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3-24\01. National Publications\Q4\Final New\"/>
    </mc:Choice>
  </mc:AlternateContent>
  <xr:revisionPtr revIDLastSave="0" documentId="8_{1C033A54-DB84-4449-B02F-3765DA5BD096}" xr6:coauthVersionLast="47" xr6:coauthVersionMax="47" xr10:uidLastSave="{00000000-0000-0000-0000-000000000000}"/>
  <bookViews>
    <workbookView xWindow="-120" yWindow="-120" windowWidth="29040" windowHeight="16440" xr2:uid="{00000000-000D-0000-FFFF-FFFF00000000}"/>
  </bookViews>
  <sheets>
    <sheet name="Executive and council" sheetId="1" r:id="rId1"/>
    <sheet name="Finance and administration" sheetId="2" r:id="rId2"/>
    <sheet name="Internal audit" sheetId="3" r:id="rId3"/>
    <sheet name="Community and social services" sheetId="4" r:id="rId4"/>
    <sheet name="Sport and recreation" sheetId="5" r:id="rId5"/>
    <sheet name="Public safety" sheetId="6" r:id="rId6"/>
    <sheet name="Housing" sheetId="7" r:id="rId7"/>
    <sheet name="Health" sheetId="8" r:id="rId8"/>
    <sheet name="Planning and development" sheetId="9" r:id="rId9"/>
    <sheet name="Road transport" sheetId="10" r:id="rId10"/>
    <sheet name="Environmental protection" sheetId="11" r:id="rId11"/>
    <sheet name="Energy sources" sheetId="12" r:id="rId12"/>
    <sheet name="Water management" sheetId="13" r:id="rId13"/>
    <sheet name="Waste water management" sheetId="14" r:id="rId14"/>
    <sheet name="Waste management" sheetId="15" r:id="rId15"/>
    <sheet name="Other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39" i="16" l="1"/>
  <c r="R339" i="16"/>
  <c r="T339" i="16" s="1"/>
  <c r="Q339" i="16"/>
  <c r="P339" i="16"/>
  <c r="U339" i="16" s="1"/>
  <c r="L339" i="16"/>
  <c r="J339" i="16"/>
  <c r="H339" i="16"/>
  <c r="I339" i="16" s="1"/>
  <c r="F339" i="16"/>
  <c r="N339" i="16" s="1"/>
  <c r="E339" i="16"/>
  <c r="M339" i="16" s="1"/>
  <c r="D339" i="16"/>
  <c r="S338" i="16"/>
  <c r="R338" i="16"/>
  <c r="T338" i="16" s="1"/>
  <c r="Q338" i="16"/>
  <c r="P338" i="16"/>
  <c r="L338" i="16"/>
  <c r="J338" i="16"/>
  <c r="K338" i="16" s="1"/>
  <c r="H338" i="16"/>
  <c r="F338" i="16"/>
  <c r="E338" i="16"/>
  <c r="D338" i="16"/>
  <c r="G338" i="16" s="1"/>
  <c r="S337" i="16"/>
  <c r="R337" i="16"/>
  <c r="T337" i="16" s="1"/>
  <c r="Q337" i="16"/>
  <c r="P337" i="16"/>
  <c r="L337" i="16"/>
  <c r="U337" i="16" s="1"/>
  <c r="J337" i="16"/>
  <c r="H337" i="16"/>
  <c r="F337" i="16"/>
  <c r="E337" i="16"/>
  <c r="D337" i="16"/>
  <c r="U336" i="16"/>
  <c r="T336" i="16"/>
  <c r="N336" i="16"/>
  <c r="O336" i="16" s="1"/>
  <c r="M336" i="16"/>
  <c r="K336" i="16"/>
  <c r="I336" i="16"/>
  <c r="G336" i="16"/>
  <c r="U335" i="16"/>
  <c r="T335" i="16"/>
  <c r="O335" i="16"/>
  <c r="N335" i="16"/>
  <c r="M335" i="16"/>
  <c r="K335" i="16"/>
  <c r="I335" i="16"/>
  <c r="G335" i="16"/>
  <c r="U334" i="16"/>
  <c r="T334" i="16"/>
  <c r="N334" i="16"/>
  <c r="O334" i="16" s="1"/>
  <c r="M334" i="16"/>
  <c r="K334" i="16"/>
  <c r="I334" i="16"/>
  <c r="G334" i="16"/>
  <c r="U333" i="16"/>
  <c r="T333" i="16"/>
  <c r="N333" i="16"/>
  <c r="O333" i="16" s="1"/>
  <c r="M333" i="16"/>
  <c r="K333" i="16"/>
  <c r="I333" i="16"/>
  <c r="G333" i="16"/>
  <c r="S332" i="16"/>
  <c r="R332" i="16"/>
  <c r="T332" i="16" s="1"/>
  <c r="Q332" i="16"/>
  <c r="P332" i="16"/>
  <c r="L332" i="16"/>
  <c r="J332" i="16"/>
  <c r="H332" i="16"/>
  <c r="F332" i="16"/>
  <c r="E332" i="16"/>
  <c r="D332" i="16"/>
  <c r="I332" i="16" s="1"/>
  <c r="U331" i="16"/>
  <c r="T331" i="16"/>
  <c r="N331" i="16"/>
  <c r="O331" i="16" s="1"/>
  <c r="M331" i="16"/>
  <c r="K331" i="16"/>
  <c r="I331" i="16"/>
  <c r="G331" i="16"/>
  <c r="U330" i="16"/>
  <c r="T330" i="16"/>
  <c r="O330" i="16"/>
  <c r="N330" i="16"/>
  <c r="M330" i="16"/>
  <c r="K330" i="16"/>
  <c r="I330" i="16"/>
  <c r="G330" i="16"/>
  <c r="U329" i="16"/>
  <c r="T329" i="16"/>
  <c r="N329" i="16"/>
  <c r="O329" i="16" s="1"/>
  <c r="M329" i="16"/>
  <c r="K329" i="16"/>
  <c r="I329" i="16"/>
  <c r="G329" i="16"/>
  <c r="U328" i="16"/>
  <c r="T328" i="16"/>
  <c r="O328" i="16"/>
  <c r="N328" i="16"/>
  <c r="M328" i="16"/>
  <c r="K328" i="16"/>
  <c r="I328" i="16"/>
  <c r="G328" i="16"/>
  <c r="U327" i="16"/>
  <c r="T327" i="16"/>
  <c r="N327" i="16"/>
  <c r="O327" i="16" s="1"/>
  <c r="M327" i="16"/>
  <c r="K327" i="16"/>
  <c r="I327" i="16"/>
  <c r="G327" i="16"/>
  <c r="U326" i="16"/>
  <c r="T326" i="16"/>
  <c r="N326" i="16"/>
  <c r="O326" i="16" s="1"/>
  <c r="M326" i="16"/>
  <c r="K326" i="16"/>
  <c r="I326" i="16"/>
  <c r="G326" i="16"/>
  <c r="U325" i="16"/>
  <c r="T325" i="16"/>
  <c r="N325" i="16"/>
  <c r="O325" i="16" s="1"/>
  <c r="M325" i="16"/>
  <c r="K325" i="16"/>
  <c r="I325" i="16"/>
  <c r="G325" i="16"/>
  <c r="U324" i="16"/>
  <c r="T324" i="16"/>
  <c r="O324" i="16"/>
  <c r="N324" i="16"/>
  <c r="M324" i="16"/>
  <c r="K324" i="16"/>
  <c r="I324" i="16"/>
  <c r="G324" i="16"/>
  <c r="S323" i="16"/>
  <c r="R323" i="16"/>
  <c r="T323" i="16" s="1"/>
  <c r="Q323" i="16"/>
  <c r="P323" i="16"/>
  <c r="L323" i="16"/>
  <c r="J323" i="16"/>
  <c r="H323" i="16"/>
  <c r="F323" i="16"/>
  <c r="E323" i="16"/>
  <c r="D323" i="16"/>
  <c r="G323" i="16" s="1"/>
  <c r="U322" i="16"/>
  <c r="T322" i="16"/>
  <c r="O322" i="16"/>
  <c r="N322" i="16"/>
  <c r="M322" i="16"/>
  <c r="K322" i="16"/>
  <c r="I322" i="16"/>
  <c r="G322" i="16"/>
  <c r="U321" i="16"/>
  <c r="T321" i="16"/>
  <c r="N321" i="16"/>
  <c r="O321" i="16" s="1"/>
  <c r="M321" i="16"/>
  <c r="K321" i="16"/>
  <c r="I321" i="16"/>
  <c r="G321" i="16"/>
  <c r="U320" i="16"/>
  <c r="T320" i="16"/>
  <c r="O320" i="16"/>
  <c r="N320" i="16"/>
  <c r="M320" i="16"/>
  <c r="K320" i="16"/>
  <c r="I320" i="16"/>
  <c r="G320" i="16"/>
  <c r="U319" i="16"/>
  <c r="T319" i="16"/>
  <c r="N319" i="16"/>
  <c r="O319" i="16" s="1"/>
  <c r="M319" i="16"/>
  <c r="K319" i="16"/>
  <c r="I319" i="16"/>
  <c r="G319" i="16"/>
  <c r="U318" i="16"/>
  <c r="T318" i="16"/>
  <c r="N318" i="16"/>
  <c r="O318" i="16" s="1"/>
  <c r="M318" i="16"/>
  <c r="K318" i="16"/>
  <c r="I318" i="16"/>
  <c r="G318" i="16"/>
  <c r="S317" i="16"/>
  <c r="R317" i="16"/>
  <c r="Q317" i="16"/>
  <c r="P317" i="16"/>
  <c r="L317" i="16"/>
  <c r="J317" i="16"/>
  <c r="K317" i="16" s="1"/>
  <c r="H317" i="16"/>
  <c r="F317" i="16"/>
  <c r="E317" i="16"/>
  <c r="M317" i="16" s="1"/>
  <c r="D317" i="16"/>
  <c r="U316" i="16"/>
  <c r="T316" i="16"/>
  <c r="N316" i="16"/>
  <c r="O316" i="16" s="1"/>
  <c r="M316" i="16"/>
  <c r="K316" i="16"/>
  <c r="I316" i="16"/>
  <c r="G316" i="16"/>
  <c r="U315" i="16"/>
  <c r="T315" i="16"/>
  <c r="N315" i="16"/>
  <c r="O315" i="16" s="1"/>
  <c r="M315" i="16"/>
  <c r="K315" i="16"/>
  <c r="I315" i="16"/>
  <c r="G315" i="16"/>
  <c r="U314" i="16"/>
  <c r="T314" i="16"/>
  <c r="N314" i="16"/>
  <c r="O314" i="16" s="1"/>
  <c r="M314" i="16"/>
  <c r="K314" i="16"/>
  <c r="I314" i="16"/>
  <c r="G314" i="16"/>
  <c r="U313" i="16"/>
  <c r="T313" i="16"/>
  <c r="O313" i="16"/>
  <c r="N313" i="16"/>
  <c r="M313" i="16"/>
  <c r="K313" i="16"/>
  <c r="I313" i="16"/>
  <c r="G313" i="16"/>
  <c r="U312" i="16"/>
  <c r="T312" i="16"/>
  <c r="O312" i="16"/>
  <c r="N312" i="16"/>
  <c r="M312" i="16"/>
  <c r="K312" i="16"/>
  <c r="I312" i="16"/>
  <c r="G312" i="16"/>
  <c r="U311" i="16"/>
  <c r="T311" i="16"/>
  <c r="N311" i="16"/>
  <c r="O311" i="16" s="1"/>
  <c r="M311" i="16"/>
  <c r="K311" i="16"/>
  <c r="I311" i="16"/>
  <c r="G311" i="16"/>
  <c r="T310" i="16"/>
  <c r="S310" i="16"/>
  <c r="R310" i="16"/>
  <c r="Q310" i="16"/>
  <c r="P310" i="16"/>
  <c r="L310" i="16"/>
  <c r="J310" i="16"/>
  <c r="H310" i="16"/>
  <c r="F310" i="16"/>
  <c r="E310" i="16"/>
  <c r="D310" i="16"/>
  <c r="U309" i="16"/>
  <c r="T309" i="16"/>
  <c r="N309" i="16"/>
  <c r="O309" i="16" s="1"/>
  <c r="M309" i="16"/>
  <c r="K309" i="16"/>
  <c r="I309" i="16"/>
  <c r="G309" i="16"/>
  <c r="U308" i="16"/>
  <c r="T308" i="16"/>
  <c r="N308" i="16"/>
  <c r="O308" i="16" s="1"/>
  <c r="M308" i="16"/>
  <c r="K308" i="16"/>
  <c r="I308" i="16"/>
  <c r="G308" i="16"/>
  <c r="U307" i="16"/>
  <c r="T307" i="16"/>
  <c r="N307" i="16"/>
  <c r="O307" i="16" s="1"/>
  <c r="M307" i="16"/>
  <c r="K307" i="16"/>
  <c r="I307" i="16"/>
  <c r="G307" i="16"/>
  <c r="U306" i="16"/>
  <c r="T306" i="16"/>
  <c r="O306" i="16"/>
  <c r="N306" i="16"/>
  <c r="M306" i="16"/>
  <c r="K306" i="16"/>
  <c r="I306" i="16"/>
  <c r="G306" i="16"/>
  <c r="U305" i="16"/>
  <c r="T305" i="16"/>
  <c r="O305" i="16"/>
  <c r="N305" i="16"/>
  <c r="M305" i="16"/>
  <c r="K305" i="16"/>
  <c r="I305" i="16"/>
  <c r="G305" i="16"/>
  <c r="U304" i="16"/>
  <c r="T304" i="16"/>
  <c r="N304" i="16"/>
  <c r="O304" i="16" s="1"/>
  <c r="M304" i="16"/>
  <c r="K304" i="16"/>
  <c r="I304" i="16"/>
  <c r="G304" i="16"/>
  <c r="S303" i="16"/>
  <c r="T303" i="16" s="1"/>
  <c r="R303" i="16"/>
  <c r="Q303" i="16"/>
  <c r="P303" i="16"/>
  <c r="U303" i="16" s="1"/>
  <c r="L303" i="16"/>
  <c r="J303" i="16"/>
  <c r="H303" i="16"/>
  <c r="F303" i="16"/>
  <c r="N303" i="16" s="1"/>
  <c r="O303" i="16" s="1"/>
  <c r="E303" i="16"/>
  <c r="M303" i="16" s="1"/>
  <c r="D303" i="16"/>
  <c r="U302" i="16"/>
  <c r="T302" i="16"/>
  <c r="N302" i="16"/>
  <c r="O302" i="16" s="1"/>
  <c r="M302" i="16"/>
  <c r="K302" i="16"/>
  <c r="I302" i="16"/>
  <c r="G302" i="16"/>
  <c r="S299" i="16"/>
  <c r="R299" i="16"/>
  <c r="Q299" i="16"/>
  <c r="P299" i="16"/>
  <c r="L299" i="16"/>
  <c r="J299" i="16"/>
  <c r="H299" i="16"/>
  <c r="I299" i="16" s="1"/>
  <c r="F299" i="16"/>
  <c r="N299" i="16" s="1"/>
  <c r="E299" i="16"/>
  <c r="M299" i="16" s="1"/>
  <c r="D299" i="16"/>
  <c r="S298" i="16"/>
  <c r="R298" i="16"/>
  <c r="Q298" i="16"/>
  <c r="P298" i="16"/>
  <c r="L298" i="16"/>
  <c r="J298" i="16"/>
  <c r="K298" i="16" s="1"/>
  <c r="H298" i="16"/>
  <c r="F298" i="16"/>
  <c r="E298" i="16"/>
  <c r="D298" i="16"/>
  <c r="U297" i="16"/>
  <c r="T297" i="16"/>
  <c r="N297" i="16"/>
  <c r="O297" i="16" s="1"/>
  <c r="M297" i="16"/>
  <c r="K297" i="16"/>
  <c r="I297" i="16"/>
  <c r="G297" i="16"/>
  <c r="U296" i="16"/>
  <c r="T296" i="16"/>
  <c r="O296" i="16"/>
  <c r="N296" i="16"/>
  <c r="M296" i="16"/>
  <c r="K296" i="16"/>
  <c r="I296" i="16"/>
  <c r="G296" i="16"/>
  <c r="U295" i="16"/>
  <c r="T295" i="16"/>
  <c r="O295" i="16"/>
  <c r="N295" i="16"/>
  <c r="M295" i="16"/>
  <c r="K295" i="16"/>
  <c r="I295" i="16"/>
  <c r="G295" i="16"/>
  <c r="U294" i="16"/>
  <c r="T294" i="16"/>
  <c r="O294" i="16"/>
  <c r="N294" i="16"/>
  <c r="M294" i="16"/>
  <c r="K294" i="16"/>
  <c r="I294" i="16"/>
  <c r="G294" i="16"/>
  <c r="U293" i="16"/>
  <c r="T293" i="16"/>
  <c r="N293" i="16"/>
  <c r="O293" i="16" s="1"/>
  <c r="M293" i="16"/>
  <c r="K293" i="16"/>
  <c r="I293" i="16"/>
  <c r="G293" i="16"/>
  <c r="T292" i="16"/>
  <c r="S292" i="16"/>
  <c r="R292" i="16"/>
  <c r="Q292" i="16"/>
  <c r="P292" i="16"/>
  <c r="L292" i="16"/>
  <c r="U292" i="16" s="1"/>
  <c r="J292" i="16"/>
  <c r="H292" i="16"/>
  <c r="F292" i="16"/>
  <c r="E292" i="16"/>
  <c r="D292" i="16"/>
  <c r="U291" i="16"/>
  <c r="T291" i="16"/>
  <c r="N291" i="16"/>
  <c r="O291" i="16" s="1"/>
  <c r="M291" i="16"/>
  <c r="K291" i="16"/>
  <c r="I291" i="16"/>
  <c r="G291" i="16"/>
  <c r="U290" i="16"/>
  <c r="T290" i="16"/>
  <c r="N290" i="16"/>
  <c r="O290" i="16" s="1"/>
  <c r="M290" i="16"/>
  <c r="K290" i="16"/>
  <c r="I290" i="16"/>
  <c r="G290" i="16"/>
  <c r="U289" i="16"/>
  <c r="T289" i="16"/>
  <c r="O289" i="16"/>
  <c r="N289" i="16"/>
  <c r="M289" i="16"/>
  <c r="K289" i="16"/>
  <c r="I289" i="16"/>
  <c r="G289" i="16"/>
  <c r="U288" i="16"/>
  <c r="T288" i="16"/>
  <c r="O288" i="16"/>
  <c r="N288" i="16"/>
  <c r="M288" i="16"/>
  <c r="K288" i="16"/>
  <c r="I288" i="16"/>
  <c r="G288" i="16"/>
  <c r="U287" i="16"/>
  <c r="T287" i="16"/>
  <c r="O287" i="16"/>
  <c r="N287" i="16"/>
  <c r="M287" i="16"/>
  <c r="K287" i="16"/>
  <c r="I287" i="16"/>
  <c r="G287" i="16"/>
  <c r="U286" i="16"/>
  <c r="T286" i="16"/>
  <c r="N286" i="16"/>
  <c r="O286" i="16" s="1"/>
  <c r="M286" i="16"/>
  <c r="K286" i="16"/>
  <c r="I286" i="16"/>
  <c r="G286" i="16"/>
  <c r="T285" i="16"/>
  <c r="S285" i="16"/>
  <c r="R285" i="16"/>
  <c r="Q285" i="16"/>
  <c r="P285" i="16"/>
  <c r="L285" i="16"/>
  <c r="U285" i="16" s="1"/>
  <c r="J285" i="16"/>
  <c r="H285" i="16"/>
  <c r="F285" i="16"/>
  <c r="E285" i="16"/>
  <c r="D285" i="16"/>
  <c r="I285" i="16" s="1"/>
  <c r="U284" i="16"/>
  <c r="T284" i="16"/>
  <c r="O284" i="16"/>
  <c r="N284" i="16"/>
  <c r="M284" i="16"/>
  <c r="K284" i="16"/>
  <c r="I284" i="16"/>
  <c r="G284" i="16"/>
  <c r="U283" i="16"/>
  <c r="T283" i="16"/>
  <c r="O283" i="16"/>
  <c r="N283" i="16"/>
  <c r="M283" i="16"/>
  <c r="K283" i="16"/>
  <c r="I283" i="16"/>
  <c r="G283" i="16"/>
  <c r="U282" i="16"/>
  <c r="T282" i="16"/>
  <c r="N282" i="16"/>
  <c r="O282" i="16" s="1"/>
  <c r="M282" i="16"/>
  <c r="K282" i="16"/>
  <c r="I282" i="16"/>
  <c r="G282" i="16"/>
  <c r="U281" i="16"/>
  <c r="T281" i="16"/>
  <c r="O281" i="16"/>
  <c r="N281" i="16"/>
  <c r="M281" i="16"/>
  <c r="K281" i="16"/>
  <c r="I281" i="16"/>
  <c r="G281" i="16"/>
  <c r="U280" i="16"/>
  <c r="T280" i="16"/>
  <c r="O280" i="16"/>
  <c r="N280" i="16"/>
  <c r="M280" i="16"/>
  <c r="K280" i="16"/>
  <c r="I280" i="16"/>
  <c r="G280" i="16"/>
  <c r="U279" i="16"/>
  <c r="T279" i="16"/>
  <c r="N279" i="16"/>
  <c r="O279" i="16" s="1"/>
  <c r="M279" i="16"/>
  <c r="K279" i="16"/>
  <c r="I279" i="16"/>
  <c r="G279" i="16"/>
  <c r="U278" i="16"/>
  <c r="T278" i="16"/>
  <c r="N278" i="16"/>
  <c r="O278" i="16" s="1"/>
  <c r="M278" i="16"/>
  <c r="K278" i="16"/>
  <c r="I278" i="16"/>
  <c r="G278" i="16"/>
  <c r="U277" i="16"/>
  <c r="T277" i="16"/>
  <c r="O277" i="16"/>
  <c r="N277" i="16"/>
  <c r="M277" i="16"/>
  <c r="K277" i="16"/>
  <c r="I277" i="16"/>
  <c r="G277" i="16"/>
  <c r="U276" i="16"/>
  <c r="T276" i="16"/>
  <c r="O276" i="16"/>
  <c r="N276" i="16"/>
  <c r="M276" i="16"/>
  <c r="K276" i="16"/>
  <c r="I276" i="16"/>
  <c r="G276" i="16"/>
  <c r="S275" i="16"/>
  <c r="R275" i="16"/>
  <c r="Q275" i="16"/>
  <c r="P275" i="16"/>
  <c r="U275" i="16" s="1"/>
  <c r="L275" i="16"/>
  <c r="J275" i="16"/>
  <c r="H275" i="16"/>
  <c r="I275" i="16" s="1"/>
  <c r="F275" i="16"/>
  <c r="E275" i="16"/>
  <c r="M275" i="16" s="1"/>
  <c r="D275" i="16"/>
  <c r="U274" i="16"/>
  <c r="T274" i="16"/>
  <c r="N274" i="16"/>
  <c r="O274" i="16" s="1"/>
  <c r="M274" i="16"/>
  <c r="K274" i="16"/>
  <c r="I274" i="16"/>
  <c r="G274" i="16"/>
  <c r="U273" i="16"/>
  <c r="T273" i="16"/>
  <c r="O273" i="16"/>
  <c r="N273" i="16"/>
  <c r="M273" i="16"/>
  <c r="K273" i="16"/>
  <c r="I273" i="16"/>
  <c r="G273" i="16"/>
  <c r="U272" i="16"/>
  <c r="T272" i="16"/>
  <c r="O272" i="16"/>
  <c r="N272" i="16"/>
  <c r="M272" i="16"/>
  <c r="K272" i="16"/>
  <c r="I272" i="16"/>
  <c r="G272" i="16"/>
  <c r="U271" i="16"/>
  <c r="T271" i="16"/>
  <c r="N271" i="16"/>
  <c r="O271" i="16" s="1"/>
  <c r="M271" i="16"/>
  <c r="K271" i="16"/>
  <c r="I271" i="16"/>
  <c r="G271" i="16"/>
  <c r="U270" i="16"/>
  <c r="T270" i="16"/>
  <c r="N270" i="16"/>
  <c r="O270" i="16" s="1"/>
  <c r="M270" i="16"/>
  <c r="K270" i="16"/>
  <c r="I270" i="16"/>
  <c r="G270" i="16"/>
  <c r="U269" i="16"/>
  <c r="T269" i="16"/>
  <c r="O269" i="16"/>
  <c r="N269" i="16"/>
  <c r="M269" i="16"/>
  <c r="K269" i="16"/>
  <c r="I269" i="16"/>
  <c r="G269" i="16"/>
  <c r="U268" i="16"/>
  <c r="T268" i="16"/>
  <c r="N268" i="16"/>
  <c r="O268" i="16" s="1"/>
  <c r="M268" i="16"/>
  <c r="K268" i="16"/>
  <c r="I268" i="16"/>
  <c r="G268" i="16"/>
  <c r="S267" i="16"/>
  <c r="R267" i="16"/>
  <c r="Q267" i="16"/>
  <c r="P267" i="16"/>
  <c r="U267" i="16" s="1"/>
  <c r="L267" i="16"/>
  <c r="J267" i="16"/>
  <c r="K267" i="16" s="1"/>
  <c r="H267" i="16"/>
  <c r="I267" i="16" s="1"/>
  <c r="F267" i="16"/>
  <c r="E267" i="16"/>
  <c r="M267" i="16" s="1"/>
  <c r="D267" i="16"/>
  <c r="U266" i="16"/>
  <c r="T266" i="16"/>
  <c r="O266" i="16"/>
  <c r="N266" i="16"/>
  <c r="M266" i="16"/>
  <c r="K266" i="16"/>
  <c r="I266" i="16"/>
  <c r="G266" i="16"/>
  <c r="U265" i="16"/>
  <c r="T265" i="16"/>
  <c r="O265" i="16"/>
  <c r="N265" i="16"/>
  <c r="M265" i="16"/>
  <c r="K265" i="16"/>
  <c r="I265" i="16"/>
  <c r="G265" i="16"/>
  <c r="U264" i="16"/>
  <c r="T264" i="16"/>
  <c r="N264" i="16"/>
  <c r="O264" i="16" s="1"/>
  <c r="M264" i="16"/>
  <c r="K264" i="16"/>
  <c r="I264" i="16"/>
  <c r="G264" i="16"/>
  <c r="U263" i="16"/>
  <c r="T263" i="16"/>
  <c r="O263" i="16"/>
  <c r="N263" i="16"/>
  <c r="M263" i="16"/>
  <c r="K263" i="16"/>
  <c r="I263" i="16"/>
  <c r="G263" i="16"/>
  <c r="S260" i="16"/>
  <c r="R260" i="16"/>
  <c r="T260" i="16" s="1"/>
  <c r="Q260" i="16"/>
  <c r="P260" i="16"/>
  <c r="L260" i="16"/>
  <c r="U260" i="16" s="1"/>
  <c r="J260" i="16"/>
  <c r="H260" i="16"/>
  <c r="F260" i="16"/>
  <c r="E260" i="16"/>
  <c r="D260" i="16"/>
  <c r="S259" i="16"/>
  <c r="R259" i="16"/>
  <c r="T259" i="16" s="1"/>
  <c r="Q259" i="16"/>
  <c r="P259" i="16"/>
  <c r="L259" i="16"/>
  <c r="U259" i="16" s="1"/>
  <c r="J259" i="16"/>
  <c r="H259" i="16"/>
  <c r="F259" i="16"/>
  <c r="E259" i="16"/>
  <c r="K259" i="16" s="1"/>
  <c r="D259" i="16"/>
  <c r="I259" i="16" s="1"/>
  <c r="U258" i="16"/>
  <c r="T258" i="16"/>
  <c r="O258" i="16"/>
  <c r="N258" i="16"/>
  <c r="M258" i="16"/>
  <c r="K258" i="16"/>
  <c r="I258" i="16"/>
  <c r="G258" i="16"/>
  <c r="U257" i="16"/>
  <c r="T257" i="16"/>
  <c r="N257" i="16"/>
  <c r="O257" i="16" s="1"/>
  <c r="M257" i="16"/>
  <c r="K257" i="16"/>
  <c r="I257" i="16"/>
  <c r="G257" i="16"/>
  <c r="U256" i="16"/>
  <c r="T256" i="16"/>
  <c r="O256" i="16"/>
  <c r="N256" i="16"/>
  <c r="M256" i="16"/>
  <c r="K256" i="16"/>
  <c r="I256" i="16"/>
  <c r="G256" i="16"/>
  <c r="U255" i="16"/>
  <c r="T255" i="16"/>
  <c r="N255" i="16"/>
  <c r="O255" i="16" s="1"/>
  <c r="M255" i="16"/>
  <c r="K255" i="16"/>
  <c r="I255" i="16"/>
  <c r="G255" i="16"/>
  <c r="S254" i="16"/>
  <c r="T254" i="16" s="1"/>
  <c r="R254" i="16"/>
  <c r="Q254" i="16"/>
  <c r="P254" i="16"/>
  <c r="U254" i="16" s="1"/>
  <c r="L254" i="16"/>
  <c r="J254" i="16"/>
  <c r="H254" i="16"/>
  <c r="I254" i="16" s="1"/>
  <c r="F254" i="16"/>
  <c r="G254" i="16" s="1"/>
  <c r="E254" i="16"/>
  <c r="M254" i="16" s="1"/>
  <c r="D254" i="16"/>
  <c r="U253" i="16"/>
  <c r="T253" i="16"/>
  <c r="O253" i="16"/>
  <c r="N253" i="16"/>
  <c r="M253" i="16"/>
  <c r="K253" i="16"/>
  <c r="I253" i="16"/>
  <c r="G253" i="16"/>
  <c r="U252" i="16"/>
  <c r="T252" i="16"/>
  <c r="N252" i="16"/>
  <c r="O252" i="16" s="1"/>
  <c r="M252" i="16"/>
  <c r="K252" i="16"/>
  <c r="I252" i="16"/>
  <c r="G252" i="16"/>
  <c r="U251" i="16"/>
  <c r="T251" i="16"/>
  <c r="O251" i="16"/>
  <c r="N251" i="16"/>
  <c r="M251" i="16"/>
  <c r="K251" i="16"/>
  <c r="I251" i="16"/>
  <c r="G251" i="16"/>
  <c r="U250" i="16"/>
  <c r="T250" i="16"/>
  <c r="N250" i="16"/>
  <c r="O250" i="16" s="1"/>
  <c r="M250" i="16"/>
  <c r="K250" i="16"/>
  <c r="I250" i="16"/>
  <c r="G250" i="16"/>
  <c r="U249" i="16"/>
  <c r="T249" i="16"/>
  <c r="N249" i="16"/>
  <c r="O249" i="16" s="1"/>
  <c r="M249" i="16"/>
  <c r="K249" i="16"/>
  <c r="I249" i="16"/>
  <c r="G249" i="16"/>
  <c r="U248" i="16"/>
  <c r="T248" i="16"/>
  <c r="O248" i="16"/>
  <c r="N248" i="16"/>
  <c r="M248" i="16"/>
  <c r="K248" i="16"/>
  <c r="I248" i="16"/>
  <c r="G248" i="16"/>
  <c r="S247" i="16"/>
  <c r="R247" i="16"/>
  <c r="T247" i="16" s="1"/>
  <c r="Q247" i="16"/>
  <c r="P247" i="16"/>
  <c r="L247" i="16"/>
  <c r="J247" i="16"/>
  <c r="H247" i="16"/>
  <c r="F247" i="16"/>
  <c r="E247" i="16"/>
  <c r="D247" i="16"/>
  <c r="G247" i="16" s="1"/>
  <c r="U246" i="16"/>
  <c r="T246" i="16"/>
  <c r="O246" i="16"/>
  <c r="N246" i="16"/>
  <c r="M246" i="16"/>
  <c r="K246" i="16"/>
  <c r="I246" i="16"/>
  <c r="G246" i="16"/>
  <c r="U245" i="16"/>
  <c r="T245" i="16"/>
  <c r="O245" i="16"/>
  <c r="N245" i="16"/>
  <c r="M245" i="16"/>
  <c r="K245" i="16"/>
  <c r="I245" i="16"/>
  <c r="G245" i="16"/>
  <c r="U244" i="16"/>
  <c r="T244" i="16"/>
  <c r="O244" i="16"/>
  <c r="N244" i="16"/>
  <c r="M244" i="16"/>
  <c r="K244" i="16"/>
  <c r="I244" i="16"/>
  <c r="G244" i="16"/>
  <c r="U243" i="16"/>
  <c r="T243" i="16"/>
  <c r="N243" i="16"/>
  <c r="O243" i="16" s="1"/>
  <c r="M243" i="16"/>
  <c r="K243" i="16"/>
  <c r="I243" i="16"/>
  <c r="G243" i="16"/>
  <c r="U242" i="16"/>
  <c r="T242" i="16"/>
  <c r="N242" i="16"/>
  <c r="O242" i="16" s="1"/>
  <c r="M242" i="16"/>
  <c r="K242" i="16"/>
  <c r="I242" i="16"/>
  <c r="G242" i="16"/>
  <c r="U241" i="16"/>
  <c r="T241" i="16"/>
  <c r="O241" i="16"/>
  <c r="N241" i="16"/>
  <c r="M241" i="16"/>
  <c r="K241" i="16"/>
  <c r="I241" i="16"/>
  <c r="G241" i="16"/>
  <c r="S240" i="16"/>
  <c r="R240" i="16"/>
  <c r="T240" i="16" s="1"/>
  <c r="Q240" i="16"/>
  <c r="P240" i="16"/>
  <c r="L240" i="16"/>
  <c r="U240" i="16" s="1"/>
  <c r="J240" i="16"/>
  <c r="H240" i="16"/>
  <c r="F240" i="16"/>
  <c r="E240" i="16"/>
  <c r="D240" i="16"/>
  <c r="U239" i="16"/>
  <c r="T239" i="16"/>
  <c r="O239" i="16"/>
  <c r="N239" i="16"/>
  <c r="M239" i="16"/>
  <c r="K239" i="16"/>
  <c r="I239" i="16"/>
  <c r="G239" i="16"/>
  <c r="U238" i="16"/>
  <c r="T238" i="16"/>
  <c r="N238" i="16"/>
  <c r="O238" i="16" s="1"/>
  <c r="M238" i="16"/>
  <c r="K238" i="16"/>
  <c r="I238" i="16"/>
  <c r="G238" i="16"/>
  <c r="U237" i="16"/>
  <c r="T237" i="16"/>
  <c r="O237" i="16"/>
  <c r="N237" i="16"/>
  <c r="M237" i="16"/>
  <c r="K237" i="16"/>
  <c r="I237" i="16"/>
  <c r="G237" i="16"/>
  <c r="U236" i="16"/>
  <c r="T236" i="16"/>
  <c r="N236" i="16"/>
  <c r="O236" i="16" s="1"/>
  <c r="M236" i="16"/>
  <c r="K236" i="16"/>
  <c r="I236" i="16"/>
  <c r="G236" i="16"/>
  <c r="U235" i="16"/>
  <c r="T235" i="16"/>
  <c r="N235" i="16"/>
  <c r="O235" i="16" s="1"/>
  <c r="M235" i="16"/>
  <c r="K235" i="16"/>
  <c r="I235" i="16"/>
  <c r="G235" i="16"/>
  <c r="U234" i="16"/>
  <c r="T234" i="16"/>
  <c r="O234" i="16"/>
  <c r="N234" i="16"/>
  <c r="M234" i="16"/>
  <c r="K234" i="16"/>
  <c r="I234" i="16"/>
  <c r="G234" i="16"/>
  <c r="S231" i="16"/>
  <c r="R231" i="16"/>
  <c r="T231" i="16" s="1"/>
  <c r="Q231" i="16"/>
  <c r="P231" i="16"/>
  <c r="L231" i="16"/>
  <c r="U231" i="16" s="1"/>
  <c r="J231" i="16"/>
  <c r="H231" i="16"/>
  <c r="F231" i="16"/>
  <c r="E231" i="16"/>
  <c r="K231" i="16" s="1"/>
  <c r="D231" i="16"/>
  <c r="S230" i="16"/>
  <c r="R230" i="16"/>
  <c r="T230" i="16" s="1"/>
  <c r="Q230" i="16"/>
  <c r="P230" i="16"/>
  <c r="L230" i="16"/>
  <c r="J230" i="16"/>
  <c r="H230" i="16"/>
  <c r="F230" i="16"/>
  <c r="E230" i="16"/>
  <c r="D230" i="16"/>
  <c r="U229" i="16"/>
  <c r="T229" i="16"/>
  <c r="O229" i="16"/>
  <c r="N229" i="16"/>
  <c r="M229" i="16"/>
  <c r="K229" i="16"/>
  <c r="I229" i="16"/>
  <c r="G229" i="16"/>
  <c r="U228" i="16"/>
  <c r="T228" i="16"/>
  <c r="N228" i="16"/>
  <c r="O228" i="16" s="1"/>
  <c r="M228" i="16"/>
  <c r="K228" i="16"/>
  <c r="I228" i="16"/>
  <c r="G228" i="16"/>
  <c r="U227" i="16"/>
  <c r="T227" i="16"/>
  <c r="O227" i="16"/>
  <c r="N227" i="16"/>
  <c r="M227" i="16"/>
  <c r="K227" i="16"/>
  <c r="I227" i="16"/>
  <c r="G227" i="16"/>
  <c r="U226" i="16"/>
  <c r="T226" i="16"/>
  <c r="N226" i="16"/>
  <c r="O226" i="16" s="1"/>
  <c r="M226" i="16"/>
  <c r="K226" i="16"/>
  <c r="I226" i="16"/>
  <c r="G226" i="16"/>
  <c r="U225" i="16"/>
  <c r="T225" i="16"/>
  <c r="O225" i="16"/>
  <c r="N225" i="16"/>
  <c r="M225" i="16"/>
  <c r="K225" i="16"/>
  <c r="I225" i="16"/>
  <c r="G225" i="16"/>
  <c r="S224" i="16"/>
  <c r="R224" i="16"/>
  <c r="T224" i="16" s="1"/>
  <c r="Q224" i="16"/>
  <c r="P224" i="16"/>
  <c r="L224" i="16"/>
  <c r="J224" i="16"/>
  <c r="K224" i="16" s="1"/>
  <c r="H224" i="16"/>
  <c r="F224" i="16"/>
  <c r="E224" i="16"/>
  <c r="D224" i="16"/>
  <c r="G224" i="16" s="1"/>
  <c r="U223" i="16"/>
  <c r="T223" i="16"/>
  <c r="N223" i="16"/>
  <c r="O223" i="16" s="1"/>
  <c r="M223" i="16"/>
  <c r="K223" i="16"/>
  <c r="I223" i="16"/>
  <c r="G223" i="16"/>
  <c r="U222" i="16"/>
  <c r="T222" i="16"/>
  <c r="N222" i="16"/>
  <c r="O222" i="16" s="1"/>
  <c r="M222" i="16"/>
  <c r="K222" i="16"/>
  <c r="I222" i="16"/>
  <c r="G222" i="16"/>
  <c r="U221" i="16"/>
  <c r="T221" i="16"/>
  <c r="O221" i="16"/>
  <c r="N221" i="16"/>
  <c r="M221" i="16"/>
  <c r="K221" i="16"/>
  <c r="I221" i="16"/>
  <c r="G221" i="16"/>
  <c r="U220" i="16"/>
  <c r="T220" i="16"/>
  <c r="O220" i="16"/>
  <c r="N220" i="16"/>
  <c r="M220" i="16"/>
  <c r="K220" i="16"/>
  <c r="I220" i="16"/>
  <c r="G220" i="16"/>
  <c r="U219" i="16"/>
  <c r="T219" i="16"/>
  <c r="N219" i="16"/>
  <c r="O219" i="16" s="1"/>
  <c r="M219" i="16"/>
  <c r="K219" i="16"/>
  <c r="I219" i="16"/>
  <c r="G219" i="16"/>
  <c r="U218" i="16"/>
  <c r="T218" i="16"/>
  <c r="N218" i="16"/>
  <c r="O218" i="16" s="1"/>
  <c r="M218" i="16"/>
  <c r="K218" i="16"/>
  <c r="I218" i="16"/>
  <c r="G218" i="16"/>
  <c r="U217" i="16"/>
  <c r="T217" i="16"/>
  <c r="O217" i="16"/>
  <c r="N217" i="16"/>
  <c r="M217" i="16"/>
  <c r="K217" i="16"/>
  <c r="I217" i="16"/>
  <c r="G217" i="16"/>
  <c r="T216" i="16"/>
  <c r="S216" i="16"/>
  <c r="R216" i="16"/>
  <c r="Q216" i="16"/>
  <c r="P216" i="16"/>
  <c r="L216" i="16"/>
  <c r="J216" i="16"/>
  <c r="H216" i="16"/>
  <c r="F216" i="16"/>
  <c r="E216" i="16"/>
  <c r="D216" i="16"/>
  <c r="U215" i="16"/>
  <c r="T215" i="16"/>
  <c r="O215" i="16"/>
  <c r="N215" i="16"/>
  <c r="M215" i="16"/>
  <c r="K215" i="16"/>
  <c r="I215" i="16"/>
  <c r="G215" i="16"/>
  <c r="U214" i="16"/>
  <c r="T214" i="16"/>
  <c r="O214" i="16"/>
  <c r="N214" i="16"/>
  <c r="M214" i="16"/>
  <c r="K214" i="16"/>
  <c r="I214" i="16"/>
  <c r="G214" i="16"/>
  <c r="U213" i="16"/>
  <c r="T213" i="16"/>
  <c r="O213" i="16"/>
  <c r="N213" i="16"/>
  <c r="M213" i="16"/>
  <c r="K213" i="16"/>
  <c r="I213" i="16"/>
  <c r="G213" i="16"/>
  <c r="U212" i="16"/>
  <c r="T212" i="16"/>
  <c r="O212" i="16"/>
  <c r="N212" i="16"/>
  <c r="M212" i="16"/>
  <c r="K212" i="16"/>
  <c r="I212" i="16"/>
  <c r="G212" i="16"/>
  <c r="U211" i="16"/>
  <c r="T211" i="16"/>
  <c r="O211" i="16"/>
  <c r="N211" i="16"/>
  <c r="M211" i="16"/>
  <c r="K211" i="16"/>
  <c r="I211" i="16"/>
  <c r="G211" i="16"/>
  <c r="U210" i="16"/>
  <c r="T210" i="16"/>
  <c r="N210" i="16"/>
  <c r="O210" i="16" s="1"/>
  <c r="M210" i="16"/>
  <c r="K210" i="16"/>
  <c r="I210" i="16"/>
  <c r="G210" i="16"/>
  <c r="U209" i="16"/>
  <c r="T209" i="16"/>
  <c r="O209" i="16"/>
  <c r="N209" i="16"/>
  <c r="M209" i="16"/>
  <c r="K209" i="16"/>
  <c r="I209" i="16"/>
  <c r="G209" i="16"/>
  <c r="U208" i="16"/>
  <c r="T208" i="16"/>
  <c r="N208" i="16"/>
  <c r="O208" i="16" s="1"/>
  <c r="M208" i="16"/>
  <c r="K208" i="16"/>
  <c r="I208" i="16"/>
  <c r="G208" i="16"/>
  <c r="S205" i="16"/>
  <c r="R205" i="16"/>
  <c r="T205" i="16" s="1"/>
  <c r="Q205" i="16"/>
  <c r="P205" i="16"/>
  <c r="N205" i="16"/>
  <c r="L205" i="16"/>
  <c r="U205" i="16" s="1"/>
  <c r="J205" i="16"/>
  <c r="H205" i="16"/>
  <c r="F205" i="16"/>
  <c r="E205" i="16"/>
  <c r="D205" i="16"/>
  <c r="S204" i="16"/>
  <c r="R204" i="16"/>
  <c r="T204" i="16" s="1"/>
  <c r="Q204" i="16"/>
  <c r="P204" i="16"/>
  <c r="U204" i="16" s="1"/>
  <c r="L204" i="16"/>
  <c r="J204" i="16"/>
  <c r="H204" i="16"/>
  <c r="F204" i="16"/>
  <c r="E204" i="16"/>
  <c r="D204" i="16"/>
  <c r="U203" i="16"/>
  <c r="T203" i="16"/>
  <c r="O203" i="16"/>
  <c r="N203" i="16"/>
  <c r="M203" i="16"/>
  <c r="K203" i="16"/>
  <c r="I203" i="16"/>
  <c r="G203" i="16"/>
  <c r="U202" i="16"/>
  <c r="T202" i="16"/>
  <c r="O202" i="16"/>
  <c r="N202" i="16"/>
  <c r="M202" i="16"/>
  <c r="K202" i="16"/>
  <c r="I202" i="16"/>
  <c r="G202" i="16"/>
  <c r="U201" i="16"/>
  <c r="T201" i="16"/>
  <c r="O201" i="16"/>
  <c r="N201" i="16"/>
  <c r="M201" i="16"/>
  <c r="K201" i="16"/>
  <c r="I201" i="16"/>
  <c r="G201" i="16"/>
  <c r="U200" i="16"/>
  <c r="T200" i="16"/>
  <c r="O200" i="16"/>
  <c r="N200" i="16"/>
  <c r="M200" i="16"/>
  <c r="K200" i="16"/>
  <c r="I200" i="16"/>
  <c r="G200" i="16"/>
  <c r="U199" i="16"/>
  <c r="T199" i="16"/>
  <c r="N199" i="16"/>
  <c r="O199" i="16" s="1"/>
  <c r="M199" i="16"/>
  <c r="K199" i="16"/>
  <c r="I199" i="16"/>
  <c r="G199" i="16"/>
  <c r="S198" i="16"/>
  <c r="R198" i="16"/>
  <c r="Q198" i="16"/>
  <c r="P198" i="16"/>
  <c r="U198" i="16" s="1"/>
  <c r="L198" i="16"/>
  <c r="J198" i="16"/>
  <c r="H198" i="16"/>
  <c r="I198" i="16" s="1"/>
  <c r="F198" i="16"/>
  <c r="N198" i="16" s="1"/>
  <c r="E198" i="16"/>
  <c r="M198" i="16" s="1"/>
  <c r="D198" i="16"/>
  <c r="U197" i="16"/>
  <c r="T197" i="16"/>
  <c r="N197" i="16"/>
  <c r="O197" i="16" s="1"/>
  <c r="M197" i="16"/>
  <c r="K197" i="16"/>
  <c r="I197" i="16"/>
  <c r="G197" i="16"/>
  <c r="U196" i="16"/>
  <c r="T196" i="16"/>
  <c r="N196" i="16"/>
  <c r="O196" i="16" s="1"/>
  <c r="M196" i="16"/>
  <c r="K196" i="16"/>
  <c r="I196" i="16"/>
  <c r="G196" i="16"/>
  <c r="U195" i="16"/>
  <c r="T195" i="16"/>
  <c r="N195" i="16"/>
  <c r="O195" i="16" s="1"/>
  <c r="M195" i="16"/>
  <c r="K195" i="16"/>
  <c r="I195" i="16"/>
  <c r="G195" i="16"/>
  <c r="U194" i="16"/>
  <c r="T194" i="16"/>
  <c r="O194" i="16"/>
  <c r="N194" i="16"/>
  <c r="M194" i="16"/>
  <c r="K194" i="16"/>
  <c r="I194" i="16"/>
  <c r="G194" i="16"/>
  <c r="U193" i="16"/>
  <c r="T193" i="16"/>
  <c r="O193" i="16"/>
  <c r="N193" i="16"/>
  <c r="M193" i="16"/>
  <c r="K193" i="16"/>
  <c r="I193" i="16"/>
  <c r="G193" i="16"/>
  <c r="U192" i="16"/>
  <c r="T192" i="16"/>
  <c r="N192" i="16"/>
  <c r="O192" i="16" s="1"/>
  <c r="M192" i="16"/>
  <c r="K192" i="16"/>
  <c r="I192" i="16"/>
  <c r="G192" i="16"/>
  <c r="S191" i="16"/>
  <c r="R191" i="16"/>
  <c r="T191" i="16" s="1"/>
  <c r="Q191" i="16"/>
  <c r="P191" i="16"/>
  <c r="U191" i="16" s="1"/>
  <c r="L191" i="16"/>
  <c r="J191" i="16"/>
  <c r="H191" i="16"/>
  <c r="F191" i="16"/>
  <c r="E191" i="16"/>
  <c r="O191" i="16" s="1"/>
  <c r="D191" i="16"/>
  <c r="U190" i="16"/>
  <c r="T190" i="16"/>
  <c r="O190" i="16"/>
  <c r="N190" i="16"/>
  <c r="M190" i="16"/>
  <c r="K190" i="16"/>
  <c r="I190" i="16"/>
  <c r="G190" i="16"/>
  <c r="U189" i="16"/>
  <c r="T189" i="16"/>
  <c r="O189" i="16"/>
  <c r="N189" i="16"/>
  <c r="M189" i="16"/>
  <c r="K189" i="16"/>
  <c r="I189" i="16"/>
  <c r="G189" i="16"/>
  <c r="U188" i="16"/>
  <c r="T188" i="16"/>
  <c r="O188" i="16"/>
  <c r="N188" i="16"/>
  <c r="M188" i="16"/>
  <c r="K188" i="16"/>
  <c r="I188" i="16"/>
  <c r="G188" i="16"/>
  <c r="U187" i="16"/>
  <c r="T187" i="16"/>
  <c r="O187" i="16"/>
  <c r="N187" i="16"/>
  <c r="M187" i="16"/>
  <c r="K187" i="16"/>
  <c r="I187" i="16"/>
  <c r="G187" i="16"/>
  <c r="U186" i="16"/>
  <c r="T186" i="16"/>
  <c r="O186" i="16"/>
  <c r="N186" i="16"/>
  <c r="M186" i="16"/>
  <c r="K186" i="16"/>
  <c r="I186" i="16"/>
  <c r="G186" i="16"/>
  <c r="S185" i="16"/>
  <c r="R185" i="16"/>
  <c r="Q185" i="16"/>
  <c r="P185" i="16"/>
  <c r="L185" i="16"/>
  <c r="U185" i="16" s="1"/>
  <c r="J185" i="16"/>
  <c r="H185" i="16"/>
  <c r="F185" i="16"/>
  <c r="N185" i="16" s="1"/>
  <c r="E185" i="16"/>
  <c r="K185" i="16" s="1"/>
  <c r="D185" i="16"/>
  <c r="I185" i="16" s="1"/>
  <c r="U184" i="16"/>
  <c r="T184" i="16"/>
  <c r="N184" i="16"/>
  <c r="O184" i="16" s="1"/>
  <c r="M184" i="16"/>
  <c r="K184" i="16"/>
  <c r="I184" i="16"/>
  <c r="G184" i="16"/>
  <c r="U183" i="16"/>
  <c r="T183" i="16"/>
  <c r="O183" i="16"/>
  <c r="N183" i="16"/>
  <c r="M183" i="16"/>
  <c r="K183" i="16"/>
  <c r="I183" i="16"/>
  <c r="G183" i="16"/>
  <c r="U182" i="16"/>
  <c r="T182" i="16"/>
  <c r="O182" i="16"/>
  <c r="N182" i="16"/>
  <c r="M182" i="16"/>
  <c r="K182" i="16"/>
  <c r="I182" i="16"/>
  <c r="G182" i="16"/>
  <c r="U181" i="16"/>
  <c r="T181" i="16"/>
  <c r="O181" i="16"/>
  <c r="N181" i="16"/>
  <c r="M181" i="16"/>
  <c r="K181" i="16"/>
  <c r="I181" i="16"/>
  <c r="G181" i="16"/>
  <c r="U180" i="16"/>
  <c r="T180" i="16"/>
  <c r="N180" i="16"/>
  <c r="O180" i="16" s="1"/>
  <c r="M180" i="16"/>
  <c r="K180" i="16"/>
  <c r="I180" i="16"/>
  <c r="G180" i="16"/>
  <c r="S179" i="16"/>
  <c r="R179" i="16"/>
  <c r="T179" i="16" s="1"/>
  <c r="Q179" i="16"/>
  <c r="P179" i="16"/>
  <c r="U179" i="16" s="1"/>
  <c r="O179" i="16"/>
  <c r="L179" i="16"/>
  <c r="J179" i="16"/>
  <c r="I179" i="16"/>
  <c r="H179" i="16"/>
  <c r="G179" i="16"/>
  <c r="F179" i="16"/>
  <c r="E179" i="16"/>
  <c r="M179" i="16" s="1"/>
  <c r="D179" i="16"/>
  <c r="U178" i="16"/>
  <c r="T178" i="16"/>
  <c r="O178" i="16"/>
  <c r="N178" i="16"/>
  <c r="M178" i="16"/>
  <c r="K178" i="16"/>
  <c r="I178" i="16"/>
  <c r="G178" i="16"/>
  <c r="U177" i="16"/>
  <c r="T177" i="16"/>
  <c r="O177" i="16"/>
  <c r="N177" i="16"/>
  <c r="M177" i="16"/>
  <c r="K177" i="16"/>
  <c r="I177" i="16"/>
  <c r="G177" i="16"/>
  <c r="U176" i="16"/>
  <c r="T176" i="16"/>
  <c r="O176" i="16"/>
  <c r="N176" i="16"/>
  <c r="M176" i="16"/>
  <c r="K176" i="16"/>
  <c r="I176" i="16"/>
  <c r="G176" i="16"/>
  <c r="U175" i="16"/>
  <c r="T175" i="16"/>
  <c r="O175" i="16"/>
  <c r="N175" i="16"/>
  <c r="M175" i="16"/>
  <c r="K175" i="16"/>
  <c r="I175" i="16"/>
  <c r="G175" i="16"/>
  <c r="U174" i="16"/>
  <c r="T174" i="16"/>
  <c r="O174" i="16"/>
  <c r="N174" i="16"/>
  <c r="M174" i="16"/>
  <c r="K174" i="16"/>
  <c r="I174" i="16"/>
  <c r="G174" i="16"/>
  <c r="U173" i="16"/>
  <c r="T173" i="16"/>
  <c r="O173" i="16"/>
  <c r="N173" i="16"/>
  <c r="M173" i="16"/>
  <c r="K173" i="16"/>
  <c r="I173" i="16"/>
  <c r="G173" i="16"/>
  <c r="S170" i="16"/>
  <c r="R170" i="16"/>
  <c r="T170" i="16" s="1"/>
  <c r="Q170" i="16"/>
  <c r="P170" i="16"/>
  <c r="U170" i="16" s="1"/>
  <c r="L170" i="16"/>
  <c r="K170" i="16"/>
  <c r="J170" i="16"/>
  <c r="H170" i="16"/>
  <c r="F170" i="16"/>
  <c r="E170" i="16"/>
  <c r="D170" i="16"/>
  <c r="G170" i="16" s="1"/>
  <c r="T169" i="16"/>
  <c r="S169" i="16"/>
  <c r="R169" i="16"/>
  <c r="Q169" i="16"/>
  <c r="P169" i="16"/>
  <c r="L169" i="16"/>
  <c r="J169" i="16"/>
  <c r="H169" i="16"/>
  <c r="F169" i="16"/>
  <c r="E169" i="16"/>
  <c r="M169" i="16" s="1"/>
  <c r="D169" i="16"/>
  <c r="U168" i="16"/>
  <c r="T168" i="16"/>
  <c r="N168" i="16"/>
  <c r="O168" i="16" s="1"/>
  <c r="M168" i="16"/>
  <c r="K168" i="16"/>
  <c r="I168" i="16"/>
  <c r="G168" i="16"/>
  <c r="U167" i="16"/>
  <c r="T167" i="16"/>
  <c r="N167" i="16"/>
  <c r="O167" i="16" s="1"/>
  <c r="M167" i="16"/>
  <c r="K167" i="16"/>
  <c r="I167" i="16"/>
  <c r="G167" i="16"/>
  <c r="U166" i="16"/>
  <c r="T166" i="16"/>
  <c r="O166" i="16"/>
  <c r="N166" i="16"/>
  <c r="M166" i="16"/>
  <c r="K166" i="16"/>
  <c r="I166" i="16"/>
  <c r="G166" i="16"/>
  <c r="U165" i="16"/>
  <c r="T165" i="16"/>
  <c r="N165" i="16"/>
  <c r="O165" i="16" s="1"/>
  <c r="M165" i="16"/>
  <c r="K165" i="16"/>
  <c r="I165" i="16"/>
  <c r="G165" i="16"/>
  <c r="U164" i="16"/>
  <c r="T164" i="16"/>
  <c r="O164" i="16"/>
  <c r="N164" i="16"/>
  <c r="M164" i="16"/>
  <c r="K164" i="16"/>
  <c r="I164" i="16"/>
  <c r="G164" i="16"/>
  <c r="U163" i="16"/>
  <c r="T163" i="16"/>
  <c r="S163" i="16"/>
  <c r="R163" i="16"/>
  <c r="Q163" i="16"/>
  <c r="P163" i="16"/>
  <c r="L163" i="16"/>
  <c r="J163" i="16"/>
  <c r="H163" i="16"/>
  <c r="G163" i="16"/>
  <c r="F163" i="16"/>
  <c r="E163" i="16"/>
  <c r="K163" i="16" s="1"/>
  <c r="D163" i="16"/>
  <c r="U162" i="16"/>
  <c r="T162" i="16"/>
  <c r="O162" i="16"/>
  <c r="N162" i="16"/>
  <c r="M162" i="16"/>
  <c r="K162" i="16"/>
  <c r="I162" i="16"/>
  <c r="G162" i="16"/>
  <c r="U161" i="16"/>
  <c r="T161" i="16"/>
  <c r="O161" i="16"/>
  <c r="N161" i="16"/>
  <c r="M161" i="16"/>
  <c r="K161" i="16"/>
  <c r="I161" i="16"/>
  <c r="G161" i="16"/>
  <c r="U160" i="16"/>
  <c r="T160" i="16"/>
  <c r="O160" i="16"/>
  <c r="N160" i="16"/>
  <c r="M160" i="16"/>
  <c r="K160" i="16"/>
  <c r="I160" i="16"/>
  <c r="G160" i="16"/>
  <c r="U159" i="16"/>
  <c r="T159" i="16"/>
  <c r="O159" i="16"/>
  <c r="N159" i="16"/>
  <c r="M159" i="16"/>
  <c r="K159" i="16"/>
  <c r="I159" i="16"/>
  <c r="G159" i="16"/>
  <c r="U158" i="16"/>
  <c r="T158" i="16"/>
  <c r="O158" i="16"/>
  <c r="N158" i="16"/>
  <c r="M158" i="16"/>
  <c r="K158" i="16"/>
  <c r="I158" i="16"/>
  <c r="G158" i="16"/>
  <c r="S157" i="16"/>
  <c r="R157" i="16"/>
  <c r="T157" i="16" s="1"/>
  <c r="Q157" i="16"/>
  <c r="P157" i="16"/>
  <c r="U157" i="16" s="1"/>
  <c r="L157" i="16"/>
  <c r="J157" i="16"/>
  <c r="H157" i="16"/>
  <c r="F157" i="16"/>
  <c r="N157" i="16" s="1"/>
  <c r="O157" i="16" s="1"/>
  <c r="E157" i="16"/>
  <c r="D157" i="16"/>
  <c r="U156" i="16"/>
  <c r="T156" i="16"/>
  <c r="O156" i="16"/>
  <c r="N156" i="16"/>
  <c r="M156" i="16"/>
  <c r="K156" i="16"/>
  <c r="I156" i="16"/>
  <c r="G156" i="16"/>
  <c r="U155" i="16"/>
  <c r="T155" i="16"/>
  <c r="N155" i="16"/>
  <c r="O155" i="16" s="1"/>
  <c r="M155" i="16"/>
  <c r="K155" i="16"/>
  <c r="I155" i="16"/>
  <c r="G155" i="16"/>
  <c r="U154" i="16"/>
  <c r="T154" i="16"/>
  <c r="O154" i="16"/>
  <c r="N154" i="16"/>
  <c r="M154" i="16"/>
  <c r="K154" i="16"/>
  <c r="I154" i="16"/>
  <c r="G154" i="16"/>
  <c r="U153" i="16"/>
  <c r="T153" i="16"/>
  <c r="N153" i="16"/>
  <c r="O153" i="16" s="1"/>
  <c r="M153" i="16"/>
  <c r="K153" i="16"/>
  <c r="I153" i="16"/>
  <c r="G153" i="16"/>
  <c r="U152" i="16"/>
  <c r="T152" i="16"/>
  <c r="N152" i="16"/>
  <c r="O152" i="16" s="1"/>
  <c r="M152" i="16"/>
  <c r="K152" i="16"/>
  <c r="I152" i="16"/>
  <c r="G152" i="16"/>
  <c r="U151" i="16"/>
  <c r="T151" i="16"/>
  <c r="O151" i="16"/>
  <c r="N151" i="16"/>
  <c r="M151" i="16"/>
  <c r="K151" i="16"/>
  <c r="I151" i="16"/>
  <c r="G151" i="16"/>
  <c r="S150" i="16"/>
  <c r="R150" i="16"/>
  <c r="Q150" i="16"/>
  <c r="P150" i="16"/>
  <c r="L150" i="16"/>
  <c r="J150" i="16"/>
  <c r="H150" i="16"/>
  <c r="F150" i="16"/>
  <c r="E150" i="16"/>
  <c r="D150" i="16"/>
  <c r="U149" i="16"/>
  <c r="T149" i="16"/>
  <c r="O149" i="16"/>
  <c r="N149" i="16"/>
  <c r="M149" i="16"/>
  <c r="K149" i="16"/>
  <c r="I149" i="16"/>
  <c r="G149" i="16"/>
  <c r="U148" i="16"/>
  <c r="T148" i="16"/>
  <c r="O148" i="16"/>
  <c r="N148" i="16"/>
  <c r="M148" i="16"/>
  <c r="K148" i="16"/>
  <c r="I148" i="16"/>
  <c r="G148" i="16"/>
  <c r="U147" i="16"/>
  <c r="T147" i="16"/>
  <c r="O147" i="16"/>
  <c r="N147" i="16"/>
  <c r="M147" i="16"/>
  <c r="K147" i="16"/>
  <c r="I147" i="16"/>
  <c r="G147" i="16"/>
  <c r="U146" i="16"/>
  <c r="T146" i="16"/>
  <c r="O146" i="16"/>
  <c r="N146" i="16"/>
  <c r="M146" i="16"/>
  <c r="K146" i="16"/>
  <c r="I146" i="16"/>
  <c r="G146" i="16"/>
  <c r="U145" i="16"/>
  <c r="T145" i="16"/>
  <c r="O145" i="16"/>
  <c r="N145" i="16"/>
  <c r="M145" i="16"/>
  <c r="K145" i="16"/>
  <c r="I145" i="16"/>
  <c r="G145" i="16"/>
  <c r="S144" i="16"/>
  <c r="R144" i="16"/>
  <c r="T144" i="16" s="1"/>
  <c r="Q144" i="16"/>
  <c r="P144" i="16"/>
  <c r="L144" i="16"/>
  <c r="J144" i="16"/>
  <c r="H144" i="16"/>
  <c r="F144" i="16"/>
  <c r="E144" i="16"/>
  <c r="D144" i="16"/>
  <c r="U143" i="16"/>
  <c r="T143" i="16"/>
  <c r="N143" i="16"/>
  <c r="O143" i="16" s="1"/>
  <c r="M143" i="16"/>
  <c r="K143" i="16"/>
  <c r="I143" i="16"/>
  <c r="G143" i="16"/>
  <c r="U142" i="16"/>
  <c r="T142" i="16"/>
  <c r="N142" i="16"/>
  <c r="O142" i="16" s="1"/>
  <c r="M142" i="16"/>
  <c r="K142" i="16"/>
  <c r="I142" i="16"/>
  <c r="G142" i="16"/>
  <c r="U141" i="16"/>
  <c r="T141" i="16"/>
  <c r="N141" i="16"/>
  <c r="O141" i="16" s="1"/>
  <c r="M141" i="16"/>
  <c r="K141" i="16"/>
  <c r="I141" i="16"/>
  <c r="G141" i="16"/>
  <c r="U140" i="16"/>
  <c r="T140" i="16"/>
  <c r="N140" i="16"/>
  <c r="O140" i="16" s="1"/>
  <c r="M140" i="16"/>
  <c r="K140" i="16"/>
  <c r="I140" i="16"/>
  <c r="G140" i="16"/>
  <c r="U139" i="16"/>
  <c r="T139" i="16"/>
  <c r="N139" i="16"/>
  <c r="O139" i="16" s="1"/>
  <c r="M139" i="16"/>
  <c r="K139" i="16"/>
  <c r="I139" i="16"/>
  <c r="G139" i="16"/>
  <c r="U138" i="16"/>
  <c r="T138" i="16"/>
  <c r="O138" i="16"/>
  <c r="N138" i="16"/>
  <c r="M138" i="16"/>
  <c r="K138" i="16"/>
  <c r="I138" i="16"/>
  <c r="G138" i="16"/>
  <c r="S137" i="16"/>
  <c r="R137" i="16"/>
  <c r="T137" i="16" s="1"/>
  <c r="Q137" i="16"/>
  <c r="P137" i="16"/>
  <c r="L137" i="16"/>
  <c r="U137" i="16" s="1"/>
  <c r="J137" i="16"/>
  <c r="K137" i="16" s="1"/>
  <c r="H137" i="16"/>
  <c r="F137" i="16"/>
  <c r="E137" i="16"/>
  <c r="D137" i="16"/>
  <c r="U136" i="16"/>
  <c r="T136" i="16"/>
  <c r="O136" i="16"/>
  <c r="N136" i="16"/>
  <c r="M136" i="16"/>
  <c r="K136" i="16"/>
  <c r="I136" i="16"/>
  <c r="G136" i="16"/>
  <c r="U135" i="16"/>
  <c r="T135" i="16"/>
  <c r="O135" i="16"/>
  <c r="N135" i="16"/>
  <c r="M135" i="16"/>
  <c r="K135" i="16"/>
  <c r="I135" i="16"/>
  <c r="G135" i="16"/>
  <c r="U134" i="16"/>
  <c r="T134" i="16"/>
  <c r="N134" i="16"/>
  <c r="O134" i="16" s="1"/>
  <c r="M134" i="16"/>
  <c r="K134" i="16"/>
  <c r="I134" i="16"/>
  <c r="G134" i="16"/>
  <c r="U133" i="16"/>
  <c r="T133" i="16"/>
  <c r="N133" i="16"/>
  <c r="O133" i="16" s="1"/>
  <c r="M133" i="16"/>
  <c r="K133" i="16"/>
  <c r="I133" i="16"/>
  <c r="G133" i="16"/>
  <c r="S132" i="16"/>
  <c r="R132" i="16"/>
  <c r="Q132" i="16"/>
  <c r="P132" i="16"/>
  <c r="L132" i="16"/>
  <c r="J132" i="16"/>
  <c r="H132" i="16"/>
  <c r="F132" i="16"/>
  <c r="E132" i="16"/>
  <c r="D132" i="16"/>
  <c r="I132" i="16" s="1"/>
  <c r="U131" i="16"/>
  <c r="T131" i="16"/>
  <c r="O131" i="16"/>
  <c r="N131" i="16"/>
  <c r="M131" i="16"/>
  <c r="K131" i="16"/>
  <c r="I131" i="16"/>
  <c r="G131" i="16"/>
  <c r="U130" i="16"/>
  <c r="T130" i="16"/>
  <c r="O130" i="16"/>
  <c r="N130" i="16"/>
  <c r="M130" i="16"/>
  <c r="K130" i="16"/>
  <c r="I130" i="16"/>
  <c r="G130" i="16"/>
  <c r="U129" i="16"/>
  <c r="T129" i="16"/>
  <c r="N129" i="16"/>
  <c r="O129" i="16" s="1"/>
  <c r="M129" i="16"/>
  <c r="K129" i="16"/>
  <c r="I129" i="16"/>
  <c r="G129" i="16"/>
  <c r="U128" i="16"/>
  <c r="T128" i="16"/>
  <c r="O128" i="16"/>
  <c r="N128" i="16"/>
  <c r="M128" i="16"/>
  <c r="K128" i="16"/>
  <c r="I128" i="16"/>
  <c r="G128" i="16"/>
  <c r="U127" i="16"/>
  <c r="T127" i="16"/>
  <c r="N127" i="16"/>
  <c r="O127" i="16" s="1"/>
  <c r="M127" i="16"/>
  <c r="K127" i="16"/>
  <c r="I127" i="16"/>
  <c r="G127" i="16"/>
  <c r="S126" i="16"/>
  <c r="R126" i="16"/>
  <c r="T126" i="16" s="1"/>
  <c r="Q126" i="16"/>
  <c r="P126" i="16"/>
  <c r="U126" i="16" s="1"/>
  <c r="L126" i="16"/>
  <c r="J126" i="16"/>
  <c r="H126" i="16"/>
  <c r="N126" i="16" s="1"/>
  <c r="F126" i="16"/>
  <c r="E126" i="16"/>
  <c r="M126" i="16" s="1"/>
  <c r="D126" i="16"/>
  <c r="G126" i="16" s="1"/>
  <c r="U125" i="16"/>
  <c r="T125" i="16"/>
  <c r="O125" i="16"/>
  <c r="N125" i="16"/>
  <c r="M125" i="16"/>
  <c r="K125" i="16"/>
  <c r="I125" i="16"/>
  <c r="G125" i="16"/>
  <c r="U124" i="16"/>
  <c r="T124" i="16"/>
  <c r="N124" i="16"/>
  <c r="O124" i="16" s="1"/>
  <c r="M124" i="16"/>
  <c r="K124" i="16"/>
  <c r="I124" i="16"/>
  <c r="G124" i="16"/>
  <c r="U123" i="16"/>
  <c r="T123" i="16"/>
  <c r="O123" i="16"/>
  <c r="N123" i="16"/>
  <c r="M123" i="16"/>
  <c r="K123" i="16"/>
  <c r="I123" i="16"/>
  <c r="G123" i="16"/>
  <c r="U122" i="16"/>
  <c r="T122" i="16"/>
  <c r="N122" i="16"/>
  <c r="O122" i="16" s="1"/>
  <c r="M122" i="16"/>
  <c r="K122" i="16"/>
  <c r="I122" i="16"/>
  <c r="G122" i="16"/>
  <c r="T121" i="16"/>
  <c r="S121" i="16"/>
  <c r="R121" i="16"/>
  <c r="Q121" i="16"/>
  <c r="P121" i="16"/>
  <c r="L121" i="16"/>
  <c r="U121" i="16" s="1"/>
  <c r="J121" i="16"/>
  <c r="H121" i="16"/>
  <c r="F121" i="16"/>
  <c r="E121" i="16"/>
  <c r="D121" i="16"/>
  <c r="U120" i="16"/>
  <c r="T120" i="16"/>
  <c r="O120" i="16"/>
  <c r="N120" i="16"/>
  <c r="M120" i="16"/>
  <c r="K120" i="16"/>
  <c r="I120" i="16"/>
  <c r="G120" i="16"/>
  <c r="U119" i="16"/>
  <c r="T119" i="16"/>
  <c r="O119" i="16"/>
  <c r="N119" i="16"/>
  <c r="M119" i="16"/>
  <c r="K119" i="16"/>
  <c r="I119" i="16"/>
  <c r="G119" i="16"/>
  <c r="U118" i="16"/>
  <c r="T118" i="16"/>
  <c r="N118" i="16"/>
  <c r="O118" i="16" s="1"/>
  <c r="M118" i="16"/>
  <c r="K118" i="16"/>
  <c r="I118" i="16"/>
  <c r="G118" i="16"/>
  <c r="U117" i="16"/>
  <c r="T117" i="16"/>
  <c r="O117" i="16"/>
  <c r="N117" i="16"/>
  <c r="M117" i="16"/>
  <c r="K117" i="16"/>
  <c r="I117" i="16"/>
  <c r="G117" i="16"/>
  <c r="U116" i="16"/>
  <c r="T116" i="16"/>
  <c r="O116" i="16"/>
  <c r="N116" i="16"/>
  <c r="M116" i="16"/>
  <c r="K116" i="16"/>
  <c r="I116" i="16"/>
  <c r="G116" i="16"/>
  <c r="U115" i="16"/>
  <c r="T115" i="16"/>
  <c r="O115" i="16"/>
  <c r="N115" i="16"/>
  <c r="M115" i="16"/>
  <c r="K115" i="16"/>
  <c r="I115" i="16"/>
  <c r="G115" i="16"/>
  <c r="U114" i="16"/>
  <c r="T114" i="16"/>
  <c r="O114" i="16"/>
  <c r="N114" i="16"/>
  <c r="M114" i="16"/>
  <c r="K114" i="16"/>
  <c r="I114" i="16"/>
  <c r="G114" i="16"/>
  <c r="U113" i="16"/>
  <c r="T113" i="16"/>
  <c r="O113" i="16"/>
  <c r="N113" i="16"/>
  <c r="M113" i="16"/>
  <c r="K113" i="16"/>
  <c r="I113" i="16"/>
  <c r="G113" i="16"/>
  <c r="S112" i="16"/>
  <c r="R112" i="16"/>
  <c r="T112" i="16" s="1"/>
  <c r="Q112" i="16"/>
  <c r="P112" i="16"/>
  <c r="L112" i="16"/>
  <c r="U112" i="16" s="1"/>
  <c r="J112" i="16"/>
  <c r="K112" i="16" s="1"/>
  <c r="H112" i="16"/>
  <c r="F112" i="16"/>
  <c r="E112" i="16"/>
  <c r="D112" i="16"/>
  <c r="U111" i="16"/>
  <c r="T111" i="16"/>
  <c r="O111" i="16"/>
  <c r="N111" i="16"/>
  <c r="M111" i="16"/>
  <c r="K111" i="16"/>
  <c r="I111" i="16"/>
  <c r="G111" i="16"/>
  <c r="U110" i="16"/>
  <c r="T110" i="16"/>
  <c r="N110" i="16"/>
  <c r="O110" i="16" s="1"/>
  <c r="M110" i="16"/>
  <c r="K110" i="16"/>
  <c r="I110" i="16"/>
  <c r="G110" i="16"/>
  <c r="U109" i="16"/>
  <c r="T109" i="16"/>
  <c r="O109" i="16"/>
  <c r="N109" i="16"/>
  <c r="M109" i="16"/>
  <c r="K109" i="16"/>
  <c r="I109" i="16"/>
  <c r="G109" i="16"/>
  <c r="U108" i="16"/>
  <c r="T108" i="16"/>
  <c r="N108" i="16"/>
  <c r="O108" i="16" s="1"/>
  <c r="M108" i="16"/>
  <c r="K108" i="16"/>
  <c r="I108" i="16"/>
  <c r="G108" i="16"/>
  <c r="U107" i="16"/>
  <c r="T107" i="16"/>
  <c r="O107" i="16"/>
  <c r="N107" i="16"/>
  <c r="M107" i="16"/>
  <c r="K107" i="16"/>
  <c r="I107" i="16"/>
  <c r="G107" i="16"/>
  <c r="S106" i="16"/>
  <c r="R106" i="16"/>
  <c r="T106" i="16" s="1"/>
  <c r="Q106" i="16"/>
  <c r="P106" i="16"/>
  <c r="L106" i="16"/>
  <c r="J106" i="16"/>
  <c r="I106" i="16"/>
  <c r="H106" i="16"/>
  <c r="F106" i="16"/>
  <c r="E106" i="16"/>
  <c r="D106" i="16"/>
  <c r="G106" i="16" s="1"/>
  <c r="U105" i="16"/>
  <c r="T105" i="16"/>
  <c r="N105" i="16"/>
  <c r="O105" i="16" s="1"/>
  <c r="M105" i="16"/>
  <c r="K105" i="16"/>
  <c r="I105" i="16"/>
  <c r="G105" i="16"/>
  <c r="S102" i="16"/>
  <c r="R102" i="16"/>
  <c r="T102" i="16" s="1"/>
  <c r="Q102" i="16"/>
  <c r="P102" i="16"/>
  <c r="U102" i="16" s="1"/>
  <c r="L102" i="16"/>
  <c r="J102" i="16"/>
  <c r="H102" i="16"/>
  <c r="N102" i="16" s="1"/>
  <c r="F102" i="16"/>
  <c r="E102" i="16"/>
  <c r="M102" i="16" s="1"/>
  <c r="D102" i="16"/>
  <c r="G102" i="16" s="1"/>
  <c r="T101" i="16"/>
  <c r="S101" i="16"/>
  <c r="R101" i="16"/>
  <c r="Q101" i="16"/>
  <c r="P101" i="16"/>
  <c r="L101" i="16"/>
  <c r="U101" i="16" s="1"/>
  <c r="K101" i="16"/>
  <c r="J101" i="16"/>
  <c r="H101" i="16"/>
  <c r="F101" i="16"/>
  <c r="E101" i="16"/>
  <c r="D101" i="16"/>
  <c r="G101" i="16" s="1"/>
  <c r="U100" i="16"/>
  <c r="T100" i="16"/>
  <c r="O100" i="16"/>
  <c r="N100" i="16"/>
  <c r="M100" i="16"/>
  <c r="K100" i="16"/>
  <c r="I100" i="16"/>
  <c r="G100" i="16"/>
  <c r="U99" i="16"/>
  <c r="T99" i="16"/>
  <c r="N99" i="16"/>
  <c r="O99" i="16" s="1"/>
  <c r="M99" i="16"/>
  <c r="K99" i="16"/>
  <c r="I99" i="16"/>
  <c r="G99" i="16"/>
  <c r="U98" i="16"/>
  <c r="T98" i="16"/>
  <c r="O98" i="16"/>
  <c r="N98" i="16"/>
  <c r="M98" i="16"/>
  <c r="K98" i="16"/>
  <c r="I98" i="16"/>
  <c r="G98" i="16"/>
  <c r="U97" i="16"/>
  <c r="T97" i="16"/>
  <c r="N97" i="16"/>
  <c r="O97" i="16" s="1"/>
  <c r="M97" i="16"/>
  <c r="K97" i="16"/>
  <c r="I97" i="16"/>
  <c r="G97" i="16"/>
  <c r="S96" i="16"/>
  <c r="T96" i="16" s="1"/>
  <c r="R96" i="16"/>
  <c r="Q96" i="16"/>
  <c r="P96" i="16"/>
  <c r="L96" i="16"/>
  <c r="U96" i="16" s="1"/>
  <c r="K96" i="16"/>
  <c r="J96" i="16"/>
  <c r="H96" i="16"/>
  <c r="F96" i="16"/>
  <c r="E96" i="16"/>
  <c r="D96" i="16"/>
  <c r="U95" i="16"/>
  <c r="T95" i="16"/>
  <c r="N95" i="16"/>
  <c r="O95" i="16" s="1"/>
  <c r="M95" i="16"/>
  <c r="K95" i="16"/>
  <c r="I95" i="16"/>
  <c r="G95" i="16"/>
  <c r="U94" i="16"/>
  <c r="T94" i="16"/>
  <c r="O94" i="16"/>
  <c r="N94" i="16"/>
  <c r="M94" i="16"/>
  <c r="K94" i="16"/>
  <c r="I94" i="16"/>
  <c r="G94" i="16"/>
  <c r="U93" i="16"/>
  <c r="T93" i="16"/>
  <c r="O93" i="16"/>
  <c r="N93" i="16"/>
  <c r="M93" i="16"/>
  <c r="K93" i="16"/>
  <c r="I93" i="16"/>
  <c r="G93" i="16"/>
  <c r="U92" i="16"/>
  <c r="T92" i="16"/>
  <c r="N92" i="16"/>
  <c r="O92" i="16" s="1"/>
  <c r="M92" i="16"/>
  <c r="K92" i="16"/>
  <c r="I92" i="16"/>
  <c r="G92" i="16"/>
  <c r="S91" i="16"/>
  <c r="R91" i="16"/>
  <c r="T91" i="16" s="1"/>
  <c r="Q91" i="16"/>
  <c r="P91" i="16"/>
  <c r="U91" i="16" s="1"/>
  <c r="L91" i="16"/>
  <c r="K91" i="16"/>
  <c r="J91" i="16"/>
  <c r="H91" i="16"/>
  <c r="F91" i="16"/>
  <c r="E91" i="16"/>
  <c r="D91" i="16"/>
  <c r="G91" i="16" s="1"/>
  <c r="U90" i="16"/>
  <c r="T90" i="16"/>
  <c r="N90" i="16"/>
  <c r="O90" i="16" s="1"/>
  <c r="M90" i="16"/>
  <c r="K90" i="16"/>
  <c r="I90" i="16"/>
  <c r="G90" i="16"/>
  <c r="U89" i="16"/>
  <c r="T89" i="16"/>
  <c r="N89" i="16"/>
  <c r="O89" i="16" s="1"/>
  <c r="M89" i="16"/>
  <c r="K89" i="16"/>
  <c r="I89" i="16"/>
  <c r="G89" i="16"/>
  <c r="U88" i="16"/>
  <c r="T88" i="16"/>
  <c r="N88" i="16"/>
  <c r="O88" i="16" s="1"/>
  <c r="M88" i="16"/>
  <c r="K88" i="16"/>
  <c r="I88" i="16"/>
  <c r="G88" i="16"/>
  <c r="S85" i="16"/>
  <c r="R85" i="16"/>
  <c r="T85" i="16" s="1"/>
  <c r="Q85" i="16"/>
  <c r="P85" i="16"/>
  <c r="L85" i="16"/>
  <c r="J85" i="16"/>
  <c r="H85" i="16"/>
  <c r="F85" i="16"/>
  <c r="N85" i="16" s="1"/>
  <c r="E85" i="16"/>
  <c r="D85" i="16"/>
  <c r="I85" i="16" s="1"/>
  <c r="S84" i="16"/>
  <c r="T84" i="16" s="1"/>
  <c r="R84" i="16"/>
  <c r="Q84" i="16"/>
  <c r="P84" i="16"/>
  <c r="L84" i="16"/>
  <c r="U84" i="16" s="1"/>
  <c r="J84" i="16"/>
  <c r="H84" i="16"/>
  <c r="F84" i="16"/>
  <c r="N84" i="16" s="1"/>
  <c r="E84" i="16"/>
  <c r="K84" i="16" s="1"/>
  <c r="D84" i="16"/>
  <c r="I84" i="16" s="1"/>
  <c r="U83" i="16"/>
  <c r="T83" i="16"/>
  <c r="N83" i="16"/>
  <c r="O83" i="16" s="1"/>
  <c r="M83" i="16"/>
  <c r="K83" i="16"/>
  <c r="I83" i="16"/>
  <c r="G83" i="16"/>
  <c r="U82" i="16"/>
  <c r="T82" i="16"/>
  <c r="O82" i="16"/>
  <c r="N82" i="16"/>
  <c r="M82" i="16"/>
  <c r="K82" i="16"/>
  <c r="I82" i="16"/>
  <c r="G82" i="16"/>
  <c r="U81" i="16"/>
  <c r="T81" i="16"/>
  <c r="N81" i="16"/>
  <c r="O81" i="16" s="1"/>
  <c r="M81" i="16"/>
  <c r="K81" i="16"/>
  <c r="I81" i="16"/>
  <c r="G81" i="16"/>
  <c r="U80" i="16"/>
  <c r="T80" i="16"/>
  <c r="O80" i="16"/>
  <c r="N80" i="16"/>
  <c r="M80" i="16"/>
  <c r="K80" i="16"/>
  <c r="I80" i="16"/>
  <c r="G80" i="16"/>
  <c r="U79" i="16"/>
  <c r="T79" i="16"/>
  <c r="N79" i="16"/>
  <c r="O79" i="16" s="1"/>
  <c r="M79" i="16"/>
  <c r="K79" i="16"/>
  <c r="I79" i="16"/>
  <c r="G79" i="16"/>
  <c r="S78" i="16"/>
  <c r="R78" i="16"/>
  <c r="T78" i="16" s="1"/>
  <c r="Q78" i="16"/>
  <c r="P78" i="16"/>
  <c r="U78" i="16" s="1"/>
  <c r="L78" i="16"/>
  <c r="J78" i="16"/>
  <c r="H78" i="16"/>
  <c r="F78" i="16"/>
  <c r="E78" i="16"/>
  <c r="M78" i="16" s="1"/>
  <c r="D78" i="16"/>
  <c r="I78" i="16" s="1"/>
  <c r="U77" i="16"/>
  <c r="T77" i="16"/>
  <c r="O77" i="16"/>
  <c r="N77" i="16"/>
  <c r="M77" i="16"/>
  <c r="K77" i="16"/>
  <c r="I77" i="16"/>
  <c r="G77" i="16"/>
  <c r="U76" i="16"/>
  <c r="T76" i="16"/>
  <c r="O76" i="16"/>
  <c r="N76" i="16"/>
  <c r="M76" i="16"/>
  <c r="K76" i="16"/>
  <c r="I76" i="16"/>
  <c r="G76" i="16"/>
  <c r="U75" i="16"/>
  <c r="T75" i="16"/>
  <c r="O75" i="16"/>
  <c r="N75" i="16"/>
  <c r="M75" i="16"/>
  <c r="K75" i="16"/>
  <c r="I75" i="16"/>
  <c r="G75" i="16"/>
  <c r="U74" i="16"/>
  <c r="T74" i="16"/>
  <c r="O74" i="16"/>
  <c r="N74" i="16"/>
  <c r="M74" i="16"/>
  <c r="K74" i="16"/>
  <c r="I74" i="16"/>
  <c r="G74" i="16"/>
  <c r="U73" i="16"/>
  <c r="T73" i="16"/>
  <c r="O73" i="16"/>
  <c r="N73" i="16"/>
  <c r="M73" i="16"/>
  <c r="K73" i="16"/>
  <c r="I73" i="16"/>
  <c r="G73" i="16"/>
  <c r="U72" i="16"/>
  <c r="T72" i="16"/>
  <c r="O72" i="16"/>
  <c r="N72" i="16"/>
  <c r="M72" i="16"/>
  <c r="K72" i="16"/>
  <c r="I72" i="16"/>
  <c r="G72" i="16"/>
  <c r="U71" i="16"/>
  <c r="T71" i="16"/>
  <c r="O71" i="16"/>
  <c r="N71" i="16"/>
  <c r="M71" i="16"/>
  <c r="K71" i="16"/>
  <c r="I71" i="16"/>
  <c r="G71" i="16"/>
  <c r="S70" i="16"/>
  <c r="R70" i="16"/>
  <c r="Q70" i="16"/>
  <c r="P70" i="16"/>
  <c r="L70" i="16"/>
  <c r="J70" i="16"/>
  <c r="K70" i="16" s="1"/>
  <c r="H70" i="16"/>
  <c r="I70" i="16" s="1"/>
  <c r="F70" i="16"/>
  <c r="E70" i="16"/>
  <c r="D70" i="16"/>
  <c r="G70" i="16" s="1"/>
  <c r="U69" i="16"/>
  <c r="T69" i="16"/>
  <c r="N69" i="16"/>
  <c r="O69" i="16" s="1"/>
  <c r="M69" i="16"/>
  <c r="K69" i="16"/>
  <c r="I69" i="16"/>
  <c r="G69" i="16"/>
  <c r="U68" i="16"/>
  <c r="T68" i="16"/>
  <c r="O68" i="16"/>
  <c r="N68" i="16"/>
  <c r="M68" i="16"/>
  <c r="K68" i="16"/>
  <c r="I68" i="16"/>
  <c r="G68" i="16"/>
  <c r="U67" i="16"/>
  <c r="T67" i="16"/>
  <c r="N67" i="16"/>
  <c r="O67" i="16" s="1"/>
  <c r="M67" i="16"/>
  <c r="K67" i="16"/>
  <c r="I67" i="16"/>
  <c r="G67" i="16"/>
  <c r="U66" i="16"/>
  <c r="T66" i="16"/>
  <c r="O66" i="16"/>
  <c r="N66" i="16"/>
  <c r="M66" i="16"/>
  <c r="K66" i="16"/>
  <c r="I66" i="16"/>
  <c r="G66" i="16"/>
  <c r="U65" i="16"/>
  <c r="T65" i="16"/>
  <c r="O65" i="16"/>
  <c r="N65" i="16"/>
  <c r="M65" i="16"/>
  <c r="K65" i="16"/>
  <c r="I65" i="16"/>
  <c r="G65" i="16"/>
  <c r="U64" i="16"/>
  <c r="T64" i="16"/>
  <c r="O64" i="16"/>
  <c r="N64" i="16"/>
  <c r="M64" i="16"/>
  <c r="K64" i="16"/>
  <c r="I64" i="16"/>
  <c r="G64" i="16"/>
  <c r="S63" i="16"/>
  <c r="R63" i="16"/>
  <c r="T63" i="16" s="1"/>
  <c r="Q63" i="16"/>
  <c r="P63" i="16"/>
  <c r="U63" i="16" s="1"/>
  <c r="L63" i="16"/>
  <c r="J63" i="16"/>
  <c r="H63" i="16"/>
  <c r="F63" i="16"/>
  <c r="E63" i="16"/>
  <c r="O63" i="16" s="1"/>
  <c r="D63" i="16"/>
  <c r="I63" i="16" s="1"/>
  <c r="U62" i="16"/>
  <c r="T62" i="16"/>
  <c r="O62" i="16"/>
  <c r="N62" i="16"/>
  <c r="M62" i="16"/>
  <c r="K62" i="16"/>
  <c r="I62" i="16"/>
  <c r="G62" i="16"/>
  <c r="U61" i="16"/>
  <c r="T61" i="16"/>
  <c r="O61" i="16"/>
  <c r="N61" i="16"/>
  <c r="M61" i="16"/>
  <c r="K61" i="16"/>
  <c r="I61" i="16"/>
  <c r="G61" i="16"/>
  <c r="U60" i="16"/>
  <c r="T60" i="16"/>
  <c r="O60" i="16"/>
  <c r="N60" i="16"/>
  <c r="M60" i="16"/>
  <c r="K60" i="16"/>
  <c r="I60" i="16"/>
  <c r="G60" i="16"/>
  <c r="U59" i="16"/>
  <c r="T59" i="16"/>
  <c r="O59" i="16"/>
  <c r="N59" i="16"/>
  <c r="M59" i="16"/>
  <c r="K59" i="16"/>
  <c r="I59" i="16"/>
  <c r="G59" i="16"/>
  <c r="S58" i="16"/>
  <c r="R58" i="16"/>
  <c r="Q58" i="16"/>
  <c r="P58" i="16"/>
  <c r="L58" i="16"/>
  <c r="J58" i="16"/>
  <c r="H58" i="16"/>
  <c r="F58" i="16"/>
  <c r="E58" i="16"/>
  <c r="K58" i="16" s="1"/>
  <c r="D58" i="16"/>
  <c r="I58" i="16" s="1"/>
  <c r="U57" i="16"/>
  <c r="T57" i="16"/>
  <c r="N57" i="16"/>
  <c r="O57" i="16" s="1"/>
  <c r="M57" i="16"/>
  <c r="K57" i="16"/>
  <c r="I57" i="16"/>
  <c r="G57" i="16"/>
  <c r="S54" i="16"/>
  <c r="R54" i="16"/>
  <c r="T54" i="16" s="1"/>
  <c r="Q54" i="16"/>
  <c r="P54" i="16"/>
  <c r="L54" i="16"/>
  <c r="J54" i="16"/>
  <c r="H54" i="16"/>
  <c r="F54" i="16"/>
  <c r="N54" i="16" s="1"/>
  <c r="O54" i="16" s="1"/>
  <c r="E54" i="16"/>
  <c r="M54" i="16" s="1"/>
  <c r="D54" i="16"/>
  <c r="S53" i="16"/>
  <c r="R53" i="16"/>
  <c r="Q53" i="16"/>
  <c r="P53" i="16"/>
  <c r="L53" i="16"/>
  <c r="J53" i="16"/>
  <c r="K53" i="16" s="1"/>
  <c r="H53" i="16"/>
  <c r="I53" i="16" s="1"/>
  <c r="F53" i="16"/>
  <c r="E53" i="16"/>
  <c r="D53" i="16"/>
  <c r="U52" i="16"/>
  <c r="T52" i="16"/>
  <c r="O52" i="16"/>
  <c r="N52" i="16"/>
  <c r="M52" i="16"/>
  <c r="K52" i="16"/>
  <c r="I52" i="16"/>
  <c r="G52" i="16"/>
  <c r="U51" i="16"/>
  <c r="T51" i="16"/>
  <c r="N51" i="16"/>
  <c r="O51" i="16" s="1"/>
  <c r="M51" i="16"/>
  <c r="K51" i="16"/>
  <c r="I51" i="16"/>
  <c r="G51" i="16"/>
  <c r="U50" i="16"/>
  <c r="T50" i="16"/>
  <c r="N50" i="16"/>
  <c r="O50" i="16" s="1"/>
  <c r="M50" i="16"/>
  <c r="K50" i="16"/>
  <c r="I50" i="16"/>
  <c r="G50" i="16"/>
  <c r="U49" i="16"/>
  <c r="T49" i="16"/>
  <c r="O49" i="16"/>
  <c r="N49" i="16"/>
  <c r="M49" i="16"/>
  <c r="K49" i="16"/>
  <c r="I49" i="16"/>
  <c r="G49" i="16"/>
  <c r="U48" i="16"/>
  <c r="T48" i="16"/>
  <c r="O48" i="16"/>
  <c r="N48" i="16"/>
  <c r="M48" i="16"/>
  <c r="K48" i="16"/>
  <c r="I48" i="16"/>
  <c r="G48" i="16"/>
  <c r="S47" i="16"/>
  <c r="R47" i="16"/>
  <c r="Q47" i="16"/>
  <c r="P47" i="16"/>
  <c r="L47" i="16"/>
  <c r="U47" i="16" s="1"/>
  <c r="J47" i="16"/>
  <c r="H47" i="16"/>
  <c r="F47" i="16"/>
  <c r="E47" i="16"/>
  <c r="D47" i="16"/>
  <c r="U46" i="16"/>
  <c r="T46" i="16"/>
  <c r="N46" i="16"/>
  <c r="O46" i="16" s="1"/>
  <c r="M46" i="16"/>
  <c r="K46" i="16"/>
  <c r="I46" i="16"/>
  <c r="G46" i="16"/>
  <c r="U45" i="16"/>
  <c r="T45" i="16"/>
  <c r="O45" i="16"/>
  <c r="N45" i="16"/>
  <c r="M45" i="16"/>
  <c r="K45" i="16"/>
  <c r="I45" i="16"/>
  <c r="G45" i="16"/>
  <c r="U44" i="16"/>
  <c r="T44" i="16"/>
  <c r="O44" i="16"/>
  <c r="N44" i="16"/>
  <c r="M44" i="16"/>
  <c r="K44" i="16"/>
  <c r="I44" i="16"/>
  <c r="G44" i="16"/>
  <c r="U43" i="16"/>
  <c r="T43" i="16"/>
  <c r="N43" i="16"/>
  <c r="O43" i="16" s="1"/>
  <c r="M43" i="16"/>
  <c r="K43" i="16"/>
  <c r="I43" i="16"/>
  <c r="G43" i="16"/>
  <c r="U42" i="16"/>
  <c r="T42" i="16"/>
  <c r="O42" i="16"/>
  <c r="N42" i="16"/>
  <c r="M42" i="16"/>
  <c r="K42" i="16"/>
  <c r="I42" i="16"/>
  <c r="G42" i="16"/>
  <c r="U41" i="16"/>
  <c r="T41" i="16"/>
  <c r="O41" i="16"/>
  <c r="N41" i="16"/>
  <c r="M41" i="16"/>
  <c r="K41" i="16"/>
  <c r="I41" i="16"/>
  <c r="G41" i="16"/>
  <c r="S40" i="16"/>
  <c r="R40" i="16"/>
  <c r="T40" i="16" s="1"/>
  <c r="Q40" i="16"/>
  <c r="P40" i="16"/>
  <c r="L40" i="16"/>
  <c r="U40" i="16" s="1"/>
  <c r="J40" i="16"/>
  <c r="H40" i="16"/>
  <c r="F40" i="16"/>
  <c r="E40" i="16"/>
  <c r="D40" i="16"/>
  <c r="I40" i="16" s="1"/>
  <c r="U39" i="16"/>
  <c r="T39" i="16"/>
  <c r="O39" i="16"/>
  <c r="N39" i="16"/>
  <c r="M39" i="16"/>
  <c r="K39" i="16"/>
  <c r="I39" i="16"/>
  <c r="G39" i="16"/>
  <c r="U38" i="16"/>
  <c r="T38" i="16"/>
  <c r="O38" i="16"/>
  <c r="N38" i="16"/>
  <c r="M38" i="16"/>
  <c r="K38" i="16"/>
  <c r="I38" i="16"/>
  <c r="G38" i="16"/>
  <c r="U37" i="16"/>
  <c r="T37" i="16"/>
  <c r="N37" i="16"/>
  <c r="O37" i="16" s="1"/>
  <c r="M37" i="16"/>
  <c r="K37" i="16"/>
  <c r="I37" i="16"/>
  <c r="G37" i="16"/>
  <c r="U36" i="16"/>
  <c r="T36" i="16"/>
  <c r="O36" i="16"/>
  <c r="N36" i="16"/>
  <c r="M36" i="16"/>
  <c r="K36" i="16"/>
  <c r="I36" i="16"/>
  <c r="G36" i="16"/>
  <c r="S35" i="16"/>
  <c r="R35" i="16"/>
  <c r="Q35" i="16"/>
  <c r="P35" i="16"/>
  <c r="L35" i="16"/>
  <c r="J35" i="16"/>
  <c r="H35" i="16"/>
  <c r="I35" i="16" s="1"/>
  <c r="F35" i="16"/>
  <c r="E35" i="16"/>
  <c r="M35" i="16" s="1"/>
  <c r="D35" i="16"/>
  <c r="U34" i="16"/>
  <c r="T34" i="16"/>
  <c r="O34" i="16"/>
  <c r="N34" i="16"/>
  <c r="M34" i="16"/>
  <c r="K34" i="16"/>
  <c r="I34" i="16"/>
  <c r="G34" i="16"/>
  <c r="U33" i="16"/>
  <c r="T33" i="16"/>
  <c r="O33" i="16"/>
  <c r="N33" i="16"/>
  <c r="M33" i="16"/>
  <c r="K33" i="16"/>
  <c r="I33" i="16"/>
  <c r="G33" i="16"/>
  <c r="U32" i="16"/>
  <c r="T32" i="16"/>
  <c r="O32" i="16"/>
  <c r="N32" i="16"/>
  <c r="M32" i="16"/>
  <c r="K32" i="16"/>
  <c r="I32" i="16"/>
  <c r="G32" i="16"/>
  <c r="U31" i="16"/>
  <c r="T31" i="16"/>
  <c r="N31" i="16"/>
  <c r="O31" i="16" s="1"/>
  <c r="M31" i="16"/>
  <c r="K31" i="16"/>
  <c r="I31" i="16"/>
  <c r="G31" i="16"/>
  <c r="U30" i="16"/>
  <c r="T30" i="16"/>
  <c r="N30" i="16"/>
  <c r="O30" i="16" s="1"/>
  <c r="M30" i="16"/>
  <c r="K30" i="16"/>
  <c r="I30" i="16"/>
  <c r="G30" i="16"/>
  <c r="U29" i="16"/>
  <c r="T29" i="16"/>
  <c r="N29" i="16"/>
  <c r="O29" i="16" s="1"/>
  <c r="M29" i="16"/>
  <c r="K29" i="16"/>
  <c r="I29" i="16"/>
  <c r="G29" i="16"/>
  <c r="U28" i="16"/>
  <c r="T28" i="16"/>
  <c r="N28" i="16"/>
  <c r="O28" i="16" s="1"/>
  <c r="M28" i="16"/>
  <c r="K28" i="16"/>
  <c r="I28" i="16"/>
  <c r="G28" i="16"/>
  <c r="S27" i="16"/>
  <c r="R27" i="16"/>
  <c r="Q27" i="16"/>
  <c r="P27" i="16"/>
  <c r="L27" i="16"/>
  <c r="J27" i="16"/>
  <c r="K27" i="16" s="1"/>
  <c r="H27" i="16"/>
  <c r="I27" i="16" s="1"/>
  <c r="F27" i="16"/>
  <c r="E27" i="16"/>
  <c r="D27" i="16"/>
  <c r="U26" i="16"/>
  <c r="T26" i="16"/>
  <c r="O26" i="16"/>
  <c r="N26" i="16"/>
  <c r="M26" i="16"/>
  <c r="K26" i="16"/>
  <c r="I26" i="16"/>
  <c r="G26" i="16"/>
  <c r="U25" i="16"/>
  <c r="T25" i="16"/>
  <c r="O25" i="16"/>
  <c r="N25" i="16"/>
  <c r="M25" i="16"/>
  <c r="K25" i="16"/>
  <c r="I25" i="16"/>
  <c r="G25" i="16"/>
  <c r="U24" i="16"/>
  <c r="T24" i="16"/>
  <c r="N24" i="16"/>
  <c r="O24" i="16" s="1"/>
  <c r="M24" i="16"/>
  <c r="K24" i="16"/>
  <c r="I24" i="16"/>
  <c r="G24" i="16"/>
  <c r="U23" i="16"/>
  <c r="T23" i="16"/>
  <c r="O23" i="16"/>
  <c r="N23" i="16"/>
  <c r="M23" i="16"/>
  <c r="K23" i="16"/>
  <c r="I23" i="16"/>
  <c r="G23" i="16"/>
  <c r="U22" i="16"/>
  <c r="T22" i="16"/>
  <c r="O22" i="16"/>
  <c r="N22" i="16"/>
  <c r="M22" i="16"/>
  <c r="K22" i="16"/>
  <c r="I22" i="16"/>
  <c r="G22" i="16"/>
  <c r="U21" i="16"/>
  <c r="T21" i="16"/>
  <c r="O21" i="16"/>
  <c r="N21" i="16"/>
  <c r="M21" i="16"/>
  <c r="K21" i="16"/>
  <c r="I21" i="16"/>
  <c r="G21" i="16"/>
  <c r="U20" i="16"/>
  <c r="T20" i="16"/>
  <c r="O20" i="16"/>
  <c r="N20" i="16"/>
  <c r="M20" i="16"/>
  <c r="K20" i="16"/>
  <c r="I20" i="16"/>
  <c r="G20" i="16"/>
  <c r="S19" i="16"/>
  <c r="R19" i="16"/>
  <c r="Q19" i="16"/>
  <c r="P19" i="16"/>
  <c r="L19" i="16"/>
  <c r="J19" i="16"/>
  <c r="H19" i="16"/>
  <c r="F19" i="16"/>
  <c r="E19" i="16"/>
  <c r="D19" i="16"/>
  <c r="U18" i="16"/>
  <c r="T18" i="16"/>
  <c r="N18" i="16"/>
  <c r="O18" i="16" s="1"/>
  <c r="M18" i="16"/>
  <c r="K18" i="16"/>
  <c r="I18" i="16"/>
  <c r="G18" i="16"/>
  <c r="U17" i="16"/>
  <c r="T17" i="16"/>
  <c r="O17" i="16"/>
  <c r="N17" i="16"/>
  <c r="M17" i="16"/>
  <c r="K17" i="16"/>
  <c r="I17" i="16"/>
  <c r="G17" i="16"/>
  <c r="U16" i="16"/>
  <c r="T16" i="16"/>
  <c r="N16" i="16"/>
  <c r="O16" i="16" s="1"/>
  <c r="M16" i="16"/>
  <c r="K16" i="16"/>
  <c r="I16" i="16"/>
  <c r="G16" i="16"/>
  <c r="U15" i="16"/>
  <c r="T15" i="16"/>
  <c r="N15" i="16"/>
  <c r="O15" i="16" s="1"/>
  <c r="M15" i="16"/>
  <c r="K15" i="16"/>
  <c r="I15" i="16"/>
  <c r="G15" i="16"/>
  <c r="U14" i="16"/>
  <c r="T14" i="16"/>
  <c r="N14" i="16"/>
  <c r="O14" i="16" s="1"/>
  <c r="M14" i="16"/>
  <c r="K14" i="16"/>
  <c r="I14" i="16"/>
  <c r="G14" i="16"/>
  <c r="U13" i="16"/>
  <c r="T13" i="16"/>
  <c r="O13" i="16"/>
  <c r="N13" i="16"/>
  <c r="M13" i="16"/>
  <c r="K13" i="16"/>
  <c r="I13" i="16"/>
  <c r="G13" i="16"/>
  <c r="U12" i="16"/>
  <c r="T12" i="16"/>
  <c r="O12" i="16"/>
  <c r="N12" i="16"/>
  <c r="M12" i="16"/>
  <c r="K12" i="16"/>
  <c r="I12" i="16"/>
  <c r="G12" i="16"/>
  <c r="U11" i="16"/>
  <c r="T11" i="16"/>
  <c r="N11" i="16"/>
  <c r="O11" i="16" s="1"/>
  <c r="M11" i="16"/>
  <c r="K11" i="16"/>
  <c r="I11" i="16"/>
  <c r="G11" i="16"/>
  <c r="T10" i="16"/>
  <c r="S10" i="16"/>
  <c r="R10" i="16"/>
  <c r="Q10" i="16"/>
  <c r="P10" i="16"/>
  <c r="L10" i="16"/>
  <c r="U10" i="16" s="1"/>
  <c r="J10" i="16"/>
  <c r="H10" i="16"/>
  <c r="F10" i="16"/>
  <c r="N10" i="16" s="1"/>
  <c r="O10" i="16" s="1"/>
  <c r="E10" i="16"/>
  <c r="D10" i="16"/>
  <c r="U9" i="16"/>
  <c r="T9" i="16"/>
  <c r="N9" i="16"/>
  <c r="O9" i="16" s="1"/>
  <c r="M9" i="16"/>
  <c r="K9" i="16"/>
  <c r="I9" i="16"/>
  <c r="G9" i="16"/>
  <c r="U8" i="16"/>
  <c r="T8" i="16"/>
  <c r="N8" i="16"/>
  <c r="O8" i="16" s="1"/>
  <c r="M8" i="16"/>
  <c r="K8" i="16"/>
  <c r="I8" i="16"/>
  <c r="G8" i="16"/>
  <c r="S339" i="15"/>
  <c r="R339" i="15"/>
  <c r="T339" i="15" s="1"/>
  <c r="Q339" i="15"/>
  <c r="P339" i="15"/>
  <c r="L339" i="15"/>
  <c r="U339" i="15" s="1"/>
  <c r="J339" i="15"/>
  <c r="H339" i="15"/>
  <c r="F339" i="15"/>
  <c r="E339" i="15"/>
  <c r="D339" i="15"/>
  <c r="I339" i="15" s="1"/>
  <c r="S338" i="15"/>
  <c r="R338" i="15"/>
  <c r="T338" i="15" s="1"/>
  <c r="Q338" i="15"/>
  <c r="P338" i="15"/>
  <c r="L338" i="15"/>
  <c r="J338" i="15"/>
  <c r="H338" i="15"/>
  <c r="F338" i="15"/>
  <c r="E338" i="15"/>
  <c r="M338" i="15" s="1"/>
  <c r="D338" i="15"/>
  <c r="I338" i="15" s="1"/>
  <c r="S337" i="15"/>
  <c r="T337" i="15" s="1"/>
  <c r="R337" i="15"/>
  <c r="Q337" i="15"/>
  <c r="P337" i="15"/>
  <c r="L337" i="15"/>
  <c r="J337" i="15"/>
  <c r="K337" i="15" s="1"/>
  <c r="I337" i="15"/>
  <c r="H337" i="15"/>
  <c r="F337" i="15"/>
  <c r="G337" i="15" s="1"/>
  <c r="E337" i="15"/>
  <c r="M337" i="15" s="1"/>
  <c r="D337" i="15"/>
  <c r="U336" i="15"/>
  <c r="T336" i="15"/>
  <c r="O336" i="15"/>
  <c r="N336" i="15"/>
  <c r="M336" i="15"/>
  <c r="K336" i="15"/>
  <c r="I336" i="15"/>
  <c r="G336" i="15"/>
  <c r="U335" i="15"/>
  <c r="T335" i="15"/>
  <c r="N335" i="15"/>
  <c r="O335" i="15" s="1"/>
  <c r="M335" i="15"/>
  <c r="K335" i="15"/>
  <c r="I335" i="15"/>
  <c r="G335" i="15"/>
  <c r="U334" i="15"/>
  <c r="T334" i="15"/>
  <c r="N334" i="15"/>
  <c r="O334" i="15" s="1"/>
  <c r="M334" i="15"/>
  <c r="K334" i="15"/>
  <c r="I334" i="15"/>
  <c r="G334" i="15"/>
  <c r="U333" i="15"/>
  <c r="T333" i="15"/>
  <c r="N333" i="15"/>
  <c r="O333" i="15" s="1"/>
  <c r="M333" i="15"/>
  <c r="K333" i="15"/>
  <c r="I333" i="15"/>
  <c r="G333" i="15"/>
  <c r="S332" i="15"/>
  <c r="R332" i="15"/>
  <c r="Q332" i="15"/>
  <c r="P332" i="15"/>
  <c r="L332" i="15"/>
  <c r="K332" i="15"/>
  <c r="J332" i="15"/>
  <c r="H332" i="15"/>
  <c r="F332" i="15"/>
  <c r="G332" i="15" s="1"/>
  <c r="E332" i="15"/>
  <c r="D332" i="15"/>
  <c r="U331" i="15"/>
  <c r="T331" i="15"/>
  <c r="N331" i="15"/>
  <c r="O331" i="15" s="1"/>
  <c r="M331" i="15"/>
  <c r="K331" i="15"/>
  <c r="I331" i="15"/>
  <c r="G331" i="15"/>
  <c r="U330" i="15"/>
  <c r="T330" i="15"/>
  <c r="N330" i="15"/>
  <c r="O330" i="15" s="1"/>
  <c r="M330" i="15"/>
  <c r="K330" i="15"/>
  <c r="I330" i="15"/>
  <c r="G330" i="15"/>
  <c r="U329" i="15"/>
  <c r="T329" i="15"/>
  <c r="N329" i="15"/>
  <c r="O329" i="15" s="1"/>
  <c r="M329" i="15"/>
  <c r="K329" i="15"/>
  <c r="I329" i="15"/>
  <c r="G329" i="15"/>
  <c r="U328" i="15"/>
  <c r="T328" i="15"/>
  <c r="N328" i="15"/>
  <c r="O328" i="15" s="1"/>
  <c r="M328" i="15"/>
  <c r="K328" i="15"/>
  <c r="I328" i="15"/>
  <c r="G328" i="15"/>
  <c r="U327" i="15"/>
  <c r="T327" i="15"/>
  <c r="N327" i="15"/>
  <c r="O327" i="15" s="1"/>
  <c r="M327" i="15"/>
  <c r="K327" i="15"/>
  <c r="I327" i="15"/>
  <c r="G327" i="15"/>
  <c r="U326" i="15"/>
  <c r="T326" i="15"/>
  <c r="N326" i="15"/>
  <c r="O326" i="15" s="1"/>
  <c r="M326" i="15"/>
  <c r="K326" i="15"/>
  <c r="I326" i="15"/>
  <c r="G326" i="15"/>
  <c r="U325" i="15"/>
  <c r="T325" i="15"/>
  <c r="N325" i="15"/>
  <c r="O325" i="15" s="1"/>
  <c r="M325" i="15"/>
  <c r="K325" i="15"/>
  <c r="I325" i="15"/>
  <c r="G325" i="15"/>
  <c r="U324" i="15"/>
  <c r="T324" i="15"/>
  <c r="N324" i="15"/>
  <c r="O324" i="15" s="1"/>
  <c r="M324" i="15"/>
  <c r="K324" i="15"/>
  <c r="I324" i="15"/>
  <c r="G324" i="15"/>
  <c r="S323" i="15"/>
  <c r="R323" i="15"/>
  <c r="T323" i="15" s="1"/>
  <c r="Q323" i="15"/>
  <c r="P323" i="15"/>
  <c r="L323" i="15"/>
  <c r="J323" i="15"/>
  <c r="H323" i="15"/>
  <c r="F323" i="15"/>
  <c r="E323" i="15"/>
  <c r="M323" i="15" s="1"/>
  <c r="D323" i="15"/>
  <c r="U322" i="15"/>
  <c r="T322" i="15"/>
  <c r="N322" i="15"/>
  <c r="O322" i="15" s="1"/>
  <c r="M322" i="15"/>
  <c r="K322" i="15"/>
  <c r="I322" i="15"/>
  <c r="G322" i="15"/>
  <c r="U321" i="15"/>
  <c r="T321" i="15"/>
  <c r="N321" i="15"/>
  <c r="O321" i="15" s="1"/>
  <c r="M321" i="15"/>
  <c r="K321" i="15"/>
  <c r="I321" i="15"/>
  <c r="G321" i="15"/>
  <c r="U320" i="15"/>
  <c r="T320" i="15"/>
  <c r="N320" i="15"/>
  <c r="O320" i="15" s="1"/>
  <c r="M320" i="15"/>
  <c r="K320" i="15"/>
  <c r="I320" i="15"/>
  <c r="G320" i="15"/>
  <c r="U319" i="15"/>
  <c r="T319" i="15"/>
  <c r="N319" i="15"/>
  <c r="O319" i="15" s="1"/>
  <c r="M319" i="15"/>
  <c r="K319" i="15"/>
  <c r="I319" i="15"/>
  <c r="G319" i="15"/>
  <c r="U318" i="15"/>
  <c r="T318" i="15"/>
  <c r="N318" i="15"/>
  <c r="O318" i="15" s="1"/>
  <c r="M318" i="15"/>
  <c r="K318" i="15"/>
  <c r="I318" i="15"/>
  <c r="G318" i="15"/>
  <c r="S317" i="15"/>
  <c r="R317" i="15"/>
  <c r="T317" i="15" s="1"/>
  <c r="Q317" i="15"/>
  <c r="P317" i="15"/>
  <c r="L317" i="15"/>
  <c r="J317" i="15"/>
  <c r="H317" i="15"/>
  <c r="F317" i="15"/>
  <c r="E317" i="15"/>
  <c r="M317" i="15" s="1"/>
  <c r="D317" i="15"/>
  <c r="I317" i="15" s="1"/>
  <c r="U316" i="15"/>
  <c r="T316" i="15"/>
  <c r="O316" i="15"/>
  <c r="N316" i="15"/>
  <c r="M316" i="15"/>
  <c r="K316" i="15"/>
  <c r="I316" i="15"/>
  <c r="G316" i="15"/>
  <c r="U315" i="15"/>
  <c r="T315" i="15"/>
  <c r="N315" i="15"/>
  <c r="O315" i="15" s="1"/>
  <c r="M315" i="15"/>
  <c r="K315" i="15"/>
  <c r="I315" i="15"/>
  <c r="G315" i="15"/>
  <c r="U314" i="15"/>
  <c r="T314" i="15"/>
  <c r="N314" i="15"/>
  <c r="O314" i="15" s="1"/>
  <c r="M314" i="15"/>
  <c r="K314" i="15"/>
  <c r="I314" i="15"/>
  <c r="G314" i="15"/>
  <c r="U313" i="15"/>
  <c r="T313" i="15"/>
  <c r="N313" i="15"/>
  <c r="O313" i="15" s="1"/>
  <c r="M313" i="15"/>
  <c r="K313" i="15"/>
  <c r="I313" i="15"/>
  <c r="G313" i="15"/>
  <c r="U312" i="15"/>
  <c r="T312" i="15"/>
  <c r="N312" i="15"/>
  <c r="O312" i="15" s="1"/>
  <c r="M312" i="15"/>
  <c r="K312" i="15"/>
  <c r="I312" i="15"/>
  <c r="G312" i="15"/>
  <c r="U311" i="15"/>
  <c r="T311" i="15"/>
  <c r="N311" i="15"/>
  <c r="O311" i="15" s="1"/>
  <c r="M311" i="15"/>
  <c r="K311" i="15"/>
  <c r="I311" i="15"/>
  <c r="G311" i="15"/>
  <c r="S310" i="15"/>
  <c r="T310" i="15" s="1"/>
  <c r="R310" i="15"/>
  <c r="Q310" i="15"/>
  <c r="P310" i="15"/>
  <c r="U310" i="15" s="1"/>
  <c r="L310" i="15"/>
  <c r="J310" i="15"/>
  <c r="H310" i="15"/>
  <c r="F310" i="15"/>
  <c r="G310" i="15" s="1"/>
  <c r="E310" i="15"/>
  <c r="M310" i="15" s="1"/>
  <c r="D310" i="15"/>
  <c r="U309" i="15"/>
  <c r="T309" i="15"/>
  <c r="N309" i="15"/>
  <c r="O309" i="15" s="1"/>
  <c r="M309" i="15"/>
  <c r="K309" i="15"/>
  <c r="I309" i="15"/>
  <c r="G309" i="15"/>
  <c r="U308" i="15"/>
  <c r="T308" i="15"/>
  <c r="N308" i="15"/>
  <c r="O308" i="15" s="1"/>
  <c r="M308" i="15"/>
  <c r="K308" i="15"/>
  <c r="I308" i="15"/>
  <c r="G308" i="15"/>
  <c r="U307" i="15"/>
  <c r="T307" i="15"/>
  <c r="N307" i="15"/>
  <c r="O307" i="15" s="1"/>
  <c r="M307" i="15"/>
  <c r="K307" i="15"/>
  <c r="I307" i="15"/>
  <c r="G307" i="15"/>
  <c r="U306" i="15"/>
  <c r="T306" i="15"/>
  <c r="N306" i="15"/>
  <c r="O306" i="15" s="1"/>
  <c r="M306" i="15"/>
  <c r="K306" i="15"/>
  <c r="I306" i="15"/>
  <c r="G306" i="15"/>
  <c r="U305" i="15"/>
  <c r="T305" i="15"/>
  <c r="N305" i="15"/>
  <c r="O305" i="15" s="1"/>
  <c r="M305" i="15"/>
  <c r="K305" i="15"/>
  <c r="I305" i="15"/>
  <c r="G305" i="15"/>
  <c r="U304" i="15"/>
  <c r="T304" i="15"/>
  <c r="N304" i="15"/>
  <c r="O304" i="15" s="1"/>
  <c r="M304" i="15"/>
  <c r="K304" i="15"/>
  <c r="I304" i="15"/>
  <c r="G304" i="15"/>
  <c r="S303" i="15"/>
  <c r="R303" i="15"/>
  <c r="Q303" i="15"/>
  <c r="P303" i="15"/>
  <c r="U303" i="15" s="1"/>
  <c r="L303" i="15"/>
  <c r="J303" i="15"/>
  <c r="H303" i="15"/>
  <c r="F303" i="15"/>
  <c r="E303" i="15"/>
  <c r="D303" i="15"/>
  <c r="U302" i="15"/>
  <c r="T302" i="15"/>
  <c r="N302" i="15"/>
  <c r="O302" i="15" s="1"/>
  <c r="M302" i="15"/>
  <c r="K302" i="15"/>
  <c r="I302" i="15"/>
  <c r="G302" i="15"/>
  <c r="S299" i="15"/>
  <c r="R299" i="15"/>
  <c r="T299" i="15" s="1"/>
  <c r="Q299" i="15"/>
  <c r="P299" i="15"/>
  <c r="L299" i="15"/>
  <c r="J299" i="15"/>
  <c r="H299" i="15"/>
  <c r="F299" i="15"/>
  <c r="E299" i="15"/>
  <c r="K299" i="15" s="1"/>
  <c r="D299" i="15"/>
  <c r="I299" i="15" s="1"/>
  <c r="T298" i="15"/>
  <c r="S298" i="15"/>
  <c r="R298" i="15"/>
  <c r="Q298" i="15"/>
  <c r="P298" i="15"/>
  <c r="L298" i="15"/>
  <c r="U298" i="15" s="1"/>
  <c r="J298" i="15"/>
  <c r="I298" i="15"/>
  <c r="H298" i="15"/>
  <c r="F298" i="15"/>
  <c r="N298" i="15" s="1"/>
  <c r="O298" i="15" s="1"/>
  <c r="E298" i="15"/>
  <c r="D298" i="15"/>
  <c r="U297" i="15"/>
  <c r="T297" i="15"/>
  <c r="O297" i="15"/>
  <c r="N297" i="15"/>
  <c r="M297" i="15"/>
  <c r="K297" i="15"/>
  <c r="I297" i="15"/>
  <c r="G297" i="15"/>
  <c r="U296" i="15"/>
  <c r="T296" i="15"/>
  <c r="O296" i="15"/>
  <c r="N296" i="15"/>
  <c r="M296" i="15"/>
  <c r="K296" i="15"/>
  <c r="I296" i="15"/>
  <c r="G296" i="15"/>
  <c r="U295" i="15"/>
  <c r="T295" i="15"/>
  <c r="O295" i="15"/>
  <c r="N295" i="15"/>
  <c r="M295" i="15"/>
  <c r="K295" i="15"/>
  <c r="I295" i="15"/>
  <c r="G295" i="15"/>
  <c r="U294" i="15"/>
  <c r="T294" i="15"/>
  <c r="O294" i="15"/>
  <c r="N294" i="15"/>
  <c r="M294" i="15"/>
  <c r="K294" i="15"/>
  <c r="I294" i="15"/>
  <c r="G294" i="15"/>
  <c r="U293" i="15"/>
  <c r="T293" i="15"/>
  <c r="O293" i="15"/>
  <c r="N293" i="15"/>
  <c r="M293" i="15"/>
  <c r="K293" i="15"/>
  <c r="I293" i="15"/>
  <c r="G293" i="15"/>
  <c r="S292" i="15"/>
  <c r="R292" i="15"/>
  <c r="Q292" i="15"/>
  <c r="P292" i="15"/>
  <c r="U292" i="15" s="1"/>
  <c r="L292" i="15"/>
  <c r="J292" i="15"/>
  <c r="H292" i="15"/>
  <c r="F292" i="15"/>
  <c r="E292" i="15"/>
  <c r="M292" i="15" s="1"/>
  <c r="D292" i="15"/>
  <c r="U291" i="15"/>
  <c r="T291" i="15"/>
  <c r="O291" i="15"/>
  <c r="N291" i="15"/>
  <c r="M291" i="15"/>
  <c r="K291" i="15"/>
  <c r="I291" i="15"/>
  <c r="G291" i="15"/>
  <c r="U290" i="15"/>
  <c r="T290" i="15"/>
  <c r="N290" i="15"/>
  <c r="O290" i="15" s="1"/>
  <c r="M290" i="15"/>
  <c r="K290" i="15"/>
  <c r="I290" i="15"/>
  <c r="G290" i="15"/>
  <c r="U289" i="15"/>
  <c r="T289" i="15"/>
  <c r="N289" i="15"/>
  <c r="O289" i="15" s="1"/>
  <c r="M289" i="15"/>
  <c r="K289" i="15"/>
  <c r="I289" i="15"/>
  <c r="G289" i="15"/>
  <c r="U288" i="15"/>
  <c r="T288" i="15"/>
  <c r="N288" i="15"/>
  <c r="O288" i="15" s="1"/>
  <c r="M288" i="15"/>
  <c r="K288" i="15"/>
  <c r="I288" i="15"/>
  <c r="G288" i="15"/>
  <c r="U287" i="15"/>
  <c r="T287" i="15"/>
  <c r="N287" i="15"/>
  <c r="O287" i="15" s="1"/>
  <c r="M287" i="15"/>
  <c r="K287" i="15"/>
  <c r="I287" i="15"/>
  <c r="G287" i="15"/>
  <c r="U286" i="15"/>
  <c r="T286" i="15"/>
  <c r="N286" i="15"/>
  <c r="O286" i="15" s="1"/>
  <c r="M286" i="15"/>
  <c r="K286" i="15"/>
  <c r="I286" i="15"/>
  <c r="G286" i="15"/>
  <c r="S285" i="15"/>
  <c r="R285" i="15"/>
  <c r="T285" i="15" s="1"/>
  <c r="Q285" i="15"/>
  <c r="P285" i="15"/>
  <c r="U285" i="15" s="1"/>
  <c r="L285" i="15"/>
  <c r="K285" i="15"/>
  <c r="J285" i="15"/>
  <c r="H285" i="15"/>
  <c r="F285" i="15"/>
  <c r="G285" i="15" s="1"/>
  <c r="E285" i="15"/>
  <c r="M285" i="15" s="1"/>
  <c r="D285" i="15"/>
  <c r="U284" i="15"/>
  <c r="T284" i="15"/>
  <c r="O284" i="15"/>
  <c r="N284" i="15"/>
  <c r="M284" i="15"/>
  <c r="K284" i="15"/>
  <c r="I284" i="15"/>
  <c r="G284" i="15"/>
  <c r="U283" i="15"/>
  <c r="T283" i="15"/>
  <c r="O283" i="15"/>
  <c r="N283" i="15"/>
  <c r="M283" i="15"/>
  <c r="K283" i="15"/>
  <c r="I283" i="15"/>
  <c r="G283" i="15"/>
  <c r="U282" i="15"/>
  <c r="T282" i="15"/>
  <c r="O282" i="15"/>
  <c r="N282" i="15"/>
  <c r="M282" i="15"/>
  <c r="K282" i="15"/>
  <c r="I282" i="15"/>
  <c r="G282" i="15"/>
  <c r="U281" i="15"/>
  <c r="T281" i="15"/>
  <c r="O281" i="15"/>
  <c r="N281" i="15"/>
  <c r="M281" i="15"/>
  <c r="K281" i="15"/>
  <c r="I281" i="15"/>
  <c r="G281" i="15"/>
  <c r="U280" i="15"/>
  <c r="T280" i="15"/>
  <c r="O280" i="15"/>
  <c r="N280" i="15"/>
  <c r="M280" i="15"/>
  <c r="K280" i="15"/>
  <c r="I280" i="15"/>
  <c r="G280" i="15"/>
  <c r="U279" i="15"/>
  <c r="T279" i="15"/>
  <c r="O279" i="15"/>
  <c r="N279" i="15"/>
  <c r="M279" i="15"/>
  <c r="K279" i="15"/>
  <c r="I279" i="15"/>
  <c r="G279" i="15"/>
  <c r="U278" i="15"/>
  <c r="T278" i="15"/>
  <c r="O278" i="15"/>
  <c r="N278" i="15"/>
  <c r="M278" i="15"/>
  <c r="K278" i="15"/>
  <c r="I278" i="15"/>
  <c r="G278" i="15"/>
  <c r="U277" i="15"/>
  <c r="T277" i="15"/>
  <c r="O277" i="15"/>
  <c r="N277" i="15"/>
  <c r="M277" i="15"/>
  <c r="K277" i="15"/>
  <c r="I277" i="15"/>
  <c r="G277" i="15"/>
  <c r="U276" i="15"/>
  <c r="T276" i="15"/>
  <c r="O276" i="15"/>
  <c r="N276" i="15"/>
  <c r="M276" i="15"/>
  <c r="K276" i="15"/>
  <c r="I276" i="15"/>
  <c r="G276" i="15"/>
  <c r="S275" i="15"/>
  <c r="R275" i="15"/>
  <c r="T275" i="15" s="1"/>
  <c r="Q275" i="15"/>
  <c r="P275" i="15"/>
  <c r="L275" i="15"/>
  <c r="M275" i="15" s="1"/>
  <c r="K275" i="15"/>
  <c r="J275" i="15"/>
  <c r="H275" i="15"/>
  <c r="F275" i="15"/>
  <c r="N275" i="15" s="1"/>
  <c r="E275" i="15"/>
  <c r="D275" i="15"/>
  <c r="U274" i="15"/>
  <c r="T274" i="15"/>
  <c r="O274" i="15"/>
  <c r="N274" i="15"/>
  <c r="M274" i="15"/>
  <c r="K274" i="15"/>
  <c r="I274" i="15"/>
  <c r="G274" i="15"/>
  <c r="U273" i="15"/>
  <c r="T273" i="15"/>
  <c r="N273" i="15"/>
  <c r="O273" i="15" s="1"/>
  <c r="M273" i="15"/>
  <c r="K273" i="15"/>
  <c r="I273" i="15"/>
  <c r="G273" i="15"/>
  <c r="U272" i="15"/>
  <c r="T272" i="15"/>
  <c r="N272" i="15"/>
  <c r="O272" i="15" s="1"/>
  <c r="M272" i="15"/>
  <c r="K272" i="15"/>
  <c r="I272" i="15"/>
  <c r="G272" i="15"/>
  <c r="U271" i="15"/>
  <c r="T271" i="15"/>
  <c r="N271" i="15"/>
  <c r="O271" i="15" s="1"/>
  <c r="M271" i="15"/>
  <c r="K271" i="15"/>
  <c r="I271" i="15"/>
  <c r="G271" i="15"/>
  <c r="U270" i="15"/>
  <c r="T270" i="15"/>
  <c r="N270" i="15"/>
  <c r="O270" i="15" s="1"/>
  <c r="M270" i="15"/>
  <c r="K270" i="15"/>
  <c r="I270" i="15"/>
  <c r="G270" i="15"/>
  <c r="U269" i="15"/>
  <c r="T269" i="15"/>
  <c r="N269" i="15"/>
  <c r="O269" i="15" s="1"/>
  <c r="M269" i="15"/>
  <c r="K269" i="15"/>
  <c r="I269" i="15"/>
  <c r="G269" i="15"/>
  <c r="U268" i="15"/>
  <c r="T268" i="15"/>
  <c r="N268" i="15"/>
  <c r="O268" i="15" s="1"/>
  <c r="M268" i="15"/>
  <c r="K268" i="15"/>
  <c r="I268" i="15"/>
  <c r="G268" i="15"/>
  <c r="U267" i="15"/>
  <c r="S267" i="15"/>
  <c r="R267" i="15"/>
  <c r="T267" i="15" s="1"/>
  <c r="Q267" i="15"/>
  <c r="P267" i="15"/>
  <c r="N267" i="15"/>
  <c r="L267" i="15"/>
  <c r="J267" i="15"/>
  <c r="I267" i="15"/>
  <c r="H267" i="15"/>
  <c r="F267" i="15"/>
  <c r="E267" i="15"/>
  <c r="D267" i="15"/>
  <c r="U266" i="15"/>
  <c r="T266" i="15"/>
  <c r="O266" i="15"/>
  <c r="N266" i="15"/>
  <c r="M266" i="15"/>
  <c r="K266" i="15"/>
  <c r="I266" i="15"/>
  <c r="G266" i="15"/>
  <c r="U265" i="15"/>
  <c r="T265" i="15"/>
  <c r="O265" i="15"/>
  <c r="N265" i="15"/>
  <c r="M265" i="15"/>
  <c r="K265" i="15"/>
  <c r="I265" i="15"/>
  <c r="G265" i="15"/>
  <c r="U264" i="15"/>
  <c r="T264" i="15"/>
  <c r="O264" i="15"/>
  <c r="N264" i="15"/>
  <c r="M264" i="15"/>
  <c r="K264" i="15"/>
  <c r="I264" i="15"/>
  <c r="G264" i="15"/>
  <c r="U263" i="15"/>
  <c r="T263" i="15"/>
  <c r="O263" i="15"/>
  <c r="N263" i="15"/>
  <c r="M263" i="15"/>
  <c r="K263" i="15"/>
  <c r="I263" i="15"/>
  <c r="G263" i="15"/>
  <c r="S260" i="15"/>
  <c r="T260" i="15" s="1"/>
  <c r="R260" i="15"/>
  <c r="Q260" i="15"/>
  <c r="P260" i="15"/>
  <c r="U260" i="15" s="1"/>
  <c r="L260" i="15"/>
  <c r="J260" i="15"/>
  <c r="H260" i="15"/>
  <c r="F260" i="15"/>
  <c r="G260" i="15" s="1"/>
  <c r="E260" i="15"/>
  <c r="M260" i="15" s="1"/>
  <c r="D260" i="15"/>
  <c r="S259" i="15"/>
  <c r="R259" i="15"/>
  <c r="T259" i="15" s="1"/>
  <c r="Q259" i="15"/>
  <c r="P259" i="15"/>
  <c r="L259" i="15"/>
  <c r="K259" i="15"/>
  <c r="J259" i="15"/>
  <c r="H259" i="15"/>
  <c r="F259" i="15"/>
  <c r="G259" i="15" s="1"/>
  <c r="E259" i="15"/>
  <c r="D259" i="15"/>
  <c r="U258" i="15"/>
  <c r="T258" i="15"/>
  <c r="O258" i="15"/>
  <c r="N258" i="15"/>
  <c r="M258" i="15"/>
  <c r="K258" i="15"/>
  <c r="I258" i="15"/>
  <c r="G258" i="15"/>
  <c r="U257" i="15"/>
  <c r="T257" i="15"/>
  <c r="O257" i="15"/>
  <c r="N257" i="15"/>
  <c r="M257" i="15"/>
  <c r="K257" i="15"/>
  <c r="I257" i="15"/>
  <c r="G257" i="15"/>
  <c r="U256" i="15"/>
  <c r="T256" i="15"/>
  <c r="O256" i="15"/>
  <c r="N256" i="15"/>
  <c r="M256" i="15"/>
  <c r="K256" i="15"/>
  <c r="I256" i="15"/>
  <c r="G256" i="15"/>
  <c r="U255" i="15"/>
  <c r="T255" i="15"/>
  <c r="O255" i="15"/>
  <c r="N255" i="15"/>
  <c r="M255" i="15"/>
  <c r="K255" i="15"/>
  <c r="I255" i="15"/>
  <c r="G255" i="15"/>
  <c r="S254" i="15"/>
  <c r="T254" i="15" s="1"/>
  <c r="R254" i="15"/>
  <c r="Q254" i="15"/>
  <c r="P254" i="15"/>
  <c r="L254" i="15"/>
  <c r="M254" i="15" s="1"/>
  <c r="J254" i="15"/>
  <c r="H254" i="15"/>
  <c r="F254" i="15"/>
  <c r="E254" i="15"/>
  <c r="K254" i="15" s="1"/>
  <c r="D254" i="15"/>
  <c r="U253" i="15"/>
  <c r="T253" i="15"/>
  <c r="O253" i="15"/>
  <c r="N253" i="15"/>
  <c r="M253" i="15"/>
  <c r="K253" i="15"/>
  <c r="I253" i="15"/>
  <c r="G253" i="15"/>
  <c r="U252" i="15"/>
  <c r="T252" i="15"/>
  <c r="O252" i="15"/>
  <c r="N252" i="15"/>
  <c r="M252" i="15"/>
  <c r="K252" i="15"/>
  <c r="I252" i="15"/>
  <c r="G252" i="15"/>
  <c r="U251" i="15"/>
  <c r="T251" i="15"/>
  <c r="N251" i="15"/>
  <c r="O251" i="15" s="1"/>
  <c r="M251" i="15"/>
  <c r="K251" i="15"/>
  <c r="I251" i="15"/>
  <c r="G251" i="15"/>
  <c r="U250" i="15"/>
  <c r="T250" i="15"/>
  <c r="N250" i="15"/>
  <c r="O250" i="15" s="1"/>
  <c r="M250" i="15"/>
  <c r="K250" i="15"/>
  <c r="I250" i="15"/>
  <c r="G250" i="15"/>
  <c r="U249" i="15"/>
  <c r="T249" i="15"/>
  <c r="N249" i="15"/>
  <c r="O249" i="15" s="1"/>
  <c r="M249" i="15"/>
  <c r="K249" i="15"/>
  <c r="I249" i="15"/>
  <c r="G249" i="15"/>
  <c r="U248" i="15"/>
  <c r="T248" i="15"/>
  <c r="N248" i="15"/>
  <c r="O248" i="15" s="1"/>
  <c r="M248" i="15"/>
  <c r="K248" i="15"/>
  <c r="I248" i="15"/>
  <c r="G248" i="15"/>
  <c r="S247" i="15"/>
  <c r="T247" i="15" s="1"/>
  <c r="R247" i="15"/>
  <c r="Q247" i="15"/>
  <c r="P247" i="15"/>
  <c r="L247" i="15"/>
  <c r="J247" i="15"/>
  <c r="H247" i="15"/>
  <c r="F247" i="15"/>
  <c r="E247" i="15"/>
  <c r="K247" i="15" s="1"/>
  <c r="D247" i="15"/>
  <c r="U246" i="15"/>
  <c r="T246" i="15"/>
  <c r="O246" i="15"/>
  <c r="N246" i="15"/>
  <c r="M246" i="15"/>
  <c r="K246" i="15"/>
  <c r="I246" i="15"/>
  <c r="G246" i="15"/>
  <c r="U245" i="15"/>
  <c r="T245" i="15"/>
  <c r="N245" i="15"/>
  <c r="O245" i="15" s="1"/>
  <c r="M245" i="15"/>
  <c r="K245" i="15"/>
  <c r="I245" i="15"/>
  <c r="G245" i="15"/>
  <c r="U244" i="15"/>
  <c r="T244" i="15"/>
  <c r="N244" i="15"/>
  <c r="O244" i="15" s="1"/>
  <c r="M244" i="15"/>
  <c r="K244" i="15"/>
  <c r="I244" i="15"/>
  <c r="G244" i="15"/>
  <c r="U243" i="15"/>
  <c r="T243" i="15"/>
  <c r="N243" i="15"/>
  <c r="O243" i="15" s="1"/>
  <c r="M243" i="15"/>
  <c r="K243" i="15"/>
  <c r="I243" i="15"/>
  <c r="G243" i="15"/>
  <c r="U242" i="15"/>
  <c r="T242" i="15"/>
  <c r="N242" i="15"/>
  <c r="O242" i="15" s="1"/>
  <c r="M242" i="15"/>
  <c r="K242" i="15"/>
  <c r="I242" i="15"/>
  <c r="G242" i="15"/>
  <c r="U241" i="15"/>
  <c r="T241" i="15"/>
  <c r="O241" i="15"/>
  <c r="N241" i="15"/>
  <c r="M241" i="15"/>
  <c r="K241" i="15"/>
  <c r="I241" i="15"/>
  <c r="G241" i="15"/>
  <c r="S240" i="15"/>
  <c r="T240" i="15" s="1"/>
  <c r="R240" i="15"/>
  <c r="Q240" i="15"/>
  <c r="P240" i="15"/>
  <c r="L240" i="15"/>
  <c r="K240" i="15"/>
  <c r="J240" i="15"/>
  <c r="H240" i="15"/>
  <c r="F240" i="15"/>
  <c r="G240" i="15" s="1"/>
  <c r="E240" i="15"/>
  <c r="D240" i="15"/>
  <c r="U239" i="15"/>
  <c r="T239" i="15"/>
  <c r="O239" i="15"/>
  <c r="N239" i="15"/>
  <c r="M239" i="15"/>
  <c r="K239" i="15"/>
  <c r="I239" i="15"/>
  <c r="G239" i="15"/>
  <c r="U238" i="15"/>
  <c r="T238" i="15"/>
  <c r="N238" i="15"/>
  <c r="O238" i="15" s="1"/>
  <c r="M238" i="15"/>
  <c r="K238" i="15"/>
  <c r="I238" i="15"/>
  <c r="G238" i="15"/>
  <c r="U237" i="15"/>
  <c r="T237" i="15"/>
  <c r="N237" i="15"/>
  <c r="O237" i="15" s="1"/>
  <c r="M237" i="15"/>
  <c r="K237" i="15"/>
  <c r="I237" i="15"/>
  <c r="G237" i="15"/>
  <c r="U236" i="15"/>
  <c r="T236" i="15"/>
  <c r="N236" i="15"/>
  <c r="O236" i="15" s="1"/>
  <c r="M236" i="15"/>
  <c r="K236" i="15"/>
  <c r="I236" i="15"/>
  <c r="G236" i="15"/>
  <c r="U235" i="15"/>
  <c r="T235" i="15"/>
  <c r="N235" i="15"/>
  <c r="O235" i="15" s="1"/>
  <c r="M235" i="15"/>
  <c r="K235" i="15"/>
  <c r="I235" i="15"/>
  <c r="G235" i="15"/>
  <c r="U234" i="15"/>
  <c r="T234" i="15"/>
  <c r="N234" i="15"/>
  <c r="O234" i="15" s="1"/>
  <c r="M234" i="15"/>
  <c r="K234" i="15"/>
  <c r="I234" i="15"/>
  <c r="G234" i="15"/>
  <c r="S231" i="15"/>
  <c r="R231" i="15"/>
  <c r="Q231" i="15"/>
  <c r="P231" i="15"/>
  <c r="L231" i="15"/>
  <c r="U231" i="15" s="1"/>
  <c r="J231" i="15"/>
  <c r="K231" i="15" s="1"/>
  <c r="I231" i="15"/>
  <c r="H231" i="15"/>
  <c r="F231" i="15"/>
  <c r="G231" i="15" s="1"/>
  <c r="E231" i="15"/>
  <c r="D231" i="15"/>
  <c r="S230" i="15"/>
  <c r="R230" i="15"/>
  <c r="T230" i="15" s="1"/>
  <c r="Q230" i="15"/>
  <c r="P230" i="15"/>
  <c r="L230" i="15"/>
  <c r="U230" i="15" s="1"/>
  <c r="J230" i="15"/>
  <c r="H230" i="15"/>
  <c r="F230" i="15"/>
  <c r="E230" i="15"/>
  <c r="M230" i="15" s="1"/>
  <c r="D230" i="15"/>
  <c r="I230" i="15" s="1"/>
  <c r="U229" i="15"/>
  <c r="T229" i="15"/>
  <c r="O229" i="15"/>
  <c r="N229" i="15"/>
  <c r="M229" i="15"/>
  <c r="K229" i="15"/>
  <c r="I229" i="15"/>
  <c r="G229" i="15"/>
  <c r="U228" i="15"/>
  <c r="T228" i="15"/>
  <c r="N228" i="15"/>
  <c r="O228" i="15" s="1"/>
  <c r="M228" i="15"/>
  <c r="K228" i="15"/>
  <c r="I228" i="15"/>
  <c r="G228" i="15"/>
  <c r="U227" i="15"/>
  <c r="T227" i="15"/>
  <c r="N227" i="15"/>
  <c r="O227" i="15" s="1"/>
  <c r="M227" i="15"/>
  <c r="K227" i="15"/>
  <c r="I227" i="15"/>
  <c r="G227" i="15"/>
  <c r="U226" i="15"/>
  <c r="T226" i="15"/>
  <c r="N226" i="15"/>
  <c r="O226" i="15" s="1"/>
  <c r="M226" i="15"/>
  <c r="K226" i="15"/>
  <c r="I226" i="15"/>
  <c r="G226" i="15"/>
  <c r="U225" i="15"/>
  <c r="T225" i="15"/>
  <c r="N225" i="15"/>
  <c r="O225" i="15" s="1"/>
  <c r="M225" i="15"/>
  <c r="K225" i="15"/>
  <c r="I225" i="15"/>
  <c r="G225" i="15"/>
  <c r="S224" i="15"/>
  <c r="R224" i="15"/>
  <c r="T224" i="15" s="1"/>
  <c r="Q224" i="15"/>
  <c r="P224" i="15"/>
  <c r="L224" i="15"/>
  <c r="U224" i="15" s="1"/>
  <c r="J224" i="15"/>
  <c r="H224" i="15"/>
  <c r="F224" i="15"/>
  <c r="E224" i="15"/>
  <c r="K224" i="15" s="1"/>
  <c r="D224" i="15"/>
  <c r="I224" i="15" s="1"/>
  <c r="U223" i="15"/>
  <c r="T223" i="15"/>
  <c r="O223" i="15"/>
  <c r="N223" i="15"/>
  <c r="M223" i="15"/>
  <c r="K223" i="15"/>
  <c r="I223" i="15"/>
  <c r="G223" i="15"/>
  <c r="U222" i="15"/>
  <c r="T222" i="15"/>
  <c r="N222" i="15"/>
  <c r="O222" i="15" s="1"/>
  <c r="M222" i="15"/>
  <c r="K222" i="15"/>
  <c r="I222" i="15"/>
  <c r="G222" i="15"/>
  <c r="U221" i="15"/>
  <c r="T221" i="15"/>
  <c r="N221" i="15"/>
  <c r="O221" i="15" s="1"/>
  <c r="M221" i="15"/>
  <c r="K221" i="15"/>
  <c r="I221" i="15"/>
  <c r="G221" i="15"/>
  <c r="U220" i="15"/>
  <c r="T220" i="15"/>
  <c r="N220" i="15"/>
  <c r="O220" i="15" s="1"/>
  <c r="M220" i="15"/>
  <c r="K220" i="15"/>
  <c r="I220" i="15"/>
  <c r="G220" i="15"/>
  <c r="U219" i="15"/>
  <c r="T219" i="15"/>
  <c r="N219" i="15"/>
  <c r="O219" i="15" s="1"/>
  <c r="M219" i="15"/>
  <c r="K219" i="15"/>
  <c r="I219" i="15"/>
  <c r="G219" i="15"/>
  <c r="U218" i="15"/>
  <c r="T218" i="15"/>
  <c r="N218" i="15"/>
  <c r="O218" i="15" s="1"/>
  <c r="M218" i="15"/>
  <c r="K218" i="15"/>
  <c r="I218" i="15"/>
  <c r="G218" i="15"/>
  <c r="U217" i="15"/>
  <c r="T217" i="15"/>
  <c r="N217" i="15"/>
  <c r="O217" i="15" s="1"/>
  <c r="M217" i="15"/>
  <c r="K217" i="15"/>
  <c r="I217" i="15"/>
  <c r="G217" i="15"/>
  <c r="S216" i="15"/>
  <c r="R216" i="15"/>
  <c r="Q216" i="15"/>
  <c r="P216" i="15"/>
  <c r="L216" i="15"/>
  <c r="K216" i="15"/>
  <c r="J216" i="15"/>
  <c r="H216" i="15"/>
  <c r="I216" i="15" s="1"/>
  <c r="F216" i="15"/>
  <c r="E216" i="15"/>
  <c r="D216" i="15"/>
  <c r="G216" i="15" s="1"/>
  <c r="U215" i="15"/>
  <c r="T215" i="15"/>
  <c r="O215" i="15"/>
  <c r="N215" i="15"/>
  <c r="M215" i="15"/>
  <c r="K215" i="15"/>
  <c r="I215" i="15"/>
  <c r="G215" i="15"/>
  <c r="U214" i="15"/>
  <c r="T214" i="15"/>
  <c r="N214" i="15"/>
  <c r="O214" i="15" s="1"/>
  <c r="M214" i="15"/>
  <c r="K214" i="15"/>
  <c r="I214" i="15"/>
  <c r="G214" i="15"/>
  <c r="U213" i="15"/>
  <c r="T213" i="15"/>
  <c r="N213" i="15"/>
  <c r="O213" i="15" s="1"/>
  <c r="M213" i="15"/>
  <c r="K213" i="15"/>
  <c r="I213" i="15"/>
  <c r="G213" i="15"/>
  <c r="U212" i="15"/>
  <c r="T212" i="15"/>
  <c r="N212" i="15"/>
  <c r="O212" i="15" s="1"/>
  <c r="M212" i="15"/>
  <c r="K212" i="15"/>
  <c r="I212" i="15"/>
  <c r="G212" i="15"/>
  <c r="U211" i="15"/>
  <c r="T211" i="15"/>
  <c r="N211" i="15"/>
  <c r="O211" i="15" s="1"/>
  <c r="M211" i="15"/>
  <c r="K211" i="15"/>
  <c r="I211" i="15"/>
  <c r="G211" i="15"/>
  <c r="U210" i="15"/>
  <c r="T210" i="15"/>
  <c r="N210" i="15"/>
  <c r="O210" i="15" s="1"/>
  <c r="M210" i="15"/>
  <c r="K210" i="15"/>
  <c r="I210" i="15"/>
  <c r="G210" i="15"/>
  <c r="U209" i="15"/>
  <c r="T209" i="15"/>
  <c r="N209" i="15"/>
  <c r="O209" i="15" s="1"/>
  <c r="M209" i="15"/>
  <c r="K209" i="15"/>
  <c r="I209" i="15"/>
  <c r="G209" i="15"/>
  <c r="U208" i="15"/>
  <c r="T208" i="15"/>
  <c r="N208" i="15"/>
  <c r="O208" i="15" s="1"/>
  <c r="M208" i="15"/>
  <c r="K208" i="15"/>
  <c r="I208" i="15"/>
  <c r="G208" i="15"/>
  <c r="S205" i="15"/>
  <c r="R205" i="15"/>
  <c r="T205" i="15" s="1"/>
  <c r="Q205" i="15"/>
  <c r="P205" i="15"/>
  <c r="L205" i="15"/>
  <c r="J205" i="15"/>
  <c r="H205" i="15"/>
  <c r="I205" i="15" s="1"/>
  <c r="F205" i="15"/>
  <c r="G205" i="15" s="1"/>
  <c r="E205" i="15"/>
  <c r="D205" i="15"/>
  <c r="S204" i="15"/>
  <c r="T204" i="15" s="1"/>
  <c r="R204" i="15"/>
  <c r="Q204" i="15"/>
  <c r="P204" i="15"/>
  <c r="L204" i="15"/>
  <c r="U204" i="15" s="1"/>
  <c r="K204" i="15"/>
  <c r="J204" i="15"/>
  <c r="H204" i="15"/>
  <c r="F204" i="15"/>
  <c r="E204" i="15"/>
  <c r="D204" i="15"/>
  <c r="I204" i="15" s="1"/>
  <c r="U203" i="15"/>
  <c r="T203" i="15"/>
  <c r="O203" i="15"/>
  <c r="N203" i="15"/>
  <c r="M203" i="15"/>
  <c r="K203" i="15"/>
  <c r="I203" i="15"/>
  <c r="G203" i="15"/>
  <c r="U202" i="15"/>
  <c r="T202" i="15"/>
  <c r="N202" i="15"/>
  <c r="O202" i="15" s="1"/>
  <c r="M202" i="15"/>
  <c r="K202" i="15"/>
  <c r="I202" i="15"/>
  <c r="G202" i="15"/>
  <c r="U201" i="15"/>
  <c r="T201" i="15"/>
  <c r="N201" i="15"/>
  <c r="O201" i="15" s="1"/>
  <c r="M201" i="15"/>
  <c r="K201" i="15"/>
  <c r="I201" i="15"/>
  <c r="G201" i="15"/>
  <c r="U200" i="15"/>
  <c r="T200" i="15"/>
  <c r="N200" i="15"/>
  <c r="O200" i="15" s="1"/>
  <c r="M200" i="15"/>
  <c r="K200" i="15"/>
  <c r="I200" i="15"/>
  <c r="G200" i="15"/>
  <c r="U199" i="15"/>
  <c r="T199" i="15"/>
  <c r="N199" i="15"/>
  <c r="O199" i="15" s="1"/>
  <c r="M199" i="15"/>
  <c r="K199" i="15"/>
  <c r="I199" i="15"/>
  <c r="G199" i="15"/>
  <c r="S198" i="15"/>
  <c r="T198" i="15" s="1"/>
  <c r="R198" i="15"/>
  <c r="Q198" i="15"/>
  <c r="P198" i="15"/>
  <c r="L198" i="15"/>
  <c r="J198" i="15"/>
  <c r="H198" i="15"/>
  <c r="G198" i="15"/>
  <c r="F198" i="15"/>
  <c r="E198" i="15"/>
  <c r="D198" i="15"/>
  <c r="I198" i="15" s="1"/>
  <c r="U197" i="15"/>
  <c r="T197" i="15"/>
  <c r="O197" i="15"/>
  <c r="N197" i="15"/>
  <c r="M197" i="15"/>
  <c r="K197" i="15"/>
  <c r="I197" i="15"/>
  <c r="G197" i="15"/>
  <c r="U196" i="15"/>
  <c r="T196" i="15"/>
  <c r="O196" i="15"/>
  <c r="N196" i="15"/>
  <c r="M196" i="15"/>
  <c r="K196" i="15"/>
  <c r="I196" i="15"/>
  <c r="G196" i="15"/>
  <c r="U195" i="15"/>
  <c r="T195" i="15"/>
  <c r="O195" i="15"/>
  <c r="N195" i="15"/>
  <c r="M195" i="15"/>
  <c r="K195" i="15"/>
  <c r="I195" i="15"/>
  <c r="G195" i="15"/>
  <c r="U194" i="15"/>
  <c r="T194" i="15"/>
  <c r="O194" i="15"/>
  <c r="N194" i="15"/>
  <c r="M194" i="15"/>
  <c r="K194" i="15"/>
  <c r="I194" i="15"/>
  <c r="G194" i="15"/>
  <c r="U193" i="15"/>
  <c r="T193" i="15"/>
  <c r="O193" i="15"/>
  <c r="N193" i="15"/>
  <c r="M193" i="15"/>
  <c r="K193" i="15"/>
  <c r="I193" i="15"/>
  <c r="G193" i="15"/>
  <c r="U192" i="15"/>
  <c r="T192" i="15"/>
  <c r="O192" i="15"/>
  <c r="N192" i="15"/>
  <c r="M192" i="15"/>
  <c r="K192" i="15"/>
  <c r="I192" i="15"/>
  <c r="G192" i="15"/>
  <c r="S191" i="15"/>
  <c r="T191" i="15" s="1"/>
  <c r="R191" i="15"/>
  <c r="Q191" i="15"/>
  <c r="P191" i="15"/>
  <c r="L191" i="15"/>
  <c r="J191" i="15"/>
  <c r="H191" i="15"/>
  <c r="I191" i="15" s="1"/>
  <c r="F191" i="15"/>
  <c r="E191" i="15"/>
  <c r="K191" i="15" s="1"/>
  <c r="D191" i="15"/>
  <c r="U190" i="15"/>
  <c r="T190" i="15"/>
  <c r="O190" i="15"/>
  <c r="N190" i="15"/>
  <c r="M190" i="15"/>
  <c r="K190" i="15"/>
  <c r="I190" i="15"/>
  <c r="G190" i="15"/>
  <c r="U189" i="15"/>
  <c r="T189" i="15"/>
  <c r="N189" i="15"/>
  <c r="O189" i="15" s="1"/>
  <c r="M189" i="15"/>
  <c r="K189" i="15"/>
  <c r="I189" i="15"/>
  <c r="G189" i="15"/>
  <c r="U188" i="15"/>
  <c r="T188" i="15"/>
  <c r="N188" i="15"/>
  <c r="O188" i="15" s="1"/>
  <c r="M188" i="15"/>
  <c r="K188" i="15"/>
  <c r="I188" i="15"/>
  <c r="G188" i="15"/>
  <c r="U187" i="15"/>
  <c r="T187" i="15"/>
  <c r="N187" i="15"/>
  <c r="O187" i="15" s="1"/>
  <c r="M187" i="15"/>
  <c r="K187" i="15"/>
  <c r="I187" i="15"/>
  <c r="G187" i="15"/>
  <c r="U186" i="15"/>
  <c r="T186" i="15"/>
  <c r="N186" i="15"/>
  <c r="O186" i="15" s="1"/>
  <c r="M186" i="15"/>
  <c r="K186" i="15"/>
  <c r="I186" i="15"/>
  <c r="G186" i="15"/>
  <c r="S185" i="15"/>
  <c r="R185" i="15"/>
  <c r="Q185" i="15"/>
  <c r="P185" i="15"/>
  <c r="L185" i="15"/>
  <c r="M185" i="15" s="1"/>
  <c r="J185" i="15"/>
  <c r="H185" i="15"/>
  <c r="F185" i="15"/>
  <c r="E185" i="15"/>
  <c r="D185" i="15"/>
  <c r="I185" i="15" s="1"/>
  <c r="U184" i="15"/>
  <c r="T184" i="15"/>
  <c r="O184" i="15"/>
  <c r="N184" i="15"/>
  <c r="M184" i="15"/>
  <c r="K184" i="15"/>
  <c r="I184" i="15"/>
  <c r="G184" i="15"/>
  <c r="U183" i="15"/>
  <c r="T183" i="15"/>
  <c r="N183" i="15"/>
  <c r="O183" i="15" s="1"/>
  <c r="M183" i="15"/>
  <c r="K183" i="15"/>
  <c r="I183" i="15"/>
  <c r="G183" i="15"/>
  <c r="U182" i="15"/>
  <c r="T182" i="15"/>
  <c r="N182" i="15"/>
  <c r="O182" i="15" s="1"/>
  <c r="M182" i="15"/>
  <c r="K182" i="15"/>
  <c r="I182" i="15"/>
  <c r="G182" i="15"/>
  <c r="U181" i="15"/>
  <c r="T181" i="15"/>
  <c r="N181" i="15"/>
  <c r="O181" i="15" s="1"/>
  <c r="M181" i="15"/>
  <c r="K181" i="15"/>
  <c r="I181" i="15"/>
  <c r="G181" i="15"/>
  <c r="U180" i="15"/>
  <c r="T180" i="15"/>
  <c r="N180" i="15"/>
  <c r="O180" i="15" s="1"/>
  <c r="M180" i="15"/>
  <c r="K180" i="15"/>
  <c r="I180" i="15"/>
  <c r="G180" i="15"/>
  <c r="S179" i="15"/>
  <c r="R179" i="15"/>
  <c r="Q179" i="15"/>
  <c r="P179" i="15"/>
  <c r="L179" i="15"/>
  <c r="U179" i="15" s="1"/>
  <c r="J179" i="15"/>
  <c r="H179" i="15"/>
  <c r="F179" i="15"/>
  <c r="E179" i="15"/>
  <c r="D179" i="15"/>
  <c r="U178" i="15"/>
  <c r="T178" i="15"/>
  <c r="O178" i="15"/>
  <c r="N178" i="15"/>
  <c r="M178" i="15"/>
  <c r="K178" i="15"/>
  <c r="I178" i="15"/>
  <c r="G178" i="15"/>
  <c r="U177" i="15"/>
  <c r="T177" i="15"/>
  <c r="N177" i="15"/>
  <c r="O177" i="15" s="1"/>
  <c r="M177" i="15"/>
  <c r="K177" i="15"/>
  <c r="I177" i="15"/>
  <c r="G177" i="15"/>
  <c r="U176" i="15"/>
  <c r="T176" i="15"/>
  <c r="N176" i="15"/>
  <c r="O176" i="15" s="1"/>
  <c r="M176" i="15"/>
  <c r="K176" i="15"/>
  <c r="I176" i="15"/>
  <c r="G176" i="15"/>
  <c r="U175" i="15"/>
  <c r="T175" i="15"/>
  <c r="N175" i="15"/>
  <c r="O175" i="15" s="1"/>
  <c r="M175" i="15"/>
  <c r="K175" i="15"/>
  <c r="I175" i="15"/>
  <c r="G175" i="15"/>
  <c r="U174" i="15"/>
  <c r="T174" i="15"/>
  <c r="N174" i="15"/>
  <c r="O174" i="15" s="1"/>
  <c r="M174" i="15"/>
  <c r="K174" i="15"/>
  <c r="I174" i="15"/>
  <c r="G174" i="15"/>
  <c r="U173" i="15"/>
  <c r="T173" i="15"/>
  <c r="N173" i="15"/>
  <c r="O173" i="15" s="1"/>
  <c r="M173" i="15"/>
  <c r="K173" i="15"/>
  <c r="I173" i="15"/>
  <c r="G173" i="15"/>
  <c r="S170" i="15"/>
  <c r="R170" i="15"/>
  <c r="Q170" i="15"/>
  <c r="P170" i="15"/>
  <c r="L170" i="15"/>
  <c r="J170" i="15"/>
  <c r="H170" i="15"/>
  <c r="F170" i="15"/>
  <c r="E170" i="15"/>
  <c r="D170" i="15"/>
  <c r="S169" i="15"/>
  <c r="R169" i="15"/>
  <c r="T169" i="15" s="1"/>
  <c r="Q169" i="15"/>
  <c r="P169" i="15"/>
  <c r="L169" i="15"/>
  <c r="J169" i="15"/>
  <c r="H169" i="15"/>
  <c r="F169" i="15"/>
  <c r="E169" i="15"/>
  <c r="K169" i="15" s="1"/>
  <c r="D169" i="15"/>
  <c r="U168" i="15"/>
  <c r="T168" i="15"/>
  <c r="O168" i="15"/>
  <c r="N168" i="15"/>
  <c r="M168" i="15"/>
  <c r="K168" i="15"/>
  <c r="I168" i="15"/>
  <c r="G168" i="15"/>
  <c r="U167" i="15"/>
  <c r="T167" i="15"/>
  <c r="N167" i="15"/>
  <c r="O167" i="15" s="1"/>
  <c r="M167" i="15"/>
  <c r="K167" i="15"/>
  <c r="I167" i="15"/>
  <c r="G167" i="15"/>
  <c r="U166" i="15"/>
  <c r="T166" i="15"/>
  <c r="N166" i="15"/>
  <c r="O166" i="15" s="1"/>
  <c r="M166" i="15"/>
  <c r="K166" i="15"/>
  <c r="I166" i="15"/>
  <c r="G166" i="15"/>
  <c r="U165" i="15"/>
  <c r="T165" i="15"/>
  <c r="N165" i="15"/>
  <c r="O165" i="15" s="1"/>
  <c r="M165" i="15"/>
  <c r="K165" i="15"/>
  <c r="I165" i="15"/>
  <c r="G165" i="15"/>
  <c r="U164" i="15"/>
  <c r="T164" i="15"/>
  <c r="N164" i="15"/>
  <c r="O164" i="15" s="1"/>
  <c r="M164" i="15"/>
  <c r="K164" i="15"/>
  <c r="I164" i="15"/>
  <c r="G164" i="15"/>
  <c r="U163" i="15"/>
  <c r="S163" i="15"/>
  <c r="R163" i="15"/>
  <c r="T163" i="15" s="1"/>
  <c r="Q163" i="15"/>
  <c r="P163" i="15"/>
  <c r="M163" i="15"/>
  <c r="L163" i="15"/>
  <c r="J163" i="15"/>
  <c r="H163" i="15"/>
  <c r="F163" i="15"/>
  <c r="G163" i="15" s="1"/>
  <c r="E163" i="15"/>
  <c r="D163" i="15"/>
  <c r="U162" i="15"/>
  <c r="T162" i="15"/>
  <c r="O162" i="15"/>
  <c r="N162" i="15"/>
  <c r="M162" i="15"/>
  <c r="K162" i="15"/>
  <c r="I162" i="15"/>
  <c r="G162" i="15"/>
  <c r="U161" i="15"/>
  <c r="T161" i="15"/>
  <c r="N161" i="15"/>
  <c r="O161" i="15" s="1"/>
  <c r="M161" i="15"/>
  <c r="K161" i="15"/>
  <c r="I161" i="15"/>
  <c r="G161" i="15"/>
  <c r="U160" i="15"/>
  <c r="T160" i="15"/>
  <c r="N160" i="15"/>
  <c r="O160" i="15" s="1"/>
  <c r="M160" i="15"/>
  <c r="K160" i="15"/>
  <c r="I160" i="15"/>
  <c r="G160" i="15"/>
  <c r="U159" i="15"/>
  <c r="T159" i="15"/>
  <c r="N159" i="15"/>
  <c r="O159" i="15" s="1"/>
  <c r="M159" i="15"/>
  <c r="K159" i="15"/>
  <c r="I159" i="15"/>
  <c r="G159" i="15"/>
  <c r="U158" i="15"/>
  <c r="T158" i="15"/>
  <c r="N158" i="15"/>
  <c r="O158" i="15" s="1"/>
  <c r="M158" i="15"/>
  <c r="K158" i="15"/>
  <c r="I158" i="15"/>
  <c r="G158" i="15"/>
  <c r="S157" i="15"/>
  <c r="R157" i="15"/>
  <c r="T157" i="15" s="1"/>
  <c r="Q157" i="15"/>
  <c r="P157" i="15"/>
  <c r="L157" i="15"/>
  <c r="J157" i="15"/>
  <c r="K157" i="15" s="1"/>
  <c r="H157" i="15"/>
  <c r="F157" i="15"/>
  <c r="E157" i="15"/>
  <c r="D157" i="15"/>
  <c r="G157" i="15" s="1"/>
  <c r="U156" i="15"/>
  <c r="T156" i="15"/>
  <c r="N156" i="15"/>
  <c r="O156" i="15" s="1"/>
  <c r="M156" i="15"/>
  <c r="K156" i="15"/>
  <c r="I156" i="15"/>
  <c r="G156" i="15"/>
  <c r="U155" i="15"/>
  <c r="T155" i="15"/>
  <c r="N155" i="15"/>
  <c r="O155" i="15" s="1"/>
  <c r="M155" i="15"/>
  <c r="K155" i="15"/>
  <c r="I155" i="15"/>
  <c r="G155" i="15"/>
  <c r="U154" i="15"/>
  <c r="T154" i="15"/>
  <c r="N154" i="15"/>
  <c r="O154" i="15" s="1"/>
  <c r="M154" i="15"/>
  <c r="K154" i="15"/>
  <c r="I154" i="15"/>
  <c r="G154" i="15"/>
  <c r="U153" i="15"/>
  <c r="T153" i="15"/>
  <c r="N153" i="15"/>
  <c r="O153" i="15" s="1"/>
  <c r="M153" i="15"/>
  <c r="K153" i="15"/>
  <c r="I153" i="15"/>
  <c r="G153" i="15"/>
  <c r="U152" i="15"/>
  <c r="T152" i="15"/>
  <c r="N152" i="15"/>
  <c r="O152" i="15" s="1"/>
  <c r="M152" i="15"/>
  <c r="K152" i="15"/>
  <c r="I152" i="15"/>
  <c r="G152" i="15"/>
  <c r="U151" i="15"/>
  <c r="T151" i="15"/>
  <c r="N151" i="15"/>
  <c r="O151" i="15" s="1"/>
  <c r="M151" i="15"/>
  <c r="K151" i="15"/>
  <c r="I151" i="15"/>
  <c r="G151" i="15"/>
  <c r="S150" i="15"/>
  <c r="T150" i="15" s="1"/>
  <c r="R150" i="15"/>
  <c r="Q150" i="15"/>
  <c r="P150" i="15"/>
  <c r="L150" i="15"/>
  <c r="U150" i="15" s="1"/>
  <c r="J150" i="15"/>
  <c r="H150" i="15"/>
  <c r="F150" i="15"/>
  <c r="E150" i="15"/>
  <c r="M150" i="15" s="1"/>
  <c r="D150" i="15"/>
  <c r="I150" i="15" s="1"/>
  <c r="U149" i="15"/>
  <c r="T149" i="15"/>
  <c r="O149" i="15"/>
  <c r="N149" i="15"/>
  <c r="M149" i="15"/>
  <c r="K149" i="15"/>
  <c r="I149" i="15"/>
  <c r="G149" i="15"/>
  <c r="U148" i="15"/>
  <c r="T148" i="15"/>
  <c r="O148" i="15"/>
  <c r="N148" i="15"/>
  <c r="M148" i="15"/>
  <c r="K148" i="15"/>
  <c r="I148" i="15"/>
  <c r="G148" i="15"/>
  <c r="U147" i="15"/>
  <c r="T147" i="15"/>
  <c r="O147" i="15"/>
  <c r="N147" i="15"/>
  <c r="M147" i="15"/>
  <c r="K147" i="15"/>
  <c r="I147" i="15"/>
  <c r="G147" i="15"/>
  <c r="U146" i="15"/>
  <c r="T146" i="15"/>
  <c r="O146" i="15"/>
  <c r="N146" i="15"/>
  <c r="M146" i="15"/>
  <c r="K146" i="15"/>
  <c r="I146" i="15"/>
  <c r="G146" i="15"/>
  <c r="U145" i="15"/>
  <c r="T145" i="15"/>
  <c r="O145" i="15"/>
  <c r="N145" i="15"/>
  <c r="M145" i="15"/>
  <c r="K145" i="15"/>
  <c r="I145" i="15"/>
  <c r="G145" i="15"/>
  <c r="S144" i="15"/>
  <c r="T144" i="15" s="1"/>
  <c r="R144" i="15"/>
  <c r="Q144" i="15"/>
  <c r="P144" i="15"/>
  <c r="L144" i="15"/>
  <c r="J144" i="15"/>
  <c r="K144" i="15" s="1"/>
  <c r="H144" i="15"/>
  <c r="G144" i="15"/>
  <c r="F144" i="15"/>
  <c r="E144" i="15"/>
  <c r="M144" i="15" s="1"/>
  <c r="D144" i="15"/>
  <c r="U143" i="15"/>
  <c r="T143" i="15"/>
  <c r="O143" i="15"/>
  <c r="N143" i="15"/>
  <c r="M143" i="15"/>
  <c r="K143" i="15"/>
  <c r="I143" i="15"/>
  <c r="G143" i="15"/>
  <c r="U142" i="15"/>
  <c r="T142" i="15"/>
  <c r="N142" i="15"/>
  <c r="O142" i="15" s="1"/>
  <c r="M142" i="15"/>
  <c r="K142" i="15"/>
  <c r="I142" i="15"/>
  <c r="G142" i="15"/>
  <c r="U141" i="15"/>
  <c r="T141" i="15"/>
  <c r="N141" i="15"/>
  <c r="O141" i="15" s="1"/>
  <c r="M141" i="15"/>
  <c r="K141" i="15"/>
  <c r="I141" i="15"/>
  <c r="G141" i="15"/>
  <c r="U140" i="15"/>
  <c r="T140" i="15"/>
  <c r="N140" i="15"/>
  <c r="O140" i="15" s="1"/>
  <c r="M140" i="15"/>
  <c r="K140" i="15"/>
  <c r="I140" i="15"/>
  <c r="G140" i="15"/>
  <c r="U139" i="15"/>
  <c r="T139" i="15"/>
  <c r="N139" i="15"/>
  <c r="O139" i="15" s="1"/>
  <c r="M139" i="15"/>
  <c r="K139" i="15"/>
  <c r="I139" i="15"/>
  <c r="G139" i="15"/>
  <c r="U138" i="15"/>
  <c r="T138" i="15"/>
  <c r="O138" i="15"/>
  <c r="N138" i="15"/>
  <c r="M138" i="15"/>
  <c r="K138" i="15"/>
  <c r="I138" i="15"/>
  <c r="G138" i="15"/>
  <c r="S137" i="15"/>
  <c r="R137" i="15"/>
  <c r="T137" i="15" s="1"/>
  <c r="Q137" i="15"/>
  <c r="P137" i="15"/>
  <c r="L137" i="15"/>
  <c r="U137" i="15" s="1"/>
  <c r="J137" i="15"/>
  <c r="H137" i="15"/>
  <c r="I137" i="15" s="1"/>
  <c r="G137" i="15"/>
  <c r="F137" i="15"/>
  <c r="E137" i="15"/>
  <c r="D137" i="15"/>
  <c r="U136" i="15"/>
  <c r="T136" i="15"/>
  <c r="O136" i="15"/>
  <c r="N136" i="15"/>
  <c r="M136" i="15"/>
  <c r="K136" i="15"/>
  <c r="I136" i="15"/>
  <c r="G136" i="15"/>
  <c r="U135" i="15"/>
  <c r="T135" i="15"/>
  <c r="N135" i="15"/>
  <c r="O135" i="15" s="1"/>
  <c r="M135" i="15"/>
  <c r="K135" i="15"/>
  <c r="I135" i="15"/>
  <c r="G135" i="15"/>
  <c r="U134" i="15"/>
  <c r="T134" i="15"/>
  <c r="N134" i="15"/>
  <c r="O134" i="15" s="1"/>
  <c r="M134" i="15"/>
  <c r="K134" i="15"/>
  <c r="I134" i="15"/>
  <c r="G134" i="15"/>
  <c r="U133" i="15"/>
  <c r="T133" i="15"/>
  <c r="N133" i="15"/>
  <c r="O133" i="15" s="1"/>
  <c r="M133" i="15"/>
  <c r="K133" i="15"/>
  <c r="I133" i="15"/>
  <c r="G133" i="15"/>
  <c r="S132" i="15"/>
  <c r="R132" i="15"/>
  <c r="T132" i="15" s="1"/>
  <c r="Q132" i="15"/>
  <c r="P132" i="15"/>
  <c r="L132" i="15"/>
  <c r="J132" i="15"/>
  <c r="H132" i="15"/>
  <c r="I132" i="15" s="1"/>
  <c r="F132" i="15"/>
  <c r="E132" i="15"/>
  <c r="D132" i="15"/>
  <c r="G132" i="15" s="1"/>
  <c r="U131" i="15"/>
  <c r="T131" i="15"/>
  <c r="O131" i="15"/>
  <c r="N131" i="15"/>
  <c r="M131" i="15"/>
  <c r="K131" i="15"/>
  <c r="I131" i="15"/>
  <c r="G131" i="15"/>
  <c r="U130" i="15"/>
  <c r="T130" i="15"/>
  <c r="O130" i="15"/>
  <c r="N130" i="15"/>
  <c r="M130" i="15"/>
  <c r="K130" i="15"/>
  <c r="I130" i="15"/>
  <c r="G130" i="15"/>
  <c r="U129" i="15"/>
  <c r="T129" i="15"/>
  <c r="O129" i="15"/>
  <c r="N129" i="15"/>
  <c r="M129" i="15"/>
  <c r="K129" i="15"/>
  <c r="I129" i="15"/>
  <c r="G129" i="15"/>
  <c r="U128" i="15"/>
  <c r="T128" i="15"/>
  <c r="O128" i="15"/>
  <c r="N128" i="15"/>
  <c r="M128" i="15"/>
  <c r="K128" i="15"/>
  <c r="I128" i="15"/>
  <c r="G128" i="15"/>
  <c r="U127" i="15"/>
  <c r="T127" i="15"/>
  <c r="O127" i="15"/>
  <c r="N127" i="15"/>
  <c r="M127" i="15"/>
  <c r="K127" i="15"/>
  <c r="I127" i="15"/>
  <c r="G127" i="15"/>
  <c r="U126" i="15"/>
  <c r="S126" i="15"/>
  <c r="R126" i="15"/>
  <c r="T126" i="15" s="1"/>
  <c r="Q126" i="15"/>
  <c r="P126" i="15"/>
  <c r="L126" i="15"/>
  <c r="J126" i="15"/>
  <c r="H126" i="15"/>
  <c r="I126" i="15" s="1"/>
  <c r="G126" i="15"/>
  <c r="F126" i="15"/>
  <c r="E126" i="15"/>
  <c r="M126" i="15" s="1"/>
  <c r="D126" i="15"/>
  <c r="U125" i="15"/>
  <c r="T125" i="15"/>
  <c r="O125" i="15"/>
  <c r="N125" i="15"/>
  <c r="M125" i="15"/>
  <c r="K125" i="15"/>
  <c r="I125" i="15"/>
  <c r="G125" i="15"/>
  <c r="U124" i="15"/>
  <c r="T124" i="15"/>
  <c r="N124" i="15"/>
  <c r="O124" i="15" s="1"/>
  <c r="M124" i="15"/>
  <c r="K124" i="15"/>
  <c r="I124" i="15"/>
  <c r="G124" i="15"/>
  <c r="U123" i="15"/>
  <c r="T123" i="15"/>
  <c r="N123" i="15"/>
  <c r="O123" i="15" s="1"/>
  <c r="M123" i="15"/>
  <c r="K123" i="15"/>
  <c r="I123" i="15"/>
  <c r="G123" i="15"/>
  <c r="U122" i="15"/>
  <c r="T122" i="15"/>
  <c r="N122" i="15"/>
  <c r="O122" i="15" s="1"/>
  <c r="M122" i="15"/>
  <c r="K122" i="15"/>
  <c r="I122" i="15"/>
  <c r="G122" i="15"/>
  <c r="S121" i="15"/>
  <c r="R121" i="15"/>
  <c r="T121" i="15" s="1"/>
  <c r="Q121" i="15"/>
  <c r="P121" i="15"/>
  <c r="L121" i="15"/>
  <c r="U121" i="15" s="1"/>
  <c r="J121" i="15"/>
  <c r="H121" i="15"/>
  <c r="F121" i="15"/>
  <c r="N121" i="15" s="1"/>
  <c r="E121" i="15"/>
  <c r="D121" i="15"/>
  <c r="I121" i="15" s="1"/>
  <c r="U120" i="15"/>
  <c r="T120" i="15"/>
  <c r="O120" i="15"/>
  <c r="N120" i="15"/>
  <c r="M120" i="15"/>
  <c r="K120" i="15"/>
  <c r="I120" i="15"/>
  <c r="G120" i="15"/>
  <c r="U119" i="15"/>
  <c r="T119" i="15"/>
  <c r="N119" i="15"/>
  <c r="O119" i="15" s="1"/>
  <c r="M119" i="15"/>
  <c r="K119" i="15"/>
  <c r="I119" i="15"/>
  <c r="G119" i="15"/>
  <c r="U118" i="15"/>
  <c r="T118" i="15"/>
  <c r="N118" i="15"/>
  <c r="O118" i="15" s="1"/>
  <c r="M118" i="15"/>
  <c r="K118" i="15"/>
  <c r="I118" i="15"/>
  <c r="G118" i="15"/>
  <c r="U117" i="15"/>
  <c r="T117" i="15"/>
  <c r="N117" i="15"/>
  <c r="O117" i="15" s="1"/>
  <c r="M117" i="15"/>
  <c r="K117" i="15"/>
  <c r="I117" i="15"/>
  <c r="G117" i="15"/>
  <c r="U116" i="15"/>
  <c r="T116" i="15"/>
  <c r="N116" i="15"/>
  <c r="O116" i="15" s="1"/>
  <c r="M116" i="15"/>
  <c r="K116" i="15"/>
  <c r="I116" i="15"/>
  <c r="G116" i="15"/>
  <c r="U115" i="15"/>
  <c r="T115" i="15"/>
  <c r="N115" i="15"/>
  <c r="O115" i="15" s="1"/>
  <c r="M115" i="15"/>
  <c r="K115" i="15"/>
  <c r="I115" i="15"/>
  <c r="G115" i="15"/>
  <c r="U114" i="15"/>
  <c r="T114" i="15"/>
  <c r="N114" i="15"/>
  <c r="O114" i="15" s="1"/>
  <c r="M114" i="15"/>
  <c r="K114" i="15"/>
  <c r="I114" i="15"/>
  <c r="G114" i="15"/>
  <c r="U113" i="15"/>
  <c r="T113" i="15"/>
  <c r="N113" i="15"/>
  <c r="O113" i="15" s="1"/>
  <c r="M113" i="15"/>
  <c r="K113" i="15"/>
  <c r="I113" i="15"/>
  <c r="G113" i="15"/>
  <c r="S112" i="15"/>
  <c r="R112" i="15"/>
  <c r="Q112" i="15"/>
  <c r="P112" i="15"/>
  <c r="L112" i="15"/>
  <c r="J112" i="15"/>
  <c r="H112" i="15"/>
  <c r="I112" i="15" s="1"/>
  <c r="F112" i="15"/>
  <c r="E112" i="15"/>
  <c r="D112" i="15"/>
  <c r="U111" i="15"/>
  <c r="T111" i="15"/>
  <c r="O111" i="15"/>
  <c r="N111" i="15"/>
  <c r="M111" i="15"/>
  <c r="K111" i="15"/>
  <c r="I111" i="15"/>
  <c r="G111" i="15"/>
  <c r="U110" i="15"/>
  <c r="T110" i="15"/>
  <c r="N110" i="15"/>
  <c r="O110" i="15" s="1"/>
  <c r="M110" i="15"/>
  <c r="K110" i="15"/>
  <c r="I110" i="15"/>
  <c r="G110" i="15"/>
  <c r="U109" i="15"/>
  <c r="T109" i="15"/>
  <c r="N109" i="15"/>
  <c r="O109" i="15" s="1"/>
  <c r="M109" i="15"/>
  <c r="K109" i="15"/>
  <c r="I109" i="15"/>
  <c r="G109" i="15"/>
  <c r="U108" i="15"/>
  <c r="T108" i="15"/>
  <c r="N108" i="15"/>
  <c r="O108" i="15" s="1"/>
  <c r="M108" i="15"/>
  <c r="K108" i="15"/>
  <c r="I108" i="15"/>
  <c r="G108" i="15"/>
  <c r="U107" i="15"/>
  <c r="T107" i="15"/>
  <c r="N107" i="15"/>
  <c r="O107" i="15" s="1"/>
  <c r="M107" i="15"/>
  <c r="K107" i="15"/>
  <c r="I107" i="15"/>
  <c r="G107" i="15"/>
  <c r="T106" i="15"/>
  <c r="S106" i="15"/>
  <c r="R106" i="15"/>
  <c r="Q106" i="15"/>
  <c r="P106" i="15"/>
  <c r="L106" i="15"/>
  <c r="K106" i="15"/>
  <c r="J106" i="15"/>
  <c r="H106" i="15"/>
  <c r="F106" i="15"/>
  <c r="E106" i="15"/>
  <c r="D106" i="15"/>
  <c r="U105" i="15"/>
  <c r="T105" i="15"/>
  <c r="O105" i="15"/>
  <c r="N105" i="15"/>
  <c r="M105" i="15"/>
  <c r="K105" i="15"/>
  <c r="I105" i="15"/>
  <c r="G105" i="15"/>
  <c r="U102" i="15"/>
  <c r="S102" i="15"/>
  <c r="R102" i="15"/>
  <c r="T102" i="15" s="1"/>
  <c r="Q102" i="15"/>
  <c r="P102" i="15"/>
  <c r="L102" i="15"/>
  <c r="J102" i="15"/>
  <c r="H102" i="15"/>
  <c r="F102" i="15"/>
  <c r="E102" i="15"/>
  <c r="D102" i="15"/>
  <c r="I102" i="15" s="1"/>
  <c r="S101" i="15"/>
  <c r="R101" i="15"/>
  <c r="Q101" i="15"/>
  <c r="P101" i="15"/>
  <c r="L101" i="15"/>
  <c r="J101" i="15"/>
  <c r="K101" i="15" s="1"/>
  <c r="H101" i="15"/>
  <c r="I101" i="15" s="1"/>
  <c r="F101" i="15"/>
  <c r="E101" i="15"/>
  <c r="D101" i="15"/>
  <c r="G101" i="15" s="1"/>
  <c r="U100" i="15"/>
  <c r="T100" i="15"/>
  <c r="O100" i="15"/>
  <c r="N100" i="15"/>
  <c r="M100" i="15"/>
  <c r="K100" i="15"/>
  <c r="I100" i="15"/>
  <c r="G100" i="15"/>
  <c r="U99" i="15"/>
  <c r="T99" i="15"/>
  <c r="N99" i="15"/>
  <c r="O99" i="15" s="1"/>
  <c r="M99" i="15"/>
  <c r="K99" i="15"/>
  <c r="I99" i="15"/>
  <c r="G99" i="15"/>
  <c r="U98" i="15"/>
  <c r="T98" i="15"/>
  <c r="N98" i="15"/>
  <c r="O98" i="15" s="1"/>
  <c r="M98" i="15"/>
  <c r="K98" i="15"/>
  <c r="I98" i="15"/>
  <c r="G98" i="15"/>
  <c r="U97" i="15"/>
  <c r="T97" i="15"/>
  <c r="N97" i="15"/>
  <c r="O97" i="15" s="1"/>
  <c r="M97" i="15"/>
  <c r="K97" i="15"/>
  <c r="I97" i="15"/>
  <c r="G97" i="15"/>
  <c r="S96" i="15"/>
  <c r="R96" i="15"/>
  <c r="Q96" i="15"/>
  <c r="P96" i="15"/>
  <c r="L96" i="15"/>
  <c r="J96" i="15"/>
  <c r="K96" i="15" s="1"/>
  <c r="H96" i="15"/>
  <c r="F96" i="15"/>
  <c r="E96" i="15"/>
  <c r="D96" i="15"/>
  <c r="G96" i="15" s="1"/>
  <c r="U95" i="15"/>
  <c r="T95" i="15"/>
  <c r="O95" i="15"/>
  <c r="N95" i="15"/>
  <c r="M95" i="15"/>
  <c r="K95" i="15"/>
  <c r="I95" i="15"/>
  <c r="G95" i="15"/>
  <c r="U94" i="15"/>
  <c r="T94" i="15"/>
  <c r="N94" i="15"/>
  <c r="O94" i="15" s="1"/>
  <c r="M94" i="15"/>
  <c r="K94" i="15"/>
  <c r="I94" i="15"/>
  <c r="G94" i="15"/>
  <c r="U93" i="15"/>
  <c r="T93" i="15"/>
  <c r="N93" i="15"/>
  <c r="O93" i="15" s="1"/>
  <c r="M93" i="15"/>
  <c r="K93" i="15"/>
  <c r="I93" i="15"/>
  <c r="G93" i="15"/>
  <c r="U92" i="15"/>
  <c r="T92" i="15"/>
  <c r="N92" i="15"/>
  <c r="O92" i="15" s="1"/>
  <c r="M92" i="15"/>
  <c r="K92" i="15"/>
  <c r="I92" i="15"/>
  <c r="G92" i="15"/>
  <c r="S91" i="15"/>
  <c r="R91" i="15"/>
  <c r="T91" i="15" s="1"/>
  <c r="Q91" i="15"/>
  <c r="P91" i="15"/>
  <c r="U91" i="15" s="1"/>
  <c r="L91" i="15"/>
  <c r="J91" i="15"/>
  <c r="H91" i="15"/>
  <c r="F91" i="15"/>
  <c r="E91" i="15"/>
  <c r="D91" i="15"/>
  <c r="I91" i="15" s="1"/>
  <c r="U90" i="15"/>
  <c r="T90" i="15"/>
  <c r="N90" i="15"/>
  <c r="O90" i="15" s="1"/>
  <c r="M90" i="15"/>
  <c r="K90" i="15"/>
  <c r="I90" i="15"/>
  <c r="G90" i="15"/>
  <c r="U89" i="15"/>
  <c r="T89" i="15"/>
  <c r="N89" i="15"/>
  <c r="O89" i="15" s="1"/>
  <c r="M89" i="15"/>
  <c r="K89" i="15"/>
  <c r="I89" i="15"/>
  <c r="G89" i="15"/>
  <c r="U88" i="15"/>
  <c r="T88" i="15"/>
  <c r="N88" i="15"/>
  <c r="O88" i="15" s="1"/>
  <c r="M88" i="15"/>
  <c r="K88" i="15"/>
  <c r="I88" i="15"/>
  <c r="G88" i="15"/>
  <c r="S85" i="15"/>
  <c r="R85" i="15"/>
  <c r="T85" i="15" s="1"/>
  <c r="Q85" i="15"/>
  <c r="P85" i="15"/>
  <c r="L85" i="15"/>
  <c r="J85" i="15"/>
  <c r="H85" i="15"/>
  <c r="F85" i="15"/>
  <c r="E85" i="15"/>
  <c r="D85" i="15"/>
  <c r="S84" i="15"/>
  <c r="R84" i="15"/>
  <c r="T84" i="15" s="1"/>
  <c r="Q84" i="15"/>
  <c r="P84" i="15"/>
  <c r="U84" i="15" s="1"/>
  <c r="L84" i="15"/>
  <c r="J84" i="15"/>
  <c r="H84" i="15"/>
  <c r="F84" i="15"/>
  <c r="E84" i="15"/>
  <c r="M84" i="15" s="1"/>
  <c r="D84" i="15"/>
  <c r="I84" i="15" s="1"/>
  <c r="U83" i="15"/>
  <c r="T83" i="15"/>
  <c r="O83" i="15"/>
  <c r="N83" i="15"/>
  <c r="M83" i="15"/>
  <c r="K83" i="15"/>
  <c r="I83" i="15"/>
  <c r="G83" i="15"/>
  <c r="U82" i="15"/>
  <c r="T82" i="15"/>
  <c r="O82" i="15"/>
  <c r="N82" i="15"/>
  <c r="M82" i="15"/>
  <c r="K82" i="15"/>
  <c r="I82" i="15"/>
  <c r="G82" i="15"/>
  <c r="U81" i="15"/>
  <c r="T81" i="15"/>
  <c r="O81" i="15"/>
  <c r="N81" i="15"/>
  <c r="M81" i="15"/>
  <c r="K81" i="15"/>
  <c r="I81" i="15"/>
  <c r="G81" i="15"/>
  <c r="U80" i="15"/>
  <c r="T80" i="15"/>
  <c r="O80" i="15"/>
  <c r="N80" i="15"/>
  <c r="M80" i="15"/>
  <c r="K80" i="15"/>
  <c r="I80" i="15"/>
  <c r="G80" i="15"/>
  <c r="U79" i="15"/>
  <c r="T79" i="15"/>
  <c r="O79" i="15"/>
  <c r="N79" i="15"/>
  <c r="M79" i="15"/>
  <c r="K79" i="15"/>
  <c r="I79" i="15"/>
  <c r="G79" i="15"/>
  <c r="S78" i="15"/>
  <c r="R78" i="15"/>
  <c r="T78" i="15" s="1"/>
  <c r="Q78" i="15"/>
  <c r="P78" i="15"/>
  <c r="L78" i="15"/>
  <c r="J78" i="15"/>
  <c r="H78" i="15"/>
  <c r="F78" i="15"/>
  <c r="E78" i="15"/>
  <c r="K78" i="15" s="1"/>
  <c r="D78" i="15"/>
  <c r="G78" i="15" s="1"/>
  <c r="U77" i="15"/>
  <c r="T77" i="15"/>
  <c r="O77" i="15"/>
  <c r="N77" i="15"/>
  <c r="M77" i="15"/>
  <c r="K77" i="15"/>
  <c r="I77" i="15"/>
  <c r="G77" i="15"/>
  <c r="U76" i="15"/>
  <c r="T76" i="15"/>
  <c r="N76" i="15"/>
  <c r="O76" i="15" s="1"/>
  <c r="M76" i="15"/>
  <c r="K76" i="15"/>
  <c r="I76" i="15"/>
  <c r="G76" i="15"/>
  <c r="U75" i="15"/>
  <c r="T75" i="15"/>
  <c r="N75" i="15"/>
  <c r="O75" i="15" s="1"/>
  <c r="M75" i="15"/>
  <c r="K75" i="15"/>
  <c r="I75" i="15"/>
  <c r="G75" i="15"/>
  <c r="U74" i="15"/>
  <c r="T74" i="15"/>
  <c r="N74" i="15"/>
  <c r="O74" i="15" s="1"/>
  <c r="M74" i="15"/>
  <c r="K74" i="15"/>
  <c r="I74" i="15"/>
  <c r="G74" i="15"/>
  <c r="U73" i="15"/>
  <c r="T73" i="15"/>
  <c r="N73" i="15"/>
  <c r="O73" i="15" s="1"/>
  <c r="M73" i="15"/>
  <c r="K73" i="15"/>
  <c r="I73" i="15"/>
  <c r="G73" i="15"/>
  <c r="U72" i="15"/>
  <c r="T72" i="15"/>
  <c r="N72" i="15"/>
  <c r="O72" i="15" s="1"/>
  <c r="M72" i="15"/>
  <c r="K72" i="15"/>
  <c r="I72" i="15"/>
  <c r="G72" i="15"/>
  <c r="U71" i="15"/>
  <c r="T71" i="15"/>
  <c r="N71" i="15"/>
  <c r="O71" i="15" s="1"/>
  <c r="M71" i="15"/>
  <c r="K71" i="15"/>
  <c r="I71" i="15"/>
  <c r="G71" i="15"/>
  <c r="S70" i="15"/>
  <c r="R70" i="15"/>
  <c r="T70" i="15" s="1"/>
  <c r="Q70" i="15"/>
  <c r="P70" i="15"/>
  <c r="U70" i="15" s="1"/>
  <c r="L70" i="15"/>
  <c r="J70" i="15"/>
  <c r="H70" i="15"/>
  <c r="F70" i="15"/>
  <c r="E70" i="15"/>
  <c r="D70" i="15"/>
  <c r="I70" i="15" s="1"/>
  <c r="U69" i="15"/>
  <c r="T69" i="15"/>
  <c r="O69" i="15"/>
  <c r="N69" i="15"/>
  <c r="M69" i="15"/>
  <c r="K69" i="15"/>
  <c r="I69" i="15"/>
  <c r="G69" i="15"/>
  <c r="U68" i="15"/>
  <c r="T68" i="15"/>
  <c r="N68" i="15"/>
  <c r="O68" i="15" s="1"/>
  <c r="M68" i="15"/>
  <c r="K68" i="15"/>
  <c r="I68" i="15"/>
  <c r="G68" i="15"/>
  <c r="U67" i="15"/>
  <c r="T67" i="15"/>
  <c r="N67" i="15"/>
  <c r="O67" i="15" s="1"/>
  <c r="M67" i="15"/>
  <c r="K67" i="15"/>
  <c r="I67" i="15"/>
  <c r="G67" i="15"/>
  <c r="U66" i="15"/>
  <c r="T66" i="15"/>
  <c r="N66" i="15"/>
  <c r="O66" i="15" s="1"/>
  <c r="M66" i="15"/>
  <c r="K66" i="15"/>
  <c r="I66" i="15"/>
  <c r="G66" i="15"/>
  <c r="U65" i="15"/>
  <c r="T65" i="15"/>
  <c r="N65" i="15"/>
  <c r="O65" i="15" s="1"/>
  <c r="M65" i="15"/>
  <c r="K65" i="15"/>
  <c r="I65" i="15"/>
  <c r="G65" i="15"/>
  <c r="U64" i="15"/>
  <c r="T64" i="15"/>
  <c r="N64" i="15"/>
  <c r="O64" i="15" s="1"/>
  <c r="M64" i="15"/>
  <c r="K64" i="15"/>
  <c r="I64" i="15"/>
  <c r="G64" i="15"/>
  <c r="S63" i="15"/>
  <c r="R63" i="15"/>
  <c r="T63" i="15" s="1"/>
  <c r="Q63" i="15"/>
  <c r="P63" i="15"/>
  <c r="U63" i="15" s="1"/>
  <c r="L63" i="15"/>
  <c r="J63" i="15"/>
  <c r="H63" i="15"/>
  <c r="F63" i="15"/>
  <c r="E63" i="15"/>
  <c r="D63" i="15"/>
  <c r="U62" i="15"/>
  <c r="T62" i="15"/>
  <c r="O62" i="15"/>
  <c r="N62" i="15"/>
  <c r="M62" i="15"/>
  <c r="K62" i="15"/>
  <c r="I62" i="15"/>
  <c r="G62" i="15"/>
  <c r="U61" i="15"/>
  <c r="T61" i="15"/>
  <c r="N61" i="15"/>
  <c r="O61" i="15" s="1"/>
  <c r="M61" i="15"/>
  <c r="K61" i="15"/>
  <c r="I61" i="15"/>
  <c r="G61" i="15"/>
  <c r="U60" i="15"/>
  <c r="T60" i="15"/>
  <c r="N60" i="15"/>
  <c r="O60" i="15" s="1"/>
  <c r="M60" i="15"/>
  <c r="K60" i="15"/>
  <c r="I60" i="15"/>
  <c r="G60" i="15"/>
  <c r="U59" i="15"/>
  <c r="T59" i="15"/>
  <c r="O59" i="15"/>
  <c r="N59" i="15"/>
  <c r="M59" i="15"/>
  <c r="K59" i="15"/>
  <c r="I59" i="15"/>
  <c r="G59" i="15"/>
  <c r="S58" i="15"/>
  <c r="R58" i="15"/>
  <c r="T58" i="15" s="1"/>
  <c r="Q58" i="15"/>
  <c r="P58" i="15"/>
  <c r="L58" i="15"/>
  <c r="J58" i="15"/>
  <c r="H58" i="15"/>
  <c r="F58" i="15"/>
  <c r="E58" i="15"/>
  <c r="D58" i="15"/>
  <c r="I58" i="15" s="1"/>
  <c r="U57" i="15"/>
  <c r="T57" i="15"/>
  <c r="N57" i="15"/>
  <c r="O57" i="15" s="1"/>
  <c r="M57" i="15"/>
  <c r="K57" i="15"/>
  <c r="I57" i="15"/>
  <c r="G57" i="15"/>
  <c r="S54" i="15"/>
  <c r="R54" i="15"/>
  <c r="T54" i="15" s="1"/>
  <c r="Q54" i="15"/>
  <c r="P54" i="15"/>
  <c r="U54" i="15" s="1"/>
  <c r="L54" i="15"/>
  <c r="J54" i="15"/>
  <c r="K54" i="15" s="1"/>
  <c r="H54" i="15"/>
  <c r="F54" i="15"/>
  <c r="N54" i="15" s="1"/>
  <c r="E54" i="15"/>
  <c r="D54" i="15"/>
  <c r="G54" i="15" s="1"/>
  <c r="U53" i="15"/>
  <c r="S53" i="15"/>
  <c r="R53" i="15"/>
  <c r="T53" i="15" s="1"/>
  <c r="Q53" i="15"/>
  <c r="P53" i="15"/>
  <c r="L53" i="15"/>
  <c r="J53" i="15"/>
  <c r="H53" i="15"/>
  <c r="F53" i="15"/>
  <c r="G53" i="15" s="1"/>
  <c r="E53" i="15"/>
  <c r="D53" i="15"/>
  <c r="U52" i="15"/>
  <c r="T52" i="15"/>
  <c r="O52" i="15"/>
  <c r="N52" i="15"/>
  <c r="M52" i="15"/>
  <c r="K52" i="15"/>
  <c r="I52" i="15"/>
  <c r="G52" i="15"/>
  <c r="U51" i="15"/>
  <c r="T51" i="15"/>
  <c r="N51" i="15"/>
  <c r="O51" i="15" s="1"/>
  <c r="M51" i="15"/>
  <c r="K51" i="15"/>
  <c r="I51" i="15"/>
  <c r="G51" i="15"/>
  <c r="U50" i="15"/>
  <c r="T50" i="15"/>
  <c r="N50" i="15"/>
  <c r="O50" i="15" s="1"/>
  <c r="M50" i="15"/>
  <c r="K50" i="15"/>
  <c r="I50" i="15"/>
  <c r="G50" i="15"/>
  <c r="U49" i="15"/>
  <c r="T49" i="15"/>
  <c r="N49" i="15"/>
  <c r="O49" i="15" s="1"/>
  <c r="M49" i="15"/>
  <c r="K49" i="15"/>
  <c r="I49" i="15"/>
  <c r="G49" i="15"/>
  <c r="U48" i="15"/>
  <c r="T48" i="15"/>
  <c r="N48" i="15"/>
  <c r="O48" i="15" s="1"/>
  <c r="M48" i="15"/>
  <c r="K48" i="15"/>
  <c r="I48" i="15"/>
  <c r="G48" i="15"/>
  <c r="S47" i="15"/>
  <c r="T47" i="15" s="1"/>
  <c r="R47" i="15"/>
  <c r="Q47" i="15"/>
  <c r="P47" i="15"/>
  <c r="U47" i="15" s="1"/>
  <c r="L47" i="15"/>
  <c r="J47" i="15"/>
  <c r="H47" i="15"/>
  <c r="F47" i="15"/>
  <c r="E47" i="15"/>
  <c r="K47" i="15" s="1"/>
  <c r="D47" i="15"/>
  <c r="U46" i="15"/>
  <c r="T46" i="15"/>
  <c r="O46" i="15"/>
  <c r="N46" i="15"/>
  <c r="M46" i="15"/>
  <c r="K46" i="15"/>
  <c r="I46" i="15"/>
  <c r="G46" i="15"/>
  <c r="U45" i="15"/>
  <c r="T45" i="15"/>
  <c r="N45" i="15"/>
  <c r="O45" i="15" s="1"/>
  <c r="M45" i="15"/>
  <c r="K45" i="15"/>
  <c r="I45" i="15"/>
  <c r="G45" i="15"/>
  <c r="U44" i="15"/>
  <c r="T44" i="15"/>
  <c r="N44" i="15"/>
  <c r="O44" i="15" s="1"/>
  <c r="M44" i="15"/>
  <c r="K44" i="15"/>
  <c r="I44" i="15"/>
  <c r="G44" i="15"/>
  <c r="U43" i="15"/>
  <c r="T43" i="15"/>
  <c r="N43" i="15"/>
  <c r="O43" i="15" s="1"/>
  <c r="M43" i="15"/>
  <c r="K43" i="15"/>
  <c r="I43" i="15"/>
  <c r="G43" i="15"/>
  <c r="U42" i="15"/>
  <c r="T42" i="15"/>
  <c r="N42" i="15"/>
  <c r="O42" i="15" s="1"/>
  <c r="M42" i="15"/>
  <c r="K42" i="15"/>
  <c r="I42" i="15"/>
  <c r="G42" i="15"/>
  <c r="U41" i="15"/>
  <c r="T41" i="15"/>
  <c r="N41" i="15"/>
  <c r="O41" i="15" s="1"/>
  <c r="M41" i="15"/>
  <c r="K41" i="15"/>
  <c r="I41" i="15"/>
  <c r="G41" i="15"/>
  <c r="S40" i="15"/>
  <c r="R40" i="15"/>
  <c r="Q40" i="15"/>
  <c r="P40" i="15"/>
  <c r="U40" i="15" s="1"/>
  <c r="L40" i="15"/>
  <c r="J40" i="15"/>
  <c r="H40" i="15"/>
  <c r="F40" i="15"/>
  <c r="E40" i="15"/>
  <c r="M40" i="15" s="1"/>
  <c r="D40" i="15"/>
  <c r="U39" i="15"/>
  <c r="T39" i="15"/>
  <c r="O39" i="15"/>
  <c r="N39" i="15"/>
  <c r="M39" i="15"/>
  <c r="K39" i="15"/>
  <c r="I39" i="15"/>
  <c r="G39" i="15"/>
  <c r="U38" i="15"/>
  <c r="T38" i="15"/>
  <c r="N38" i="15"/>
  <c r="O38" i="15" s="1"/>
  <c r="M38" i="15"/>
  <c r="K38" i="15"/>
  <c r="I38" i="15"/>
  <c r="G38" i="15"/>
  <c r="U37" i="15"/>
  <c r="T37" i="15"/>
  <c r="N37" i="15"/>
  <c r="O37" i="15" s="1"/>
  <c r="M37" i="15"/>
  <c r="K37" i="15"/>
  <c r="I37" i="15"/>
  <c r="G37" i="15"/>
  <c r="U36" i="15"/>
  <c r="T36" i="15"/>
  <c r="N36" i="15"/>
  <c r="O36" i="15" s="1"/>
  <c r="M36" i="15"/>
  <c r="K36" i="15"/>
  <c r="I36" i="15"/>
  <c r="G36" i="15"/>
  <c r="S35" i="15"/>
  <c r="T35" i="15" s="1"/>
  <c r="R35" i="15"/>
  <c r="Q35" i="15"/>
  <c r="P35" i="15"/>
  <c r="U35" i="15" s="1"/>
  <c r="L35" i="15"/>
  <c r="K35" i="15"/>
  <c r="J35" i="15"/>
  <c r="H35" i="15"/>
  <c r="F35" i="15"/>
  <c r="E35" i="15"/>
  <c r="D35" i="15"/>
  <c r="U34" i="15"/>
  <c r="T34" i="15"/>
  <c r="O34" i="15"/>
  <c r="N34" i="15"/>
  <c r="M34" i="15"/>
  <c r="K34" i="15"/>
  <c r="I34" i="15"/>
  <c r="G34" i="15"/>
  <c r="U33" i="15"/>
  <c r="T33" i="15"/>
  <c r="N33" i="15"/>
  <c r="O33" i="15" s="1"/>
  <c r="M33" i="15"/>
  <c r="K33" i="15"/>
  <c r="I33" i="15"/>
  <c r="G33" i="15"/>
  <c r="U32" i="15"/>
  <c r="T32" i="15"/>
  <c r="N32" i="15"/>
  <c r="O32" i="15" s="1"/>
  <c r="M32" i="15"/>
  <c r="K32" i="15"/>
  <c r="I32" i="15"/>
  <c r="G32" i="15"/>
  <c r="U31" i="15"/>
  <c r="T31" i="15"/>
  <c r="N31" i="15"/>
  <c r="O31" i="15" s="1"/>
  <c r="M31" i="15"/>
  <c r="K31" i="15"/>
  <c r="I31" i="15"/>
  <c r="G31" i="15"/>
  <c r="U30" i="15"/>
  <c r="T30" i="15"/>
  <c r="N30" i="15"/>
  <c r="O30" i="15" s="1"/>
  <c r="M30" i="15"/>
  <c r="K30" i="15"/>
  <c r="I30" i="15"/>
  <c r="G30" i="15"/>
  <c r="U29" i="15"/>
  <c r="T29" i="15"/>
  <c r="N29" i="15"/>
  <c r="O29" i="15" s="1"/>
  <c r="M29" i="15"/>
  <c r="K29" i="15"/>
  <c r="I29" i="15"/>
  <c r="G29" i="15"/>
  <c r="U28" i="15"/>
  <c r="T28" i="15"/>
  <c r="N28" i="15"/>
  <c r="O28" i="15" s="1"/>
  <c r="M28" i="15"/>
  <c r="K28" i="15"/>
  <c r="I28" i="15"/>
  <c r="G28" i="15"/>
  <c r="S27" i="15"/>
  <c r="R27" i="15"/>
  <c r="Q27" i="15"/>
  <c r="P27" i="15"/>
  <c r="U27" i="15" s="1"/>
  <c r="L27" i="15"/>
  <c r="J27" i="15"/>
  <c r="H27" i="15"/>
  <c r="F27" i="15"/>
  <c r="E27" i="15"/>
  <c r="D27" i="15"/>
  <c r="I27" i="15" s="1"/>
  <c r="U26" i="15"/>
  <c r="T26" i="15"/>
  <c r="N26" i="15"/>
  <c r="O26" i="15" s="1"/>
  <c r="M26" i="15"/>
  <c r="K26" i="15"/>
  <c r="I26" i="15"/>
  <c r="G26" i="15"/>
  <c r="U25" i="15"/>
  <c r="T25" i="15"/>
  <c r="N25" i="15"/>
  <c r="O25" i="15" s="1"/>
  <c r="M25" i="15"/>
  <c r="K25" i="15"/>
  <c r="I25" i="15"/>
  <c r="G25" i="15"/>
  <c r="U24" i="15"/>
  <c r="T24" i="15"/>
  <c r="N24" i="15"/>
  <c r="O24" i="15" s="1"/>
  <c r="M24" i="15"/>
  <c r="K24" i="15"/>
  <c r="I24" i="15"/>
  <c r="G24" i="15"/>
  <c r="U23" i="15"/>
  <c r="T23" i="15"/>
  <c r="N23" i="15"/>
  <c r="O23" i="15" s="1"/>
  <c r="M23" i="15"/>
  <c r="K23" i="15"/>
  <c r="I23" i="15"/>
  <c r="G23" i="15"/>
  <c r="U22" i="15"/>
  <c r="T22" i="15"/>
  <c r="N22" i="15"/>
  <c r="O22" i="15" s="1"/>
  <c r="M22" i="15"/>
  <c r="K22" i="15"/>
  <c r="I22" i="15"/>
  <c r="G22" i="15"/>
  <c r="U21" i="15"/>
  <c r="T21" i="15"/>
  <c r="N21" i="15"/>
  <c r="O21" i="15" s="1"/>
  <c r="M21" i="15"/>
  <c r="K21" i="15"/>
  <c r="I21" i="15"/>
  <c r="G21" i="15"/>
  <c r="U20" i="15"/>
  <c r="T20" i="15"/>
  <c r="N20" i="15"/>
  <c r="O20" i="15" s="1"/>
  <c r="M20" i="15"/>
  <c r="K20" i="15"/>
  <c r="I20" i="15"/>
  <c r="G20" i="15"/>
  <c r="T19" i="15"/>
  <c r="S19" i="15"/>
  <c r="R19" i="15"/>
  <c r="Q19" i="15"/>
  <c r="P19" i="15"/>
  <c r="U19" i="15" s="1"/>
  <c r="L19" i="15"/>
  <c r="J19" i="15"/>
  <c r="H19" i="15"/>
  <c r="F19" i="15"/>
  <c r="E19" i="15"/>
  <c r="K19" i="15" s="1"/>
  <c r="D19" i="15"/>
  <c r="U18" i="15"/>
  <c r="T18" i="15"/>
  <c r="O18" i="15"/>
  <c r="N18" i="15"/>
  <c r="M18" i="15"/>
  <c r="K18" i="15"/>
  <c r="I18" i="15"/>
  <c r="G18" i="15"/>
  <c r="U17" i="15"/>
  <c r="T17" i="15"/>
  <c r="N17" i="15"/>
  <c r="O17" i="15" s="1"/>
  <c r="M17" i="15"/>
  <c r="K17" i="15"/>
  <c r="I17" i="15"/>
  <c r="G17" i="15"/>
  <c r="U16" i="15"/>
  <c r="T16" i="15"/>
  <c r="N16" i="15"/>
  <c r="O16" i="15" s="1"/>
  <c r="M16" i="15"/>
  <c r="K16" i="15"/>
  <c r="I16" i="15"/>
  <c r="G16" i="15"/>
  <c r="U15" i="15"/>
  <c r="T15" i="15"/>
  <c r="N15" i="15"/>
  <c r="O15" i="15" s="1"/>
  <c r="M15" i="15"/>
  <c r="K15" i="15"/>
  <c r="I15" i="15"/>
  <c r="G15" i="15"/>
  <c r="U14" i="15"/>
  <c r="T14" i="15"/>
  <c r="N14" i="15"/>
  <c r="O14" i="15" s="1"/>
  <c r="M14" i="15"/>
  <c r="K14" i="15"/>
  <c r="I14" i="15"/>
  <c r="G14" i="15"/>
  <c r="U13" i="15"/>
  <c r="T13" i="15"/>
  <c r="N13" i="15"/>
  <c r="O13" i="15" s="1"/>
  <c r="M13" i="15"/>
  <c r="K13" i="15"/>
  <c r="I13" i="15"/>
  <c r="G13" i="15"/>
  <c r="U12" i="15"/>
  <c r="T12" i="15"/>
  <c r="N12" i="15"/>
  <c r="O12" i="15" s="1"/>
  <c r="M12" i="15"/>
  <c r="K12" i="15"/>
  <c r="I12" i="15"/>
  <c r="G12" i="15"/>
  <c r="U11" i="15"/>
  <c r="T11" i="15"/>
  <c r="N11" i="15"/>
  <c r="O11" i="15" s="1"/>
  <c r="M11" i="15"/>
  <c r="K11" i="15"/>
  <c r="I11" i="15"/>
  <c r="G11" i="15"/>
  <c r="S10" i="15"/>
  <c r="R10" i="15"/>
  <c r="Q10" i="15"/>
  <c r="P10" i="15"/>
  <c r="L10" i="15"/>
  <c r="J10" i="15"/>
  <c r="H10" i="15"/>
  <c r="F10" i="15"/>
  <c r="E10" i="15"/>
  <c r="D10" i="15"/>
  <c r="U9" i="15"/>
  <c r="T9" i="15"/>
  <c r="O9" i="15"/>
  <c r="N9" i="15"/>
  <c r="M9" i="15"/>
  <c r="K9" i="15"/>
  <c r="I9" i="15"/>
  <c r="G9" i="15"/>
  <c r="U8" i="15"/>
  <c r="T8" i="15"/>
  <c r="O8" i="15"/>
  <c r="N8" i="15"/>
  <c r="M8" i="15"/>
  <c r="K8" i="15"/>
  <c r="I8" i="15"/>
  <c r="G8" i="15"/>
  <c r="S339" i="14"/>
  <c r="R339" i="14"/>
  <c r="T339" i="14" s="1"/>
  <c r="Q339" i="14"/>
  <c r="P339" i="14"/>
  <c r="U339" i="14" s="1"/>
  <c r="L339" i="14"/>
  <c r="J339" i="14"/>
  <c r="H339" i="14"/>
  <c r="F339" i="14"/>
  <c r="E339" i="14"/>
  <c r="D339" i="14"/>
  <c r="G339" i="14" s="1"/>
  <c r="S338" i="14"/>
  <c r="R338" i="14"/>
  <c r="Q338" i="14"/>
  <c r="P338" i="14"/>
  <c r="L338" i="14"/>
  <c r="U338" i="14" s="1"/>
  <c r="J338" i="14"/>
  <c r="H338" i="14"/>
  <c r="F338" i="14"/>
  <c r="E338" i="14"/>
  <c r="D338" i="14"/>
  <c r="S337" i="14"/>
  <c r="R337" i="14"/>
  <c r="T337" i="14" s="1"/>
  <c r="Q337" i="14"/>
  <c r="P337" i="14"/>
  <c r="L337" i="14"/>
  <c r="J337" i="14"/>
  <c r="H337" i="14"/>
  <c r="F337" i="14"/>
  <c r="E337" i="14"/>
  <c r="D337" i="14"/>
  <c r="I337" i="14" s="1"/>
  <c r="U336" i="14"/>
  <c r="T336" i="14"/>
  <c r="O336" i="14"/>
  <c r="N336" i="14"/>
  <c r="M336" i="14"/>
  <c r="K336" i="14"/>
  <c r="I336" i="14"/>
  <c r="G336" i="14"/>
  <c r="U335" i="14"/>
  <c r="T335" i="14"/>
  <c r="N335" i="14"/>
  <c r="O335" i="14" s="1"/>
  <c r="M335" i="14"/>
  <c r="K335" i="14"/>
  <c r="I335" i="14"/>
  <c r="G335" i="14"/>
  <c r="U334" i="14"/>
  <c r="T334" i="14"/>
  <c r="N334" i="14"/>
  <c r="O334" i="14" s="1"/>
  <c r="M334" i="14"/>
  <c r="K334" i="14"/>
  <c r="I334" i="14"/>
  <c r="G334" i="14"/>
  <c r="U333" i="14"/>
  <c r="T333" i="14"/>
  <c r="N333" i="14"/>
  <c r="O333" i="14" s="1"/>
  <c r="M333" i="14"/>
  <c r="K333" i="14"/>
  <c r="I333" i="14"/>
  <c r="G333" i="14"/>
  <c r="S332" i="14"/>
  <c r="R332" i="14"/>
  <c r="T332" i="14" s="1"/>
  <c r="Q332" i="14"/>
  <c r="P332" i="14"/>
  <c r="L332" i="14"/>
  <c r="J332" i="14"/>
  <c r="K332" i="14" s="1"/>
  <c r="H332" i="14"/>
  <c r="F332" i="14"/>
  <c r="E332" i="14"/>
  <c r="D332" i="14"/>
  <c r="U331" i="14"/>
  <c r="T331" i="14"/>
  <c r="O331" i="14"/>
  <c r="N331" i="14"/>
  <c r="M331" i="14"/>
  <c r="K331" i="14"/>
  <c r="I331" i="14"/>
  <c r="G331" i="14"/>
  <c r="U330" i="14"/>
  <c r="T330" i="14"/>
  <c r="N330" i="14"/>
  <c r="O330" i="14" s="1"/>
  <c r="M330" i="14"/>
  <c r="K330" i="14"/>
  <c r="I330" i="14"/>
  <c r="G330" i="14"/>
  <c r="U329" i="14"/>
  <c r="T329" i="14"/>
  <c r="N329" i="14"/>
  <c r="O329" i="14" s="1"/>
  <c r="M329" i="14"/>
  <c r="K329" i="14"/>
  <c r="I329" i="14"/>
  <c r="G329" i="14"/>
  <c r="U328" i="14"/>
  <c r="T328" i="14"/>
  <c r="N328" i="14"/>
  <c r="O328" i="14" s="1"/>
  <c r="M328" i="14"/>
  <c r="K328" i="14"/>
  <c r="I328" i="14"/>
  <c r="G328" i="14"/>
  <c r="U327" i="14"/>
  <c r="T327" i="14"/>
  <c r="N327" i="14"/>
  <c r="O327" i="14" s="1"/>
  <c r="M327" i="14"/>
  <c r="K327" i="14"/>
  <c r="I327" i="14"/>
  <c r="G327" i="14"/>
  <c r="U326" i="14"/>
  <c r="T326" i="14"/>
  <c r="N326" i="14"/>
  <c r="O326" i="14" s="1"/>
  <c r="M326" i="14"/>
  <c r="K326" i="14"/>
  <c r="I326" i="14"/>
  <c r="G326" i="14"/>
  <c r="U325" i="14"/>
  <c r="T325" i="14"/>
  <c r="N325" i="14"/>
  <c r="O325" i="14" s="1"/>
  <c r="M325" i="14"/>
  <c r="K325" i="14"/>
  <c r="I325" i="14"/>
  <c r="G325" i="14"/>
  <c r="U324" i="14"/>
  <c r="T324" i="14"/>
  <c r="N324" i="14"/>
  <c r="O324" i="14" s="1"/>
  <c r="M324" i="14"/>
  <c r="K324" i="14"/>
  <c r="I324" i="14"/>
  <c r="G324" i="14"/>
  <c r="S323" i="14"/>
  <c r="R323" i="14"/>
  <c r="Q323" i="14"/>
  <c r="P323" i="14"/>
  <c r="L323" i="14"/>
  <c r="J323" i="14"/>
  <c r="H323" i="14"/>
  <c r="F323" i="14"/>
  <c r="E323" i="14"/>
  <c r="K323" i="14" s="1"/>
  <c r="D323" i="14"/>
  <c r="G323" i="14" s="1"/>
  <c r="U322" i="14"/>
  <c r="T322" i="14"/>
  <c r="O322" i="14"/>
  <c r="N322" i="14"/>
  <c r="M322" i="14"/>
  <c r="K322" i="14"/>
  <c r="I322" i="14"/>
  <c r="G322" i="14"/>
  <c r="U321" i="14"/>
  <c r="T321" i="14"/>
  <c r="N321" i="14"/>
  <c r="O321" i="14" s="1"/>
  <c r="M321" i="14"/>
  <c r="K321" i="14"/>
  <c r="I321" i="14"/>
  <c r="G321" i="14"/>
  <c r="U320" i="14"/>
  <c r="T320" i="14"/>
  <c r="N320" i="14"/>
  <c r="O320" i="14" s="1"/>
  <c r="M320" i="14"/>
  <c r="K320" i="14"/>
  <c r="I320" i="14"/>
  <c r="G320" i="14"/>
  <c r="U319" i="14"/>
  <c r="T319" i="14"/>
  <c r="N319" i="14"/>
  <c r="O319" i="14" s="1"/>
  <c r="M319" i="14"/>
  <c r="K319" i="14"/>
  <c r="I319" i="14"/>
  <c r="G319" i="14"/>
  <c r="U318" i="14"/>
  <c r="T318" i="14"/>
  <c r="N318" i="14"/>
  <c r="O318" i="14" s="1"/>
  <c r="M318" i="14"/>
  <c r="K318" i="14"/>
  <c r="I318" i="14"/>
  <c r="G318" i="14"/>
  <c r="S317" i="14"/>
  <c r="R317" i="14"/>
  <c r="T317" i="14" s="1"/>
  <c r="Q317" i="14"/>
  <c r="P317" i="14"/>
  <c r="L317" i="14"/>
  <c r="U317" i="14" s="1"/>
  <c r="J317" i="14"/>
  <c r="H317" i="14"/>
  <c r="F317" i="14"/>
  <c r="E317" i="14"/>
  <c r="M317" i="14" s="1"/>
  <c r="D317" i="14"/>
  <c r="U316" i="14"/>
  <c r="T316" i="14"/>
  <c r="O316" i="14"/>
  <c r="N316" i="14"/>
  <c r="M316" i="14"/>
  <c r="K316" i="14"/>
  <c r="I316" i="14"/>
  <c r="G316" i="14"/>
  <c r="U315" i="14"/>
  <c r="T315" i="14"/>
  <c r="N315" i="14"/>
  <c r="O315" i="14" s="1"/>
  <c r="M315" i="14"/>
  <c r="K315" i="14"/>
  <c r="I315" i="14"/>
  <c r="G315" i="14"/>
  <c r="U314" i="14"/>
  <c r="T314" i="14"/>
  <c r="N314" i="14"/>
  <c r="O314" i="14" s="1"/>
  <c r="M314" i="14"/>
  <c r="K314" i="14"/>
  <c r="I314" i="14"/>
  <c r="G314" i="14"/>
  <c r="U313" i="14"/>
  <c r="T313" i="14"/>
  <c r="N313" i="14"/>
  <c r="O313" i="14" s="1"/>
  <c r="M313" i="14"/>
  <c r="K313" i="14"/>
  <c r="I313" i="14"/>
  <c r="G313" i="14"/>
  <c r="U312" i="14"/>
  <c r="T312" i="14"/>
  <c r="N312" i="14"/>
  <c r="O312" i="14" s="1"/>
  <c r="M312" i="14"/>
  <c r="K312" i="14"/>
  <c r="I312" i="14"/>
  <c r="G312" i="14"/>
  <c r="U311" i="14"/>
  <c r="T311" i="14"/>
  <c r="N311" i="14"/>
  <c r="O311" i="14" s="1"/>
  <c r="M311" i="14"/>
  <c r="K311" i="14"/>
  <c r="I311" i="14"/>
  <c r="G311" i="14"/>
  <c r="T310" i="14"/>
  <c r="S310" i="14"/>
  <c r="R310" i="14"/>
  <c r="Q310" i="14"/>
  <c r="P310" i="14"/>
  <c r="U310" i="14" s="1"/>
  <c r="L310" i="14"/>
  <c r="J310" i="14"/>
  <c r="H310" i="14"/>
  <c r="F310" i="14"/>
  <c r="N310" i="14" s="1"/>
  <c r="E310" i="14"/>
  <c r="D310" i="14"/>
  <c r="I310" i="14" s="1"/>
  <c r="U309" i="14"/>
  <c r="T309" i="14"/>
  <c r="O309" i="14"/>
  <c r="N309" i="14"/>
  <c r="M309" i="14"/>
  <c r="K309" i="14"/>
  <c r="I309" i="14"/>
  <c r="G309" i="14"/>
  <c r="U308" i="14"/>
  <c r="T308" i="14"/>
  <c r="N308" i="14"/>
  <c r="O308" i="14" s="1"/>
  <c r="M308" i="14"/>
  <c r="K308" i="14"/>
  <c r="I308" i="14"/>
  <c r="G308" i="14"/>
  <c r="U307" i="14"/>
  <c r="T307" i="14"/>
  <c r="N307" i="14"/>
  <c r="O307" i="14" s="1"/>
  <c r="M307" i="14"/>
  <c r="K307" i="14"/>
  <c r="I307" i="14"/>
  <c r="G307" i="14"/>
  <c r="U306" i="14"/>
  <c r="T306" i="14"/>
  <c r="N306" i="14"/>
  <c r="O306" i="14" s="1"/>
  <c r="M306" i="14"/>
  <c r="K306" i="14"/>
  <c r="I306" i="14"/>
  <c r="G306" i="14"/>
  <c r="U305" i="14"/>
  <c r="T305" i="14"/>
  <c r="N305" i="14"/>
  <c r="O305" i="14" s="1"/>
  <c r="M305" i="14"/>
  <c r="K305" i="14"/>
  <c r="I305" i="14"/>
  <c r="G305" i="14"/>
  <c r="U304" i="14"/>
  <c r="T304" i="14"/>
  <c r="N304" i="14"/>
  <c r="O304" i="14" s="1"/>
  <c r="M304" i="14"/>
  <c r="K304" i="14"/>
  <c r="I304" i="14"/>
  <c r="G304" i="14"/>
  <c r="T303" i="14"/>
  <c r="S303" i="14"/>
  <c r="R303" i="14"/>
  <c r="Q303" i="14"/>
  <c r="P303" i="14"/>
  <c r="U303" i="14" s="1"/>
  <c r="L303" i="14"/>
  <c r="J303" i="14"/>
  <c r="H303" i="14"/>
  <c r="F303" i="14"/>
  <c r="E303" i="14"/>
  <c r="M303" i="14" s="1"/>
  <c r="D303" i="14"/>
  <c r="I303" i="14" s="1"/>
  <c r="U302" i="14"/>
  <c r="T302" i="14"/>
  <c r="O302" i="14"/>
  <c r="N302" i="14"/>
  <c r="M302" i="14"/>
  <c r="K302" i="14"/>
  <c r="I302" i="14"/>
  <c r="G302" i="14"/>
  <c r="S299" i="14"/>
  <c r="R299" i="14"/>
  <c r="Q299" i="14"/>
  <c r="P299" i="14"/>
  <c r="L299" i="14"/>
  <c r="J299" i="14"/>
  <c r="H299" i="14"/>
  <c r="F299" i="14"/>
  <c r="E299" i="14"/>
  <c r="M299" i="14" s="1"/>
  <c r="D299" i="14"/>
  <c r="S298" i="14"/>
  <c r="R298" i="14"/>
  <c r="Q298" i="14"/>
  <c r="P298" i="14"/>
  <c r="U298" i="14" s="1"/>
  <c r="L298" i="14"/>
  <c r="J298" i="14"/>
  <c r="K298" i="14" s="1"/>
  <c r="H298" i="14"/>
  <c r="F298" i="14"/>
  <c r="E298" i="14"/>
  <c r="D298" i="14"/>
  <c r="U297" i="14"/>
  <c r="T297" i="14"/>
  <c r="O297" i="14"/>
  <c r="N297" i="14"/>
  <c r="M297" i="14"/>
  <c r="K297" i="14"/>
  <c r="I297" i="14"/>
  <c r="G297" i="14"/>
  <c r="U296" i="14"/>
  <c r="T296" i="14"/>
  <c r="N296" i="14"/>
  <c r="O296" i="14" s="1"/>
  <c r="M296" i="14"/>
  <c r="K296" i="14"/>
  <c r="I296" i="14"/>
  <c r="G296" i="14"/>
  <c r="U295" i="14"/>
  <c r="T295" i="14"/>
  <c r="N295" i="14"/>
  <c r="O295" i="14" s="1"/>
  <c r="M295" i="14"/>
  <c r="K295" i="14"/>
  <c r="I295" i="14"/>
  <c r="G295" i="14"/>
  <c r="U294" i="14"/>
  <c r="T294" i="14"/>
  <c r="N294" i="14"/>
  <c r="O294" i="14" s="1"/>
  <c r="M294" i="14"/>
  <c r="K294" i="14"/>
  <c r="I294" i="14"/>
  <c r="G294" i="14"/>
  <c r="U293" i="14"/>
  <c r="T293" i="14"/>
  <c r="N293" i="14"/>
  <c r="O293" i="14" s="1"/>
  <c r="M293" i="14"/>
  <c r="K293" i="14"/>
  <c r="I293" i="14"/>
  <c r="G293" i="14"/>
  <c r="S292" i="14"/>
  <c r="R292" i="14"/>
  <c r="T292" i="14" s="1"/>
  <c r="Q292" i="14"/>
  <c r="P292" i="14"/>
  <c r="U292" i="14" s="1"/>
  <c r="N292" i="14"/>
  <c r="M292" i="14"/>
  <c r="L292" i="14"/>
  <c r="J292" i="14"/>
  <c r="H292" i="14"/>
  <c r="F292" i="14"/>
  <c r="E292" i="14"/>
  <c r="K292" i="14" s="1"/>
  <c r="D292" i="14"/>
  <c r="I292" i="14" s="1"/>
  <c r="U291" i="14"/>
  <c r="T291" i="14"/>
  <c r="O291" i="14"/>
  <c r="N291" i="14"/>
  <c r="M291" i="14"/>
  <c r="K291" i="14"/>
  <c r="I291" i="14"/>
  <c r="G291" i="14"/>
  <c r="U290" i="14"/>
  <c r="T290" i="14"/>
  <c r="N290" i="14"/>
  <c r="O290" i="14" s="1"/>
  <c r="M290" i="14"/>
  <c r="K290" i="14"/>
  <c r="I290" i="14"/>
  <c r="G290" i="14"/>
  <c r="U289" i="14"/>
  <c r="T289" i="14"/>
  <c r="N289" i="14"/>
  <c r="O289" i="14" s="1"/>
  <c r="M289" i="14"/>
  <c r="K289" i="14"/>
  <c r="I289" i="14"/>
  <c r="G289" i="14"/>
  <c r="U288" i="14"/>
  <c r="T288" i="14"/>
  <c r="N288" i="14"/>
  <c r="O288" i="14" s="1"/>
  <c r="M288" i="14"/>
  <c r="K288" i="14"/>
  <c r="I288" i="14"/>
  <c r="G288" i="14"/>
  <c r="U287" i="14"/>
  <c r="T287" i="14"/>
  <c r="N287" i="14"/>
  <c r="O287" i="14" s="1"/>
  <c r="M287" i="14"/>
  <c r="K287" i="14"/>
  <c r="I287" i="14"/>
  <c r="G287" i="14"/>
  <c r="U286" i="14"/>
  <c r="T286" i="14"/>
  <c r="N286" i="14"/>
  <c r="O286" i="14" s="1"/>
  <c r="M286" i="14"/>
  <c r="K286" i="14"/>
  <c r="I286" i="14"/>
  <c r="G286" i="14"/>
  <c r="S285" i="14"/>
  <c r="R285" i="14"/>
  <c r="T285" i="14" s="1"/>
  <c r="Q285" i="14"/>
  <c r="P285" i="14"/>
  <c r="L285" i="14"/>
  <c r="J285" i="14"/>
  <c r="H285" i="14"/>
  <c r="F285" i="14"/>
  <c r="E285" i="14"/>
  <c r="D285" i="14"/>
  <c r="I285" i="14" s="1"/>
  <c r="U284" i="14"/>
  <c r="T284" i="14"/>
  <c r="O284" i="14"/>
  <c r="N284" i="14"/>
  <c r="M284" i="14"/>
  <c r="K284" i="14"/>
  <c r="I284" i="14"/>
  <c r="G284" i="14"/>
  <c r="U283" i="14"/>
  <c r="T283" i="14"/>
  <c r="O283" i="14"/>
  <c r="N283" i="14"/>
  <c r="M283" i="14"/>
  <c r="K283" i="14"/>
  <c r="I283" i="14"/>
  <c r="G283" i="14"/>
  <c r="U282" i="14"/>
  <c r="T282" i="14"/>
  <c r="O282" i="14"/>
  <c r="N282" i="14"/>
  <c r="M282" i="14"/>
  <c r="K282" i="14"/>
  <c r="I282" i="14"/>
  <c r="G282" i="14"/>
  <c r="U281" i="14"/>
  <c r="T281" i="14"/>
  <c r="O281" i="14"/>
  <c r="N281" i="14"/>
  <c r="M281" i="14"/>
  <c r="K281" i="14"/>
  <c r="I281" i="14"/>
  <c r="G281" i="14"/>
  <c r="U280" i="14"/>
  <c r="T280" i="14"/>
  <c r="O280" i="14"/>
  <c r="N280" i="14"/>
  <c r="M280" i="14"/>
  <c r="K280" i="14"/>
  <c r="I280" i="14"/>
  <c r="G280" i="14"/>
  <c r="U279" i="14"/>
  <c r="T279" i="14"/>
  <c r="O279" i="14"/>
  <c r="N279" i="14"/>
  <c r="M279" i="14"/>
  <c r="K279" i="14"/>
  <c r="I279" i="14"/>
  <c r="G279" i="14"/>
  <c r="U278" i="14"/>
  <c r="T278" i="14"/>
  <c r="O278" i="14"/>
  <c r="N278" i="14"/>
  <c r="M278" i="14"/>
  <c r="K278" i="14"/>
  <c r="I278" i="14"/>
  <c r="G278" i="14"/>
  <c r="U277" i="14"/>
  <c r="T277" i="14"/>
  <c r="O277" i="14"/>
  <c r="N277" i="14"/>
  <c r="M277" i="14"/>
  <c r="K277" i="14"/>
  <c r="I277" i="14"/>
  <c r="G277" i="14"/>
  <c r="U276" i="14"/>
  <c r="T276" i="14"/>
  <c r="O276" i="14"/>
  <c r="N276" i="14"/>
  <c r="M276" i="14"/>
  <c r="K276" i="14"/>
  <c r="I276" i="14"/>
  <c r="G276" i="14"/>
  <c r="S275" i="14"/>
  <c r="R275" i="14"/>
  <c r="Q275" i="14"/>
  <c r="P275" i="14"/>
  <c r="L275" i="14"/>
  <c r="J275" i="14"/>
  <c r="H275" i="14"/>
  <c r="F275" i="14"/>
  <c r="E275" i="14"/>
  <c r="M275" i="14" s="1"/>
  <c r="D275" i="14"/>
  <c r="U274" i="14"/>
  <c r="T274" i="14"/>
  <c r="O274" i="14"/>
  <c r="N274" i="14"/>
  <c r="M274" i="14"/>
  <c r="K274" i="14"/>
  <c r="I274" i="14"/>
  <c r="G274" i="14"/>
  <c r="U273" i="14"/>
  <c r="T273" i="14"/>
  <c r="N273" i="14"/>
  <c r="O273" i="14" s="1"/>
  <c r="M273" i="14"/>
  <c r="K273" i="14"/>
  <c r="I273" i="14"/>
  <c r="G273" i="14"/>
  <c r="U272" i="14"/>
  <c r="T272" i="14"/>
  <c r="O272" i="14"/>
  <c r="N272" i="14"/>
  <c r="M272" i="14"/>
  <c r="K272" i="14"/>
  <c r="I272" i="14"/>
  <c r="G272" i="14"/>
  <c r="U271" i="14"/>
  <c r="T271" i="14"/>
  <c r="O271" i="14"/>
  <c r="N271" i="14"/>
  <c r="M271" i="14"/>
  <c r="K271" i="14"/>
  <c r="I271" i="14"/>
  <c r="G271" i="14"/>
  <c r="U270" i="14"/>
  <c r="T270" i="14"/>
  <c r="O270" i="14"/>
  <c r="N270" i="14"/>
  <c r="M270" i="14"/>
  <c r="K270" i="14"/>
  <c r="I270" i="14"/>
  <c r="G270" i="14"/>
  <c r="U269" i="14"/>
  <c r="T269" i="14"/>
  <c r="O269" i="14"/>
  <c r="N269" i="14"/>
  <c r="M269" i="14"/>
  <c r="K269" i="14"/>
  <c r="I269" i="14"/>
  <c r="G269" i="14"/>
  <c r="U268" i="14"/>
  <c r="T268" i="14"/>
  <c r="O268" i="14"/>
  <c r="N268" i="14"/>
  <c r="M268" i="14"/>
  <c r="K268" i="14"/>
  <c r="I268" i="14"/>
  <c r="G268" i="14"/>
  <c r="U267" i="14"/>
  <c r="S267" i="14"/>
  <c r="R267" i="14"/>
  <c r="Q267" i="14"/>
  <c r="P267" i="14"/>
  <c r="L267" i="14"/>
  <c r="J267" i="14"/>
  <c r="H267" i="14"/>
  <c r="F267" i="14"/>
  <c r="E267" i="14"/>
  <c r="M267" i="14" s="1"/>
  <c r="D267" i="14"/>
  <c r="U266" i="14"/>
  <c r="T266" i="14"/>
  <c r="O266" i="14"/>
  <c r="N266" i="14"/>
  <c r="M266" i="14"/>
  <c r="K266" i="14"/>
  <c r="I266" i="14"/>
  <c r="G266" i="14"/>
  <c r="U265" i="14"/>
  <c r="T265" i="14"/>
  <c r="N265" i="14"/>
  <c r="O265" i="14" s="1"/>
  <c r="M265" i="14"/>
  <c r="K265" i="14"/>
  <c r="I265" i="14"/>
  <c r="G265" i="14"/>
  <c r="U264" i="14"/>
  <c r="T264" i="14"/>
  <c r="N264" i="14"/>
  <c r="O264" i="14" s="1"/>
  <c r="M264" i="14"/>
  <c r="K264" i="14"/>
  <c r="I264" i="14"/>
  <c r="G264" i="14"/>
  <c r="U263" i="14"/>
  <c r="T263" i="14"/>
  <c r="N263" i="14"/>
  <c r="O263" i="14" s="1"/>
  <c r="M263" i="14"/>
  <c r="K263" i="14"/>
  <c r="I263" i="14"/>
  <c r="G263" i="14"/>
  <c r="T260" i="14"/>
  <c r="S260" i="14"/>
  <c r="R260" i="14"/>
  <c r="Q260" i="14"/>
  <c r="P260" i="14"/>
  <c r="L260" i="14"/>
  <c r="J260" i="14"/>
  <c r="H260" i="14"/>
  <c r="F260" i="14"/>
  <c r="E260" i="14"/>
  <c r="D260" i="14"/>
  <c r="T259" i="14"/>
  <c r="S259" i="14"/>
  <c r="R259" i="14"/>
  <c r="Q259" i="14"/>
  <c r="P259" i="14"/>
  <c r="U259" i="14" s="1"/>
  <c r="L259" i="14"/>
  <c r="J259" i="14"/>
  <c r="I259" i="14"/>
  <c r="H259" i="14"/>
  <c r="F259" i="14"/>
  <c r="N259" i="14" s="1"/>
  <c r="E259" i="14"/>
  <c r="M259" i="14" s="1"/>
  <c r="D259" i="14"/>
  <c r="G259" i="14" s="1"/>
  <c r="U258" i="14"/>
  <c r="T258" i="14"/>
  <c r="O258" i="14"/>
  <c r="N258" i="14"/>
  <c r="M258" i="14"/>
  <c r="K258" i="14"/>
  <c r="I258" i="14"/>
  <c r="G258" i="14"/>
  <c r="U257" i="14"/>
  <c r="T257" i="14"/>
  <c r="O257" i="14"/>
  <c r="N257" i="14"/>
  <c r="M257" i="14"/>
  <c r="K257" i="14"/>
  <c r="I257" i="14"/>
  <c r="G257" i="14"/>
  <c r="U256" i="14"/>
  <c r="T256" i="14"/>
  <c r="O256" i="14"/>
  <c r="N256" i="14"/>
  <c r="M256" i="14"/>
  <c r="K256" i="14"/>
  <c r="I256" i="14"/>
  <c r="G256" i="14"/>
  <c r="U255" i="14"/>
  <c r="T255" i="14"/>
  <c r="O255" i="14"/>
  <c r="N255" i="14"/>
  <c r="M255" i="14"/>
  <c r="K255" i="14"/>
  <c r="I255" i="14"/>
  <c r="G255" i="14"/>
  <c r="S254" i="14"/>
  <c r="R254" i="14"/>
  <c r="Q254" i="14"/>
  <c r="P254" i="14"/>
  <c r="L254" i="14"/>
  <c r="J254" i="14"/>
  <c r="K254" i="14" s="1"/>
  <c r="H254" i="14"/>
  <c r="I254" i="14" s="1"/>
  <c r="F254" i="14"/>
  <c r="G254" i="14" s="1"/>
  <c r="E254" i="14"/>
  <c r="M254" i="14" s="1"/>
  <c r="D254" i="14"/>
  <c r="U253" i="14"/>
  <c r="T253" i="14"/>
  <c r="O253" i="14"/>
  <c r="N253" i="14"/>
  <c r="M253" i="14"/>
  <c r="K253" i="14"/>
  <c r="I253" i="14"/>
  <c r="G253" i="14"/>
  <c r="U252" i="14"/>
  <c r="T252" i="14"/>
  <c r="O252" i="14"/>
  <c r="N252" i="14"/>
  <c r="M252" i="14"/>
  <c r="K252" i="14"/>
  <c r="I252" i="14"/>
  <c r="G252" i="14"/>
  <c r="U251" i="14"/>
  <c r="T251" i="14"/>
  <c r="N251" i="14"/>
  <c r="O251" i="14" s="1"/>
  <c r="M251" i="14"/>
  <c r="K251" i="14"/>
  <c r="I251" i="14"/>
  <c r="G251" i="14"/>
  <c r="U250" i="14"/>
  <c r="T250" i="14"/>
  <c r="N250" i="14"/>
  <c r="O250" i="14" s="1"/>
  <c r="M250" i="14"/>
  <c r="K250" i="14"/>
  <c r="I250" i="14"/>
  <c r="G250" i="14"/>
  <c r="U249" i="14"/>
  <c r="T249" i="14"/>
  <c r="N249" i="14"/>
  <c r="O249" i="14" s="1"/>
  <c r="M249" i="14"/>
  <c r="K249" i="14"/>
  <c r="I249" i="14"/>
  <c r="G249" i="14"/>
  <c r="U248" i="14"/>
  <c r="T248" i="14"/>
  <c r="N248" i="14"/>
  <c r="O248" i="14" s="1"/>
  <c r="M248" i="14"/>
  <c r="K248" i="14"/>
  <c r="I248" i="14"/>
  <c r="G248" i="14"/>
  <c r="U247" i="14"/>
  <c r="S247" i="14"/>
  <c r="R247" i="14"/>
  <c r="T247" i="14" s="1"/>
  <c r="Q247" i="14"/>
  <c r="P247" i="14"/>
  <c r="L247" i="14"/>
  <c r="J247" i="14"/>
  <c r="H247" i="14"/>
  <c r="F247" i="14"/>
  <c r="N247" i="14" s="1"/>
  <c r="E247" i="14"/>
  <c r="D247" i="14"/>
  <c r="U246" i="14"/>
  <c r="T246" i="14"/>
  <c r="N246" i="14"/>
  <c r="O246" i="14" s="1"/>
  <c r="M246" i="14"/>
  <c r="K246" i="14"/>
  <c r="I246" i="14"/>
  <c r="G246" i="14"/>
  <c r="U245" i="14"/>
  <c r="T245" i="14"/>
  <c r="N245" i="14"/>
  <c r="O245" i="14" s="1"/>
  <c r="M245" i="14"/>
  <c r="K245" i="14"/>
  <c r="I245" i="14"/>
  <c r="G245" i="14"/>
  <c r="U244" i="14"/>
  <c r="T244" i="14"/>
  <c r="N244" i="14"/>
  <c r="O244" i="14" s="1"/>
  <c r="M244" i="14"/>
  <c r="K244" i="14"/>
  <c r="I244" i="14"/>
  <c r="G244" i="14"/>
  <c r="U243" i="14"/>
  <c r="T243" i="14"/>
  <c r="N243" i="14"/>
  <c r="O243" i="14" s="1"/>
  <c r="M243" i="14"/>
  <c r="K243" i="14"/>
  <c r="I243" i="14"/>
  <c r="G243" i="14"/>
  <c r="U242" i="14"/>
  <c r="T242" i="14"/>
  <c r="N242" i="14"/>
  <c r="O242" i="14" s="1"/>
  <c r="M242" i="14"/>
  <c r="K242" i="14"/>
  <c r="I242" i="14"/>
  <c r="G242" i="14"/>
  <c r="U241" i="14"/>
  <c r="T241" i="14"/>
  <c r="O241" i="14"/>
  <c r="N241" i="14"/>
  <c r="M241" i="14"/>
  <c r="K241" i="14"/>
  <c r="I241" i="14"/>
  <c r="G241" i="14"/>
  <c r="S240" i="14"/>
  <c r="R240" i="14"/>
  <c r="Q240" i="14"/>
  <c r="P240" i="14"/>
  <c r="L240" i="14"/>
  <c r="J240" i="14"/>
  <c r="H240" i="14"/>
  <c r="F240" i="14"/>
  <c r="E240" i="14"/>
  <c r="K240" i="14" s="1"/>
  <c r="D240" i="14"/>
  <c r="I240" i="14" s="1"/>
  <c r="U239" i="14"/>
  <c r="T239" i="14"/>
  <c r="N239" i="14"/>
  <c r="O239" i="14" s="1"/>
  <c r="M239" i="14"/>
  <c r="K239" i="14"/>
  <c r="I239" i="14"/>
  <c r="G239" i="14"/>
  <c r="U238" i="14"/>
  <c r="T238" i="14"/>
  <c r="N238" i="14"/>
  <c r="O238" i="14" s="1"/>
  <c r="M238" i="14"/>
  <c r="K238" i="14"/>
  <c r="I238" i="14"/>
  <c r="G238" i="14"/>
  <c r="U237" i="14"/>
  <c r="T237" i="14"/>
  <c r="N237" i="14"/>
  <c r="O237" i="14" s="1"/>
  <c r="M237" i="14"/>
  <c r="K237" i="14"/>
  <c r="I237" i="14"/>
  <c r="G237" i="14"/>
  <c r="U236" i="14"/>
  <c r="T236" i="14"/>
  <c r="N236" i="14"/>
  <c r="O236" i="14" s="1"/>
  <c r="M236" i="14"/>
  <c r="K236" i="14"/>
  <c r="I236" i="14"/>
  <c r="G236" i="14"/>
  <c r="U235" i="14"/>
  <c r="T235" i="14"/>
  <c r="N235" i="14"/>
  <c r="O235" i="14" s="1"/>
  <c r="M235" i="14"/>
  <c r="K235" i="14"/>
  <c r="I235" i="14"/>
  <c r="G235" i="14"/>
  <c r="U234" i="14"/>
  <c r="T234" i="14"/>
  <c r="O234" i="14"/>
  <c r="N234" i="14"/>
  <c r="M234" i="14"/>
  <c r="K234" i="14"/>
  <c r="I234" i="14"/>
  <c r="G234" i="14"/>
  <c r="T231" i="14"/>
  <c r="S231" i="14"/>
  <c r="R231" i="14"/>
  <c r="Q231" i="14"/>
  <c r="P231" i="14"/>
  <c r="U231" i="14" s="1"/>
  <c r="L231" i="14"/>
  <c r="J231" i="14"/>
  <c r="H231" i="14"/>
  <c r="F231" i="14"/>
  <c r="E231" i="14"/>
  <c r="D231" i="14"/>
  <c r="S230" i="14"/>
  <c r="R230" i="14"/>
  <c r="Q230" i="14"/>
  <c r="P230" i="14"/>
  <c r="L230" i="14"/>
  <c r="J230" i="14"/>
  <c r="I230" i="14"/>
  <c r="H230" i="14"/>
  <c r="F230" i="14"/>
  <c r="E230" i="14"/>
  <c r="K230" i="14" s="1"/>
  <c r="D230" i="14"/>
  <c r="U229" i="14"/>
  <c r="T229" i="14"/>
  <c r="O229" i="14"/>
  <c r="N229" i="14"/>
  <c r="M229" i="14"/>
  <c r="K229" i="14"/>
  <c r="I229" i="14"/>
  <c r="G229" i="14"/>
  <c r="U228" i="14"/>
  <c r="T228" i="14"/>
  <c r="N228" i="14"/>
  <c r="O228" i="14" s="1"/>
  <c r="M228" i="14"/>
  <c r="K228" i="14"/>
  <c r="I228" i="14"/>
  <c r="G228" i="14"/>
  <c r="U227" i="14"/>
  <c r="T227" i="14"/>
  <c r="N227" i="14"/>
  <c r="O227" i="14" s="1"/>
  <c r="M227" i="14"/>
  <c r="K227" i="14"/>
  <c r="I227" i="14"/>
  <c r="G227" i="14"/>
  <c r="U226" i="14"/>
  <c r="T226" i="14"/>
  <c r="N226" i="14"/>
  <c r="O226" i="14" s="1"/>
  <c r="M226" i="14"/>
  <c r="K226" i="14"/>
  <c r="I226" i="14"/>
  <c r="G226" i="14"/>
  <c r="U225" i="14"/>
  <c r="T225" i="14"/>
  <c r="N225" i="14"/>
  <c r="O225" i="14" s="1"/>
  <c r="M225" i="14"/>
  <c r="K225" i="14"/>
  <c r="I225" i="14"/>
  <c r="G225" i="14"/>
  <c r="S224" i="14"/>
  <c r="R224" i="14"/>
  <c r="Q224" i="14"/>
  <c r="P224" i="14"/>
  <c r="L224" i="14"/>
  <c r="U224" i="14" s="1"/>
  <c r="J224" i="14"/>
  <c r="H224" i="14"/>
  <c r="F224" i="14"/>
  <c r="N224" i="14" s="1"/>
  <c r="E224" i="14"/>
  <c r="D224" i="14"/>
  <c r="U223" i="14"/>
  <c r="T223" i="14"/>
  <c r="O223" i="14"/>
  <c r="N223" i="14"/>
  <c r="M223" i="14"/>
  <c r="K223" i="14"/>
  <c r="I223" i="14"/>
  <c r="G223" i="14"/>
  <c r="U222" i="14"/>
  <c r="T222" i="14"/>
  <c r="N222" i="14"/>
  <c r="O222" i="14" s="1"/>
  <c r="M222" i="14"/>
  <c r="K222" i="14"/>
  <c r="I222" i="14"/>
  <c r="G222" i="14"/>
  <c r="U221" i="14"/>
  <c r="T221" i="14"/>
  <c r="N221" i="14"/>
  <c r="O221" i="14" s="1"/>
  <c r="M221" i="14"/>
  <c r="K221" i="14"/>
  <c r="I221" i="14"/>
  <c r="G221" i="14"/>
  <c r="U220" i="14"/>
  <c r="T220" i="14"/>
  <c r="N220" i="14"/>
  <c r="O220" i="14" s="1"/>
  <c r="M220" i="14"/>
  <c r="K220" i="14"/>
  <c r="I220" i="14"/>
  <c r="G220" i="14"/>
  <c r="U219" i="14"/>
  <c r="T219" i="14"/>
  <c r="N219" i="14"/>
  <c r="O219" i="14" s="1"/>
  <c r="M219" i="14"/>
  <c r="K219" i="14"/>
  <c r="I219" i="14"/>
  <c r="G219" i="14"/>
  <c r="U218" i="14"/>
  <c r="T218" i="14"/>
  <c r="N218" i="14"/>
  <c r="O218" i="14" s="1"/>
  <c r="M218" i="14"/>
  <c r="K218" i="14"/>
  <c r="I218" i="14"/>
  <c r="G218" i="14"/>
  <c r="U217" i="14"/>
  <c r="T217" i="14"/>
  <c r="N217" i="14"/>
  <c r="O217" i="14" s="1"/>
  <c r="M217" i="14"/>
  <c r="K217" i="14"/>
  <c r="I217" i="14"/>
  <c r="G217" i="14"/>
  <c r="T216" i="14"/>
  <c r="S216" i="14"/>
  <c r="R216" i="14"/>
  <c r="Q216" i="14"/>
  <c r="P216" i="14"/>
  <c r="L216" i="14"/>
  <c r="J216" i="14"/>
  <c r="H216" i="14"/>
  <c r="F216" i="14"/>
  <c r="N216" i="14" s="1"/>
  <c r="E216" i="14"/>
  <c r="D216" i="14"/>
  <c r="I216" i="14" s="1"/>
  <c r="U215" i="14"/>
  <c r="T215" i="14"/>
  <c r="O215" i="14"/>
  <c r="N215" i="14"/>
  <c r="M215" i="14"/>
  <c r="K215" i="14"/>
  <c r="I215" i="14"/>
  <c r="G215" i="14"/>
  <c r="U214" i="14"/>
  <c r="T214" i="14"/>
  <c r="N214" i="14"/>
  <c r="O214" i="14" s="1"/>
  <c r="M214" i="14"/>
  <c r="K214" i="14"/>
  <c r="I214" i="14"/>
  <c r="G214" i="14"/>
  <c r="U213" i="14"/>
  <c r="T213" i="14"/>
  <c r="N213" i="14"/>
  <c r="O213" i="14" s="1"/>
  <c r="M213" i="14"/>
  <c r="K213" i="14"/>
  <c r="I213" i="14"/>
  <c r="G213" i="14"/>
  <c r="U212" i="14"/>
  <c r="T212" i="14"/>
  <c r="N212" i="14"/>
  <c r="O212" i="14" s="1"/>
  <c r="M212" i="14"/>
  <c r="K212" i="14"/>
  <c r="I212" i="14"/>
  <c r="G212" i="14"/>
  <c r="U211" i="14"/>
  <c r="T211" i="14"/>
  <c r="N211" i="14"/>
  <c r="O211" i="14" s="1"/>
  <c r="M211" i="14"/>
  <c r="K211" i="14"/>
  <c r="I211" i="14"/>
  <c r="G211" i="14"/>
  <c r="U210" i="14"/>
  <c r="T210" i="14"/>
  <c r="N210" i="14"/>
  <c r="O210" i="14" s="1"/>
  <c r="M210" i="14"/>
  <c r="K210" i="14"/>
  <c r="I210" i="14"/>
  <c r="G210" i="14"/>
  <c r="U209" i="14"/>
  <c r="T209" i="14"/>
  <c r="N209" i="14"/>
  <c r="O209" i="14" s="1"/>
  <c r="M209" i="14"/>
  <c r="K209" i="14"/>
  <c r="I209" i="14"/>
  <c r="G209" i="14"/>
  <c r="U208" i="14"/>
  <c r="T208" i="14"/>
  <c r="N208" i="14"/>
  <c r="O208" i="14" s="1"/>
  <c r="M208" i="14"/>
  <c r="K208" i="14"/>
  <c r="I208" i="14"/>
  <c r="G208" i="14"/>
  <c r="T205" i="14"/>
  <c r="S205" i="14"/>
  <c r="R205" i="14"/>
  <c r="Q205" i="14"/>
  <c r="P205" i="14"/>
  <c r="U205" i="14" s="1"/>
  <c r="L205" i="14"/>
  <c r="J205" i="14"/>
  <c r="H205" i="14"/>
  <c r="I205" i="14" s="1"/>
  <c r="F205" i="14"/>
  <c r="E205" i="14"/>
  <c r="M205" i="14" s="1"/>
  <c r="D205" i="14"/>
  <c r="S204" i="14"/>
  <c r="R204" i="14"/>
  <c r="T204" i="14" s="1"/>
  <c r="Q204" i="14"/>
  <c r="P204" i="14"/>
  <c r="U204" i="14" s="1"/>
  <c r="L204" i="14"/>
  <c r="K204" i="14"/>
  <c r="J204" i="14"/>
  <c r="I204" i="14"/>
  <c r="H204" i="14"/>
  <c r="F204" i="14"/>
  <c r="G204" i="14" s="1"/>
  <c r="E204" i="14"/>
  <c r="D204" i="14"/>
  <c r="U203" i="14"/>
  <c r="T203" i="14"/>
  <c r="N203" i="14"/>
  <c r="O203" i="14" s="1"/>
  <c r="M203" i="14"/>
  <c r="K203" i="14"/>
  <c r="I203" i="14"/>
  <c r="G203" i="14"/>
  <c r="U202" i="14"/>
  <c r="T202" i="14"/>
  <c r="N202" i="14"/>
  <c r="O202" i="14" s="1"/>
  <c r="M202" i="14"/>
  <c r="K202" i="14"/>
  <c r="I202" i="14"/>
  <c r="G202" i="14"/>
  <c r="U201" i="14"/>
  <c r="T201" i="14"/>
  <c r="O201" i="14"/>
  <c r="N201" i="14"/>
  <c r="M201" i="14"/>
  <c r="K201" i="14"/>
  <c r="I201" i="14"/>
  <c r="G201" i="14"/>
  <c r="U200" i="14"/>
  <c r="T200" i="14"/>
  <c r="O200" i="14"/>
  <c r="N200" i="14"/>
  <c r="M200" i="14"/>
  <c r="K200" i="14"/>
  <c r="I200" i="14"/>
  <c r="G200" i="14"/>
  <c r="U199" i="14"/>
  <c r="T199" i="14"/>
  <c r="O199" i="14"/>
  <c r="N199" i="14"/>
  <c r="M199" i="14"/>
  <c r="K199" i="14"/>
  <c r="I199" i="14"/>
  <c r="G199" i="14"/>
  <c r="S198" i="14"/>
  <c r="R198" i="14"/>
  <c r="Q198" i="14"/>
  <c r="P198" i="14"/>
  <c r="U198" i="14" s="1"/>
  <c r="L198" i="14"/>
  <c r="J198" i="14"/>
  <c r="H198" i="14"/>
  <c r="F198" i="14"/>
  <c r="E198" i="14"/>
  <c r="M198" i="14" s="1"/>
  <c r="D198" i="14"/>
  <c r="U197" i="14"/>
  <c r="T197" i="14"/>
  <c r="O197" i="14"/>
  <c r="N197" i="14"/>
  <c r="M197" i="14"/>
  <c r="K197" i="14"/>
  <c r="I197" i="14"/>
  <c r="G197" i="14"/>
  <c r="U196" i="14"/>
  <c r="T196" i="14"/>
  <c r="N196" i="14"/>
  <c r="O196" i="14" s="1"/>
  <c r="M196" i="14"/>
  <c r="K196" i="14"/>
  <c r="I196" i="14"/>
  <c r="G196" i="14"/>
  <c r="U195" i="14"/>
  <c r="T195" i="14"/>
  <c r="N195" i="14"/>
  <c r="O195" i="14" s="1"/>
  <c r="M195" i="14"/>
  <c r="K195" i="14"/>
  <c r="I195" i="14"/>
  <c r="G195" i="14"/>
  <c r="U194" i="14"/>
  <c r="T194" i="14"/>
  <c r="N194" i="14"/>
  <c r="O194" i="14" s="1"/>
  <c r="M194" i="14"/>
  <c r="K194" i="14"/>
  <c r="I194" i="14"/>
  <c r="G194" i="14"/>
  <c r="U193" i="14"/>
  <c r="T193" i="14"/>
  <c r="N193" i="14"/>
  <c r="O193" i="14" s="1"/>
  <c r="M193" i="14"/>
  <c r="K193" i="14"/>
  <c r="I193" i="14"/>
  <c r="G193" i="14"/>
  <c r="U192" i="14"/>
  <c r="T192" i="14"/>
  <c r="N192" i="14"/>
  <c r="O192" i="14" s="1"/>
  <c r="M192" i="14"/>
  <c r="K192" i="14"/>
  <c r="I192" i="14"/>
  <c r="G192" i="14"/>
  <c r="S191" i="14"/>
  <c r="R191" i="14"/>
  <c r="T191" i="14" s="1"/>
  <c r="Q191" i="14"/>
  <c r="P191" i="14"/>
  <c r="L191" i="14"/>
  <c r="U191" i="14" s="1"/>
  <c r="J191" i="14"/>
  <c r="H191" i="14"/>
  <c r="F191" i="14"/>
  <c r="N191" i="14" s="1"/>
  <c r="E191" i="14"/>
  <c r="D191" i="14"/>
  <c r="I191" i="14" s="1"/>
  <c r="U190" i="14"/>
  <c r="T190" i="14"/>
  <c r="O190" i="14"/>
  <c r="N190" i="14"/>
  <c r="M190" i="14"/>
  <c r="K190" i="14"/>
  <c r="I190" i="14"/>
  <c r="G190" i="14"/>
  <c r="U189" i="14"/>
  <c r="T189" i="14"/>
  <c r="O189" i="14"/>
  <c r="N189" i="14"/>
  <c r="M189" i="14"/>
  <c r="K189" i="14"/>
  <c r="I189" i="14"/>
  <c r="G189" i="14"/>
  <c r="U188" i="14"/>
  <c r="T188" i="14"/>
  <c r="O188" i="14"/>
  <c r="N188" i="14"/>
  <c r="M188" i="14"/>
  <c r="K188" i="14"/>
  <c r="I188" i="14"/>
  <c r="G188" i="14"/>
  <c r="U187" i="14"/>
  <c r="T187" i="14"/>
  <c r="O187" i="14"/>
  <c r="N187" i="14"/>
  <c r="M187" i="14"/>
  <c r="K187" i="14"/>
  <c r="I187" i="14"/>
  <c r="G187" i="14"/>
  <c r="U186" i="14"/>
  <c r="T186" i="14"/>
  <c r="O186" i="14"/>
  <c r="N186" i="14"/>
  <c r="M186" i="14"/>
  <c r="K186" i="14"/>
  <c r="I186" i="14"/>
  <c r="G186" i="14"/>
  <c r="S185" i="14"/>
  <c r="R185" i="14"/>
  <c r="T185" i="14" s="1"/>
  <c r="Q185" i="14"/>
  <c r="P185" i="14"/>
  <c r="L185" i="14"/>
  <c r="N185" i="14" s="1"/>
  <c r="O185" i="14" s="1"/>
  <c r="J185" i="14"/>
  <c r="H185" i="14"/>
  <c r="I185" i="14" s="1"/>
  <c r="F185" i="14"/>
  <c r="E185" i="14"/>
  <c r="D185" i="14"/>
  <c r="U184" i="14"/>
  <c r="T184" i="14"/>
  <c r="N184" i="14"/>
  <c r="O184" i="14" s="1"/>
  <c r="M184" i="14"/>
  <c r="K184" i="14"/>
  <c r="I184" i="14"/>
  <c r="G184" i="14"/>
  <c r="U183" i="14"/>
  <c r="T183" i="14"/>
  <c r="O183" i="14"/>
  <c r="N183" i="14"/>
  <c r="M183" i="14"/>
  <c r="K183" i="14"/>
  <c r="I183" i="14"/>
  <c r="G183" i="14"/>
  <c r="U182" i="14"/>
  <c r="T182" i="14"/>
  <c r="O182" i="14"/>
  <c r="N182" i="14"/>
  <c r="M182" i="14"/>
  <c r="K182" i="14"/>
  <c r="I182" i="14"/>
  <c r="G182" i="14"/>
  <c r="U181" i="14"/>
  <c r="T181" i="14"/>
  <c r="O181" i="14"/>
  <c r="N181" i="14"/>
  <c r="M181" i="14"/>
  <c r="K181" i="14"/>
  <c r="I181" i="14"/>
  <c r="G181" i="14"/>
  <c r="U180" i="14"/>
  <c r="T180" i="14"/>
  <c r="O180" i="14"/>
  <c r="N180" i="14"/>
  <c r="M180" i="14"/>
  <c r="K180" i="14"/>
  <c r="I180" i="14"/>
  <c r="G180" i="14"/>
  <c r="S179" i="14"/>
  <c r="R179" i="14"/>
  <c r="T179" i="14" s="1"/>
  <c r="Q179" i="14"/>
  <c r="P179" i="14"/>
  <c r="U179" i="14" s="1"/>
  <c r="L179" i="14"/>
  <c r="K179" i="14"/>
  <c r="J179" i="14"/>
  <c r="H179" i="14"/>
  <c r="F179" i="14"/>
  <c r="E179" i="14"/>
  <c r="M179" i="14" s="1"/>
  <c r="D179" i="14"/>
  <c r="U178" i="14"/>
  <c r="T178" i="14"/>
  <c r="N178" i="14"/>
  <c r="O178" i="14" s="1"/>
  <c r="M178" i="14"/>
  <c r="K178" i="14"/>
  <c r="I178" i="14"/>
  <c r="G178" i="14"/>
  <c r="U177" i="14"/>
  <c r="T177" i="14"/>
  <c r="O177" i="14"/>
  <c r="N177" i="14"/>
  <c r="M177" i="14"/>
  <c r="K177" i="14"/>
  <c r="I177" i="14"/>
  <c r="G177" i="14"/>
  <c r="U176" i="14"/>
  <c r="T176" i="14"/>
  <c r="O176" i="14"/>
  <c r="N176" i="14"/>
  <c r="M176" i="14"/>
  <c r="K176" i="14"/>
  <c r="I176" i="14"/>
  <c r="G176" i="14"/>
  <c r="U175" i="14"/>
  <c r="T175" i="14"/>
  <c r="N175" i="14"/>
  <c r="O175" i="14" s="1"/>
  <c r="M175" i="14"/>
  <c r="K175" i="14"/>
  <c r="I175" i="14"/>
  <c r="G175" i="14"/>
  <c r="U174" i="14"/>
  <c r="T174" i="14"/>
  <c r="N174" i="14"/>
  <c r="O174" i="14" s="1"/>
  <c r="M174" i="14"/>
  <c r="K174" i="14"/>
  <c r="I174" i="14"/>
  <c r="G174" i="14"/>
  <c r="U173" i="14"/>
  <c r="T173" i="14"/>
  <c r="O173" i="14"/>
  <c r="N173" i="14"/>
  <c r="M173" i="14"/>
  <c r="K173" i="14"/>
  <c r="I173" i="14"/>
  <c r="G173" i="14"/>
  <c r="S170" i="14"/>
  <c r="R170" i="14"/>
  <c r="Q170" i="14"/>
  <c r="P170" i="14"/>
  <c r="U170" i="14" s="1"/>
  <c r="L170" i="14"/>
  <c r="J170" i="14"/>
  <c r="H170" i="14"/>
  <c r="F170" i="14"/>
  <c r="E170" i="14"/>
  <c r="D170" i="14"/>
  <c r="U169" i="14"/>
  <c r="S169" i="14"/>
  <c r="T169" i="14" s="1"/>
  <c r="R169" i="14"/>
  <c r="Q169" i="14"/>
  <c r="P169" i="14"/>
  <c r="M169" i="14"/>
  <c r="L169" i="14"/>
  <c r="J169" i="14"/>
  <c r="H169" i="14"/>
  <c r="F169" i="14"/>
  <c r="E169" i="14"/>
  <c r="D169" i="14"/>
  <c r="U168" i="14"/>
  <c r="T168" i="14"/>
  <c r="N168" i="14"/>
  <c r="O168" i="14" s="1"/>
  <c r="M168" i="14"/>
  <c r="K168" i="14"/>
  <c r="I168" i="14"/>
  <c r="G168" i="14"/>
  <c r="U167" i="14"/>
  <c r="T167" i="14"/>
  <c r="O167" i="14"/>
  <c r="N167" i="14"/>
  <c r="M167" i="14"/>
  <c r="K167" i="14"/>
  <c r="I167" i="14"/>
  <c r="G167" i="14"/>
  <c r="U166" i="14"/>
  <c r="T166" i="14"/>
  <c r="O166" i="14"/>
  <c r="N166" i="14"/>
  <c r="M166" i="14"/>
  <c r="K166" i="14"/>
  <c r="I166" i="14"/>
  <c r="G166" i="14"/>
  <c r="U165" i="14"/>
  <c r="T165" i="14"/>
  <c r="O165" i="14"/>
  <c r="N165" i="14"/>
  <c r="M165" i="14"/>
  <c r="K165" i="14"/>
  <c r="I165" i="14"/>
  <c r="G165" i="14"/>
  <c r="U164" i="14"/>
  <c r="T164" i="14"/>
  <c r="O164" i="14"/>
  <c r="N164" i="14"/>
  <c r="M164" i="14"/>
  <c r="K164" i="14"/>
  <c r="I164" i="14"/>
  <c r="G164" i="14"/>
  <c r="T163" i="14"/>
  <c r="S163" i="14"/>
  <c r="R163" i="14"/>
  <c r="Q163" i="14"/>
  <c r="P163" i="14"/>
  <c r="U163" i="14" s="1"/>
  <c r="L163" i="14"/>
  <c r="J163" i="14"/>
  <c r="H163" i="14"/>
  <c r="N163" i="14" s="1"/>
  <c r="F163" i="14"/>
  <c r="E163" i="14"/>
  <c r="K163" i="14" s="1"/>
  <c r="D163" i="14"/>
  <c r="U162" i="14"/>
  <c r="T162" i="14"/>
  <c r="N162" i="14"/>
  <c r="O162" i="14" s="1"/>
  <c r="M162" i="14"/>
  <c r="K162" i="14"/>
  <c r="I162" i="14"/>
  <c r="G162" i="14"/>
  <c r="U161" i="14"/>
  <c r="T161" i="14"/>
  <c r="O161" i="14"/>
  <c r="N161" i="14"/>
  <c r="M161" i="14"/>
  <c r="K161" i="14"/>
  <c r="I161" i="14"/>
  <c r="G161" i="14"/>
  <c r="U160" i="14"/>
  <c r="T160" i="14"/>
  <c r="O160" i="14"/>
  <c r="N160" i="14"/>
  <c r="M160" i="14"/>
  <c r="K160" i="14"/>
  <c r="I160" i="14"/>
  <c r="G160" i="14"/>
  <c r="U159" i="14"/>
  <c r="T159" i="14"/>
  <c r="O159" i="14"/>
  <c r="N159" i="14"/>
  <c r="M159" i="14"/>
  <c r="K159" i="14"/>
  <c r="I159" i="14"/>
  <c r="G159" i="14"/>
  <c r="U158" i="14"/>
  <c r="T158" i="14"/>
  <c r="N158" i="14"/>
  <c r="O158" i="14" s="1"/>
  <c r="M158" i="14"/>
  <c r="K158" i="14"/>
  <c r="I158" i="14"/>
  <c r="G158" i="14"/>
  <c r="S157" i="14"/>
  <c r="R157" i="14"/>
  <c r="Q157" i="14"/>
  <c r="P157" i="14"/>
  <c r="U157" i="14" s="1"/>
  <c r="L157" i="14"/>
  <c r="J157" i="14"/>
  <c r="K157" i="14" s="1"/>
  <c r="H157" i="14"/>
  <c r="I157" i="14" s="1"/>
  <c r="F157" i="14"/>
  <c r="N157" i="14" s="1"/>
  <c r="O157" i="14" s="1"/>
  <c r="E157" i="14"/>
  <c r="D157" i="14"/>
  <c r="U156" i="14"/>
  <c r="T156" i="14"/>
  <c r="N156" i="14"/>
  <c r="O156" i="14" s="1"/>
  <c r="M156" i="14"/>
  <c r="K156" i="14"/>
  <c r="I156" i="14"/>
  <c r="G156" i="14"/>
  <c r="U155" i="14"/>
  <c r="T155" i="14"/>
  <c r="O155" i="14"/>
  <c r="N155" i="14"/>
  <c r="M155" i="14"/>
  <c r="K155" i="14"/>
  <c r="I155" i="14"/>
  <c r="G155" i="14"/>
  <c r="U154" i="14"/>
  <c r="T154" i="14"/>
  <c r="O154" i="14"/>
  <c r="N154" i="14"/>
  <c r="M154" i="14"/>
  <c r="K154" i="14"/>
  <c r="I154" i="14"/>
  <c r="G154" i="14"/>
  <c r="U153" i="14"/>
  <c r="T153" i="14"/>
  <c r="N153" i="14"/>
  <c r="O153" i="14" s="1"/>
  <c r="M153" i="14"/>
  <c r="K153" i="14"/>
  <c r="I153" i="14"/>
  <c r="G153" i="14"/>
  <c r="U152" i="14"/>
  <c r="T152" i="14"/>
  <c r="N152" i="14"/>
  <c r="O152" i="14" s="1"/>
  <c r="M152" i="14"/>
  <c r="K152" i="14"/>
  <c r="I152" i="14"/>
  <c r="G152" i="14"/>
  <c r="U151" i="14"/>
  <c r="T151" i="14"/>
  <c r="N151" i="14"/>
  <c r="O151" i="14" s="1"/>
  <c r="M151" i="14"/>
  <c r="K151" i="14"/>
  <c r="I151" i="14"/>
  <c r="G151" i="14"/>
  <c r="S150" i="14"/>
  <c r="R150" i="14"/>
  <c r="T150" i="14" s="1"/>
  <c r="Q150" i="14"/>
  <c r="P150" i="14"/>
  <c r="U150" i="14" s="1"/>
  <c r="L150" i="14"/>
  <c r="J150" i="14"/>
  <c r="H150" i="14"/>
  <c r="F150" i="14"/>
  <c r="E150" i="14"/>
  <c r="D150" i="14"/>
  <c r="G150" i="14" s="1"/>
  <c r="U149" i="14"/>
  <c r="T149" i="14"/>
  <c r="O149" i="14"/>
  <c r="N149" i="14"/>
  <c r="M149" i="14"/>
  <c r="K149" i="14"/>
  <c r="I149" i="14"/>
  <c r="G149" i="14"/>
  <c r="U148" i="14"/>
  <c r="T148" i="14"/>
  <c r="O148" i="14"/>
  <c r="N148" i="14"/>
  <c r="M148" i="14"/>
  <c r="K148" i="14"/>
  <c r="I148" i="14"/>
  <c r="G148" i="14"/>
  <c r="U147" i="14"/>
  <c r="T147" i="14"/>
  <c r="N147" i="14"/>
  <c r="O147" i="14" s="1"/>
  <c r="M147" i="14"/>
  <c r="K147" i="14"/>
  <c r="I147" i="14"/>
  <c r="G147" i="14"/>
  <c r="U146" i="14"/>
  <c r="T146" i="14"/>
  <c r="O146" i="14"/>
  <c r="N146" i="14"/>
  <c r="M146" i="14"/>
  <c r="K146" i="14"/>
  <c r="I146" i="14"/>
  <c r="G146" i="14"/>
  <c r="U145" i="14"/>
  <c r="T145" i="14"/>
  <c r="O145" i="14"/>
  <c r="N145" i="14"/>
  <c r="M145" i="14"/>
  <c r="K145" i="14"/>
  <c r="I145" i="14"/>
  <c r="G145" i="14"/>
  <c r="S144" i="14"/>
  <c r="T144" i="14" s="1"/>
  <c r="R144" i="14"/>
  <c r="Q144" i="14"/>
  <c r="P144" i="14"/>
  <c r="L144" i="14"/>
  <c r="K144" i="14"/>
  <c r="J144" i="14"/>
  <c r="H144" i="14"/>
  <c r="F144" i="14"/>
  <c r="E144" i="14"/>
  <c r="M144" i="14" s="1"/>
  <c r="D144" i="14"/>
  <c r="U143" i="14"/>
  <c r="T143" i="14"/>
  <c r="O143" i="14"/>
  <c r="N143" i="14"/>
  <c r="M143" i="14"/>
  <c r="K143" i="14"/>
  <c r="I143" i="14"/>
  <c r="G143" i="14"/>
  <c r="U142" i="14"/>
  <c r="T142" i="14"/>
  <c r="O142" i="14"/>
  <c r="N142" i="14"/>
  <c r="M142" i="14"/>
  <c r="K142" i="14"/>
  <c r="I142" i="14"/>
  <c r="G142" i="14"/>
  <c r="U141" i="14"/>
  <c r="T141" i="14"/>
  <c r="O141" i="14"/>
  <c r="N141" i="14"/>
  <c r="M141" i="14"/>
  <c r="K141" i="14"/>
  <c r="I141" i="14"/>
  <c r="G141" i="14"/>
  <c r="U140" i="14"/>
  <c r="T140" i="14"/>
  <c r="O140" i="14"/>
  <c r="N140" i="14"/>
  <c r="M140" i="14"/>
  <c r="K140" i="14"/>
  <c r="I140" i="14"/>
  <c r="G140" i="14"/>
  <c r="U139" i="14"/>
  <c r="T139" i="14"/>
  <c r="O139" i="14"/>
  <c r="N139" i="14"/>
  <c r="M139" i="14"/>
  <c r="K139" i="14"/>
  <c r="I139" i="14"/>
  <c r="G139" i="14"/>
  <c r="U138" i="14"/>
  <c r="T138" i="14"/>
  <c r="O138" i="14"/>
  <c r="N138" i="14"/>
  <c r="M138" i="14"/>
  <c r="K138" i="14"/>
  <c r="I138" i="14"/>
  <c r="G138" i="14"/>
  <c r="S137" i="14"/>
  <c r="R137" i="14"/>
  <c r="T137" i="14" s="1"/>
  <c r="Q137" i="14"/>
  <c r="P137" i="14"/>
  <c r="U137" i="14" s="1"/>
  <c r="L137" i="14"/>
  <c r="J137" i="14"/>
  <c r="H137" i="14"/>
  <c r="G137" i="14"/>
  <c r="F137" i="14"/>
  <c r="E137" i="14"/>
  <c r="D137" i="14"/>
  <c r="I137" i="14" s="1"/>
  <c r="U136" i="14"/>
  <c r="T136" i="14"/>
  <c r="N136" i="14"/>
  <c r="O136" i="14" s="1"/>
  <c r="M136" i="14"/>
  <c r="K136" i="14"/>
  <c r="I136" i="14"/>
  <c r="G136" i="14"/>
  <c r="U135" i="14"/>
  <c r="T135" i="14"/>
  <c r="O135" i="14"/>
  <c r="N135" i="14"/>
  <c r="M135" i="14"/>
  <c r="K135" i="14"/>
  <c r="I135" i="14"/>
  <c r="G135" i="14"/>
  <c r="U134" i="14"/>
  <c r="T134" i="14"/>
  <c r="O134" i="14"/>
  <c r="N134" i="14"/>
  <c r="M134" i="14"/>
  <c r="K134" i="14"/>
  <c r="I134" i="14"/>
  <c r="G134" i="14"/>
  <c r="U133" i="14"/>
  <c r="T133" i="14"/>
  <c r="N133" i="14"/>
  <c r="O133" i="14" s="1"/>
  <c r="M133" i="14"/>
  <c r="K133" i="14"/>
  <c r="I133" i="14"/>
  <c r="G133" i="14"/>
  <c r="S132" i="14"/>
  <c r="R132" i="14"/>
  <c r="Q132" i="14"/>
  <c r="P132" i="14"/>
  <c r="L132" i="14"/>
  <c r="J132" i="14"/>
  <c r="K132" i="14" s="1"/>
  <c r="H132" i="14"/>
  <c r="F132" i="14"/>
  <c r="E132" i="14"/>
  <c r="D132" i="14"/>
  <c r="U131" i="14"/>
  <c r="T131" i="14"/>
  <c r="N131" i="14"/>
  <c r="O131" i="14" s="1"/>
  <c r="M131" i="14"/>
  <c r="K131" i="14"/>
  <c r="I131" i="14"/>
  <c r="G131" i="14"/>
  <c r="U130" i="14"/>
  <c r="T130" i="14"/>
  <c r="N130" i="14"/>
  <c r="O130" i="14" s="1"/>
  <c r="M130" i="14"/>
  <c r="K130" i="14"/>
  <c r="I130" i="14"/>
  <c r="G130" i="14"/>
  <c r="U129" i="14"/>
  <c r="T129" i="14"/>
  <c r="O129" i="14"/>
  <c r="N129" i="14"/>
  <c r="M129" i="14"/>
  <c r="K129" i="14"/>
  <c r="I129" i="14"/>
  <c r="G129" i="14"/>
  <c r="U128" i="14"/>
  <c r="T128" i="14"/>
  <c r="N128" i="14"/>
  <c r="O128" i="14" s="1"/>
  <c r="M128" i="14"/>
  <c r="K128" i="14"/>
  <c r="I128" i="14"/>
  <c r="G128" i="14"/>
  <c r="U127" i="14"/>
  <c r="T127" i="14"/>
  <c r="N127" i="14"/>
  <c r="O127" i="14" s="1"/>
  <c r="M127" i="14"/>
  <c r="K127" i="14"/>
  <c r="I127" i="14"/>
  <c r="G127" i="14"/>
  <c r="S126" i="14"/>
  <c r="R126" i="14"/>
  <c r="T126" i="14" s="1"/>
  <c r="Q126" i="14"/>
  <c r="P126" i="14"/>
  <c r="U126" i="14" s="1"/>
  <c r="L126" i="14"/>
  <c r="J126" i="14"/>
  <c r="H126" i="14"/>
  <c r="I126" i="14" s="1"/>
  <c r="F126" i="14"/>
  <c r="E126" i="14"/>
  <c r="D126" i="14"/>
  <c r="U125" i="14"/>
  <c r="T125" i="14"/>
  <c r="O125" i="14"/>
  <c r="N125" i="14"/>
  <c r="M125" i="14"/>
  <c r="K125" i="14"/>
  <c r="I125" i="14"/>
  <c r="G125" i="14"/>
  <c r="U124" i="14"/>
  <c r="T124" i="14"/>
  <c r="N124" i="14"/>
  <c r="O124" i="14" s="1"/>
  <c r="M124" i="14"/>
  <c r="K124" i="14"/>
  <c r="I124" i="14"/>
  <c r="G124" i="14"/>
  <c r="U123" i="14"/>
  <c r="T123" i="14"/>
  <c r="O123" i="14"/>
  <c r="N123" i="14"/>
  <c r="M123" i="14"/>
  <c r="K123" i="14"/>
  <c r="I123" i="14"/>
  <c r="G123" i="14"/>
  <c r="U122" i="14"/>
  <c r="T122" i="14"/>
  <c r="O122" i="14"/>
  <c r="N122" i="14"/>
  <c r="M122" i="14"/>
  <c r="K122" i="14"/>
  <c r="I122" i="14"/>
  <c r="G122" i="14"/>
  <c r="S121" i="14"/>
  <c r="T121" i="14" s="1"/>
  <c r="R121" i="14"/>
  <c r="Q121" i="14"/>
  <c r="P121" i="14"/>
  <c r="U121" i="14" s="1"/>
  <c r="M121" i="14"/>
  <c r="L121" i="14"/>
  <c r="K121" i="14"/>
  <c r="J121" i="14"/>
  <c r="H121" i="14"/>
  <c r="F121" i="14"/>
  <c r="E121" i="14"/>
  <c r="D121" i="14"/>
  <c r="I121" i="14" s="1"/>
  <c r="U120" i="14"/>
  <c r="T120" i="14"/>
  <c r="O120" i="14"/>
  <c r="N120" i="14"/>
  <c r="M120" i="14"/>
  <c r="K120" i="14"/>
  <c r="I120" i="14"/>
  <c r="G120" i="14"/>
  <c r="U119" i="14"/>
  <c r="T119" i="14"/>
  <c r="O119" i="14"/>
  <c r="N119" i="14"/>
  <c r="M119" i="14"/>
  <c r="K119" i="14"/>
  <c r="I119" i="14"/>
  <c r="G119" i="14"/>
  <c r="U118" i="14"/>
  <c r="T118" i="14"/>
  <c r="O118" i="14"/>
  <c r="N118" i="14"/>
  <c r="M118" i="14"/>
  <c r="K118" i="14"/>
  <c r="I118" i="14"/>
  <c r="G118" i="14"/>
  <c r="U117" i="14"/>
  <c r="T117" i="14"/>
  <c r="O117" i="14"/>
  <c r="N117" i="14"/>
  <c r="M117" i="14"/>
  <c r="K117" i="14"/>
  <c r="I117" i="14"/>
  <c r="G117" i="14"/>
  <c r="U116" i="14"/>
  <c r="T116" i="14"/>
  <c r="O116" i="14"/>
  <c r="N116" i="14"/>
  <c r="M116" i="14"/>
  <c r="K116" i="14"/>
  <c r="I116" i="14"/>
  <c r="G116" i="14"/>
  <c r="U115" i="14"/>
  <c r="T115" i="14"/>
  <c r="O115" i="14"/>
  <c r="N115" i="14"/>
  <c r="M115" i="14"/>
  <c r="K115" i="14"/>
  <c r="I115" i="14"/>
  <c r="G115" i="14"/>
  <c r="U114" i="14"/>
  <c r="T114" i="14"/>
  <c r="N114" i="14"/>
  <c r="O114" i="14" s="1"/>
  <c r="M114" i="14"/>
  <c r="K114" i="14"/>
  <c r="I114" i="14"/>
  <c r="G114" i="14"/>
  <c r="U113" i="14"/>
  <c r="T113" i="14"/>
  <c r="O113" i="14"/>
  <c r="N113" i="14"/>
  <c r="M113" i="14"/>
  <c r="K113" i="14"/>
  <c r="I113" i="14"/>
  <c r="G113" i="14"/>
  <c r="S112" i="14"/>
  <c r="T112" i="14" s="1"/>
  <c r="R112" i="14"/>
  <c r="Q112" i="14"/>
  <c r="P112" i="14"/>
  <c r="U112" i="14" s="1"/>
  <c r="L112" i="14"/>
  <c r="J112" i="14"/>
  <c r="H112" i="14"/>
  <c r="I112" i="14" s="1"/>
  <c r="F112" i="14"/>
  <c r="E112" i="14"/>
  <c r="M112" i="14" s="1"/>
  <c r="D112" i="14"/>
  <c r="U111" i="14"/>
  <c r="T111" i="14"/>
  <c r="N111" i="14"/>
  <c r="O111" i="14" s="1"/>
  <c r="M111" i="14"/>
  <c r="K111" i="14"/>
  <c r="I111" i="14"/>
  <c r="G111" i="14"/>
  <c r="U110" i="14"/>
  <c r="T110" i="14"/>
  <c r="O110" i="14"/>
  <c r="N110" i="14"/>
  <c r="M110" i="14"/>
  <c r="K110" i="14"/>
  <c r="I110" i="14"/>
  <c r="G110" i="14"/>
  <c r="U109" i="14"/>
  <c r="T109" i="14"/>
  <c r="O109" i="14"/>
  <c r="N109" i="14"/>
  <c r="M109" i="14"/>
  <c r="K109" i="14"/>
  <c r="I109" i="14"/>
  <c r="G109" i="14"/>
  <c r="U108" i="14"/>
  <c r="T108" i="14"/>
  <c r="O108" i="14"/>
  <c r="N108" i="14"/>
  <c r="M108" i="14"/>
  <c r="K108" i="14"/>
  <c r="I108" i="14"/>
  <c r="G108" i="14"/>
  <c r="U107" i="14"/>
  <c r="T107" i="14"/>
  <c r="O107" i="14"/>
  <c r="N107" i="14"/>
  <c r="M107" i="14"/>
  <c r="K107" i="14"/>
  <c r="I107" i="14"/>
  <c r="G107" i="14"/>
  <c r="S106" i="14"/>
  <c r="R106" i="14"/>
  <c r="Q106" i="14"/>
  <c r="P106" i="14"/>
  <c r="U106" i="14" s="1"/>
  <c r="L106" i="14"/>
  <c r="J106" i="14"/>
  <c r="I106" i="14"/>
  <c r="H106" i="14"/>
  <c r="G106" i="14"/>
  <c r="F106" i="14"/>
  <c r="E106" i="14"/>
  <c r="M106" i="14" s="1"/>
  <c r="D106" i="14"/>
  <c r="U105" i="14"/>
  <c r="T105" i="14"/>
  <c r="O105" i="14"/>
  <c r="N105" i="14"/>
  <c r="M105" i="14"/>
  <c r="K105" i="14"/>
  <c r="I105" i="14"/>
  <c r="G105" i="14"/>
  <c r="S102" i="14"/>
  <c r="R102" i="14"/>
  <c r="Q102" i="14"/>
  <c r="P102" i="14"/>
  <c r="L102" i="14"/>
  <c r="U102" i="14" s="1"/>
  <c r="J102" i="14"/>
  <c r="H102" i="14"/>
  <c r="F102" i="14"/>
  <c r="E102" i="14"/>
  <c r="D102" i="14"/>
  <c r="I102" i="14" s="1"/>
  <c r="S101" i="14"/>
  <c r="R101" i="14"/>
  <c r="Q101" i="14"/>
  <c r="P101" i="14"/>
  <c r="U101" i="14" s="1"/>
  <c r="L101" i="14"/>
  <c r="J101" i="14"/>
  <c r="H101" i="14"/>
  <c r="F101" i="14"/>
  <c r="E101" i="14"/>
  <c r="D101" i="14"/>
  <c r="I101" i="14" s="1"/>
  <c r="U100" i="14"/>
  <c r="T100" i="14"/>
  <c r="O100" i="14"/>
  <c r="N100" i="14"/>
  <c r="M100" i="14"/>
  <c r="K100" i="14"/>
  <c r="I100" i="14"/>
  <c r="G100" i="14"/>
  <c r="U99" i="14"/>
  <c r="T99" i="14"/>
  <c r="O99" i="14"/>
  <c r="N99" i="14"/>
  <c r="M99" i="14"/>
  <c r="K99" i="14"/>
  <c r="I99" i="14"/>
  <c r="G99" i="14"/>
  <c r="U98" i="14"/>
  <c r="T98" i="14"/>
  <c r="O98" i="14"/>
  <c r="N98" i="14"/>
  <c r="M98" i="14"/>
  <c r="K98" i="14"/>
  <c r="I98" i="14"/>
  <c r="G98" i="14"/>
  <c r="U97" i="14"/>
  <c r="T97" i="14"/>
  <c r="O97" i="14"/>
  <c r="N97" i="14"/>
  <c r="M97" i="14"/>
  <c r="K97" i="14"/>
  <c r="I97" i="14"/>
  <c r="G97" i="14"/>
  <c r="S96" i="14"/>
  <c r="R96" i="14"/>
  <c r="Q96" i="14"/>
  <c r="P96" i="14"/>
  <c r="U96" i="14" s="1"/>
  <c r="L96" i="14"/>
  <c r="J96" i="14"/>
  <c r="H96" i="14"/>
  <c r="F96" i="14"/>
  <c r="E96" i="14"/>
  <c r="M96" i="14" s="1"/>
  <c r="D96" i="14"/>
  <c r="G96" i="14" s="1"/>
  <c r="U95" i="14"/>
  <c r="T95" i="14"/>
  <c r="O95" i="14"/>
  <c r="N95" i="14"/>
  <c r="M95" i="14"/>
  <c r="K95" i="14"/>
  <c r="I95" i="14"/>
  <c r="G95" i="14"/>
  <c r="U94" i="14"/>
  <c r="T94" i="14"/>
  <c r="N94" i="14"/>
  <c r="O94" i="14" s="1"/>
  <c r="M94" i="14"/>
  <c r="K94" i="14"/>
  <c r="I94" i="14"/>
  <c r="G94" i="14"/>
  <c r="U93" i="14"/>
  <c r="T93" i="14"/>
  <c r="N93" i="14"/>
  <c r="O93" i="14" s="1"/>
  <c r="M93" i="14"/>
  <c r="K93" i="14"/>
  <c r="I93" i="14"/>
  <c r="G93" i="14"/>
  <c r="U92" i="14"/>
  <c r="T92" i="14"/>
  <c r="N92" i="14"/>
  <c r="O92" i="14" s="1"/>
  <c r="M92" i="14"/>
  <c r="K92" i="14"/>
  <c r="I92" i="14"/>
  <c r="G92" i="14"/>
  <c r="S91" i="14"/>
  <c r="R91" i="14"/>
  <c r="T91" i="14" s="1"/>
  <c r="Q91" i="14"/>
  <c r="P91" i="14"/>
  <c r="L91" i="14"/>
  <c r="U91" i="14" s="1"/>
  <c r="J91" i="14"/>
  <c r="I91" i="14"/>
  <c r="H91" i="14"/>
  <c r="F91" i="14"/>
  <c r="E91" i="14"/>
  <c r="M91" i="14" s="1"/>
  <c r="D91" i="14"/>
  <c r="U90" i="14"/>
  <c r="T90" i="14"/>
  <c r="O90" i="14"/>
  <c r="N90" i="14"/>
  <c r="M90" i="14"/>
  <c r="K90" i="14"/>
  <c r="I90" i="14"/>
  <c r="G90" i="14"/>
  <c r="U89" i="14"/>
  <c r="T89" i="14"/>
  <c r="O89" i="14"/>
  <c r="N89" i="14"/>
  <c r="M89" i="14"/>
  <c r="K89" i="14"/>
  <c r="I89" i="14"/>
  <c r="G89" i="14"/>
  <c r="U88" i="14"/>
  <c r="T88" i="14"/>
  <c r="O88" i="14"/>
  <c r="N88" i="14"/>
  <c r="M88" i="14"/>
  <c r="K88" i="14"/>
  <c r="I88" i="14"/>
  <c r="G88" i="14"/>
  <c r="S85" i="14"/>
  <c r="T85" i="14" s="1"/>
  <c r="R85" i="14"/>
  <c r="Q85" i="14"/>
  <c r="P85" i="14"/>
  <c r="L85" i="14"/>
  <c r="U85" i="14" s="1"/>
  <c r="J85" i="14"/>
  <c r="K85" i="14" s="1"/>
  <c r="H85" i="14"/>
  <c r="F85" i="14"/>
  <c r="E85" i="14"/>
  <c r="D85" i="14"/>
  <c r="I85" i="14" s="1"/>
  <c r="S84" i="14"/>
  <c r="R84" i="14"/>
  <c r="T84" i="14" s="1"/>
  <c r="Q84" i="14"/>
  <c r="P84" i="14"/>
  <c r="L84" i="14"/>
  <c r="U84" i="14" s="1"/>
  <c r="J84" i="14"/>
  <c r="I84" i="14"/>
  <c r="H84" i="14"/>
  <c r="F84" i="14"/>
  <c r="E84" i="14"/>
  <c r="M84" i="14" s="1"/>
  <c r="D84" i="14"/>
  <c r="U83" i="14"/>
  <c r="T83" i="14"/>
  <c r="O83" i="14"/>
  <c r="N83" i="14"/>
  <c r="M83" i="14"/>
  <c r="K83" i="14"/>
  <c r="I83" i="14"/>
  <c r="G83" i="14"/>
  <c r="U82" i="14"/>
  <c r="T82" i="14"/>
  <c r="N82" i="14"/>
  <c r="O82" i="14" s="1"/>
  <c r="M82" i="14"/>
  <c r="K82" i="14"/>
  <c r="I82" i="14"/>
  <c r="G82" i="14"/>
  <c r="U81" i="14"/>
  <c r="T81" i="14"/>
  <c r="N81" i="14"/>
  <c r="O81" i="14" s="1"/>
  <c r="M81" i="14"/>
  <c r="K81" i="14"/>
  <c r="I81" i="14"/>
  <c r="G81" i="14"/>
  <c r="U80" i="14"/>
  <c r="T80" i="14"/>
  <c r="N80" i="14"/>
  <c r="O80" i="14" s="1"/>
  <c r="M80" i="14"/>
  <c r="K80" i="14"/>
  <c r="I80" i="14"/>
  <c r="G80" i="14"/>
  <c r="U79" i="14"/>
  <c r="T79" i="14"/>
  <c r="N79" i="14"/>
  <c r="O79" i="14" s="1"/>
  <c r="M79" i="14"/>
  <c r="K79" i="14"/>
  <c r="I79" i="14"/>
  <c r="G79" i="14"/>
  <c r="S78" i="14"/>
  <c r="R78" i="14"/>
  <c r="Q78" i="14"/>
  <c r="P78" i="14"/>
  <c r="U78" i="14" s="1"/>
  <c r="L78" i="14"/>
  <c r="J78" i="14"/>
  <c r="H78" i="14"/>
  <c r="I78" i="14" s="1"/>
  <c r="G78" i="14"/>
  <c r="F78" i="14"/>
  <c r="E78" i="14"/>
  <c r="M78" i="14" s="1"/>
  <c r="D78" i="14"/>
  <c r="U77" i="14"/>
  <c r="T77" i="14"/>
  <c r="O77" i="14"/>
  <c r="N77" i="14"/>
  <c r="M77" i="14"/>
  <c r="K77" i="14"/>
  <c r="I77" i="14"/>
  <c r="G77" i="14"/>
  <c r="U76" i="14"/>
  <c r="T76" i="14"/>
  <c r="N76" i="14"/>
  <c r="O76" i="14" s="1"/>
  <c r="M76" i="14"/>
  <c r="K76" i="14"/>
  <c r="I76" i="14"/>
  <c r="G76" i="14"/>
  <c r="U75" i="14"/>
  <c r="T75" i="14"/>
  <c r="N75" i="14"/>
  <c r="O75" i="14" s="1"/>
  <c r="M75" i="14"/>
  <c r="K75" i="14"/>
  <c r="I75" i="14"/>
  <c r="G75" i="14"/>
  <c r="U74" i="14"/>
  <c r="T74" i="14"/>
  <c r="N74" i="14"/>
  <c r="O74" i="14" s="1"/>
  <c r="M74" i="14"/>
  <c r="K74" i="14"/>
  <c r="I74" i="14"/>
  <c r="G74" i="14"/>
  <c r="U73" i="14"/>
  <c r="T73" i="14"/>
  <c r="N73" i="14"/>
  <c r="O73" i="14" s="1"/>
  <c r="M73" i="14"/>
  <c r="K73" i="14"/>
  <c r="I73" i="14"/>
  <c r="G73" i="14"/>
  <c r="U72" i="14"/>
  <c r="T72" i="14"/>
  <c r="N72" i="14"/>
  <c r="O72" i="14" s="1"/>
  <c r="M72" i="14"/>
  <c r="K72" i="14"/>
  <c r="I72" i="14"/>
  <c r="G72" i="14"/>
  <c r="U71" i="14"/>
  <c r="T71" i="14"/>
  <c r="N71" i="14"/>
  <c r="O71" i="14" s="1"/>
  <c r="M71" i="14"/>
  <c r="K71" i="14"/>
  <c r="I71" i="14"/>
  <c r="G71" i="14"/>
  <c r="S70" i="14"/>
  <c r="R70" i="14"/>
  <c r="Q70" i="14"/>
  <c r="P70" i="14"/>
  <c r="U70" i="14" s="1"/>
  <c r="L70" i="14"/>
  <c r="J70" i="14"/>
  <c r="K70" i="14" s="1"/>
  <c r="H70" i="14"/>
  <c r="G70" i="14"/>
  <c r="F70" i="14"/>
  <c r="N70" i="14" s="1"/>
  <c r="O70" i="14" s="1"/>
  <c r="E70" i="14"/>
  <c r="D70" i="14"/>
  <c r="I70" i="14" s="1"/>
  <c r="U69" i="14"/>
  <c r="T69" i="14"/>
  <c r="O69" i="14"/>
  <c r="N69" i="14"/>
  <c r="M69" i="14"/>
  <c r="K69" i="14"/>
  <c r="I69" i="14"/>
  <c r="G69" i="14"/>
  <c r="U68" i="14"/>
  <c r="T68" i="14"/>
  <c r="N68" i="14"/>
  <c r="O68" i="14" s="1"/>
  <c r="M68" i="14"/>
  <c r="K68" i="14"/>
  <c r="I68" i="14"/>
  <c r="G68" i="14"/>
  <c r="U67" i="14"/>
  <c r="T67" i="14"/>
  <c r="N67" i="14"/>
  <c r="O67" i="14" s="1"/>
  <c r="M67" i="14"/>
  <c r="K67" i="14"/>
  <c r="I67" i="14"/>
  <c r="G67" i="14"/>
  <c r="U66" i="14"/>
  <c r="T66" i="14"/>
  <c r="N66" i="14"/>
  <c r="O66" i="14" s="1"/>
  <c r="M66" i="14"/>
  <c r="K66" i="14"/>
  <c r="I66" i="14"/>
  <c r="G66" i="14"/>
  <c r="U65" i="14"/>
  <c r="T65" i="14"/>
  <c r="N65" i="14"/>
  <c r="O65" i="14" s="1"/>
  <c r="M65" i="14"/>
  <c r="K65" i="14"/>
  <c r="I65" i="14"/>
  <c r="G65" i="14"/>
  <c r="U64" i="14"/>
  <c r="T64" i="14"/>
  <c r="N64" i="14"/>
  <c r="O64" i="14" s="1"/>
  <c r="M64" i="14"/>
  <c r="K64" i="14"/>
  <c r="I64" i="14"/>
  <c r="G64" i="14"/>
  <c r="S63" i="14"/>
  <c r="R63" i="14"/>
  <c r="Q63" i="14"/>
  <c r="P63" i="14"/>
  <c r="L63" i="14"/>
  <c r="U63" i="14" s="1"/>
  <c r="J63" i="14"/>
  <c r="H63" i="14"/>
  <c r="F63" i="14"/>
  <c r="E63" i="14"/>
  <c r="K63" i="14" s="1"/>
  <c r="D63" i="14"/>
  <c r="U62" i="14"/>
  <c r="T62" i="14"/>
  <c r="O62" i="14"/>
  <c r="N62" i="14"/>
  <c r="M62" i="14"/>
  <c r="K62" i="14"/>
  <c r="I62" i="14"/>
  <c r="G62" i="14"/>
  <c r="U61" i="14"/>
  <c r="T61" i="14"/>
  <c r="O61" i="14"/>
  <c r="N61" i="14"/>
  <c r="M61" i="14"/>
  <c r="K61" i="14"/>
  <c r="I61" i="14"/>
  <c r="G61" i="14"/>
  <c r="U60" i="14"/>
  <c r="T60" i="14"/>
  <c r="O60" i="14"/>
  <c r="N60" i="14"/>
  <c r="M60" i="14"/>
  <c r="K60" i="14"/>
  <c r="I60" i="14"/>
  <c r="G60" i="14"/>
  <c r="U59" i="14"/>
  <c r="T59" i="14"/>
  <c r="O59" i="14"/>
  <c r="N59" i="14"/>
  <c r="M59" i="14"/>
  <c r="K59" i="14"/>
  <c r="I59" i="14"/>
  <c r="G59" i="14"/>
  <c r="S58" i="14"/>
  <c r="R58" i="14"/>
  <c r="T58" i="14" s="1"/>
  <c r="Q58" i="14"/>
  <c r="P58" i="14"/>
  <c r="U58" i="14" s="1"/>
  <c r="L58" i="14"/>
  <c r="J58" i="14"/>
  <c r="I58" i="14"/>
  <c r="H58" i="14"/>
  <c r="F58" i="14"/>
  <c r="G58" i="14" s="1"/>
  <c r="E58" i="14"/>
  <c r="M58" i="14" s="1"/>
  <c r="D58" i="14"/>
  <c r="U57" i="14"/>
  <c r="T57" i="14"/>
  <c r="O57" i="14"/>
  <c r="N57" i="14"/>
  <c r="M57" i="14"/>
  <c r="K57" i="14"/>
  <c r="I57" i="14"/>
  <c r="G57" i="14"/>
  <c r="S54" i="14"/>
  <c r="T54" i="14" s="1"/>
  <c r="R54" i="14"/>
  <c r="Q54" i="14"/>
  <c r="P54" i="14"/>
  <c r="U54" i="14" s="1"/>
  <c r="L54" i="14"/>
  <c r="J54" i="14"/>
  <c r="H54" i="14"/>
  <c r="I54" i="14" s="1"/>
  <c r="F54" i="14"/>
  <c r="E54" i="14"/>
  <c r="M54" i="14" s="1"/>
  <c r="D54" i="14"/>
  <c r="G54" i="14" s="1"/>
  <c r="S53" i="14"/>
  <c r="R53" i="14"/>
  <c r="T53" i="14" s="1"/>
  <c r="Q53" i="14"/>
  <c r="P53" i="14"/>
  <c r="L53" i="14"/>
  <c r="U53" i="14" s="1"/>
  <c r="J53" i="14"/>
  <c r="I53" i="14"/>
  <c r="H53" i="14"/>
  <c r="F53" i="14"/>
  <c r="E53" i="14"/>
  <c r="M53" i="14" s="1"/>
  <c r="D53" i="14"/>
  <c r="U52" i="14"/>
  <c r="T52" i="14"/>
  <c r="O52" i="14"/>
  <c r="N52" i="14"/>
  <c r="M52" i="14"/>
  <c r="K52" i="14"/>
  <c r="I52" i="14"/>
  <c r="G52" i="14"/>
  <c r="U51" i="14"/>
  <c r="T51" i="14"/>
  <c r="O51" i="14"/>
  <c r="N51" i="14"/>
  <c r="M51" i="14"/>
  <c r="K51" i="14"/>
  <c r="I51" i="14"/>
  <c r="G51" i="14"/>
  <c r="U50" i="14"/>
  <c r="T50" i="14"/>
  <c r="O50" i="14"/>
  <c r="N50" i="14"/>
  <c r="M50" i="14"/>
  <c r="K50" i="14"/>
  <c r="I50" i="14"/>
  <c r="G50" i="14"/>
  <c r="U49" i="14"/>
  <c r="T49" i="14"/>
  <c r="O49" i="14"/>
  <c r="N49" i="14"/>
  <c r="M49" i="14"/>
  <c r="K49" i="14"/>
  <c r="I49" i="14"/>
  <c r="G49" i="14"/>
  <c r="U48" i="14"/>
  <c r="T48" i="14"/>
  <c r="O48" i="14"/>
  <c r="N48" i="14"/>
  <c r="M48" i="14"/>
  <c r="K48" i="14"/>
  <c r="I48" i="14"/>
  <c r="G48" i="14"/>
  <c r="S47" i="14"/>
  <c r="T47" i="14" s="1"/>
  <c r="R47" i="14"/>
  <c r="Q47" i="14"/>
  <c r="P47" i="14"/>
  <c r="L47" i="14"/>
  <c r="J47" i="14"/>
  <c r="K47" i="14" s="1"/>
  <c r="H47" i="14"/>
  <c r="F47" i="14"/>
  <c r="E47" i="14"/>
  <c r="D47" i="14"/>
  <c r="I47" i="14" s="1"/>
  <c r="U46" i="14"/>
  <c r="T46" i="14"/>
  <c r="O46" i="14"/>
  <c r="N46" i="14"/>
  <c r="M46" i="14"/>
  <c r="K46" i="14"/>
  <c r="I46" i="14"/>
  <c r="G46" i="14"/>
  <c r="U45" i="14"/>
  <c r="T45" i="14"/>
  <c r="N45" i="14"/>
  <c r="O45" i="14" s="1"/>
  <c r="M45" i="14"/>
  <c r="K45" i="14"/>
  <c r="I45" i="14"/>
  <c r="G45" i="14"/>
  <c r="U44" i="14"/>
  <c r="T44" i="14"/>
  <c r="O44" i="14"/>
  <c r="N44" i="14"/>
  <c r="M44" i="14"/>
  <c r="K44" i="14"/>
  <c r="I44" i="14"/>
  <c r="G44" i="14"/>
  <c r="U43" i="14"/>
  <c r="T43" i="14"/>
  <c r="O43" i="14"/>
  <c r="N43" i="14"/>
  <c r="M43" i="14"/>
  <c r="K43" i="14"/>
  <c r="I43" i="14"/>
  <c r="G43" i="14"/>
  <c r="U42" i="14"/>
  <c r="T42" i="14"/>
  <c r="O42" i="14"/>
  <c r="N42" i="14"/>
  <c r="M42" i="14"/>
  <c r="K42" i="14"/>
  <c r="I42" i="14"/>
  <c r="G42" i="14"/>
  <c r="U41" i="14"/>
  <c r="T41" i="14"/>
  <c r="O41" i="14"/>
  <c r="N41" i="14"/>
  <c r="M41" i="14"/>
  <c r="K41" i="14"/>
  <c r="I41" i="14"/>
  <c r="G41" i="14"/>
  <c r="S40" i="14"/>
  <c r="R40" i="14"/>
  <c r="T40" i="14" s="1"/>
  <c r="Q40" i="14"/>
  <c r="P40" i="14"/>
  <c r="L40" i="14"/>
  <c r="U40" i="14" s="1"/>
  <c r="J40" i="14"/>
  <c r="I40" i="14"/>
  <c r="H40" i="14"/>
  <c r="F40" i="14"/>
  <c r="E40" i="14"/>
  <c r="K40" i="14" s="1"/>
  <c r="D40" i="14"/>
  <c r="U39" i="14"/>
  <c r="T39" i="14"/>
  <c r="N39" i="14"/>
  <c r="O39" i="14" s="1"/>
  <c r="M39" i="14"/>
  <c r="K39" i="14"/>
  <c r="I39" i="14"/>
  <c r="G39" i="14"/>
  <c r="U38" i="14"/>
  <c r="T38" i="14"/>
  <c r="O38" i="14"/>
  <c r="N38" i="14"/>
  <c r="M38" i="14"/>
  <c r="K38" i="14"/>
  <c r="I38" i="14"/>
  <c r="G38" i="14"/>
  <c r="U37" i="14"/>
  <c r="T37" i="14"/>
  <c r="N37" i="14"/>
  <c r="O37" i="14" s="1"/>
  <c r="M37" i="14"/>
  <c r="K37" i="14"/>
  <c r="I37" i="14"/>
  <c r="G37" i="14"/>
  <c r="U36" i="14"/>
  <c r="T36" i="14"/>
  <c r="O36" i="14"/>
  <c r="N36" i="14"/>
  <c r="M36" i="14"/>
  <c r="K36" i="14"/>
  <c r="I36" i="14"/>
  <c r="G36" i="14"/>
  <c r="S35" i="14"/>
  <c r="R35" i="14"/>
  <c r="Q35" i="14"/>
  <c r="P35" i="14"/>
  <c r="U35" i="14" s="1"/>
  <c r="L35" i="14"/>
  <c r="J35" i="14"/>
  <c r="H35" i="14"/>
  <c r="I35" i="14" s="1"/>
  <c r="G35" i="14"/>
  <c r="F35" i="14"/>
  <c r="E35" i="14"/>
  <c r="M35" i="14" s="1"/>
  <c r="D35" i="14"/>
  <c r="U34" i="14"/>
  <c r="T34" i="14"/>
  <c r="N34" i="14"/>
  <c r="O34" i="14" s="1"/>
  <c r="M34" i="14"/>
  <c r="K34" i="14"/>
  <c r="I34" i="14"/>
  <c r="G34" i="14"/>
  <c r="U33" i="14"/>
  <c r="T33" i="14"/>
  <c r="O33" i="14"/>
  <c r="N33" i="14"/>
  <c r="M33" i="14"/>
  <c r="K33" i="14"/>
  <c r="I33" i="14"/>
  <c r="G33" i="14"/>
  <c r="U32" i="14"/>
  <c r="T32" i="14"/>
  <c r="O32" i="14"/>
  <c r="N32" i="14"/>
  <c r="M32" i="14"/>
  <c r="K32" i="14"/>
  <c r="I32" i="14"/>
  <c r="G32" i="14"/>
  <c r="U31" i="14"/>
  <c r="T31" i="14"/>
  <c r="O31" i="14"/>
  <c r="N31" i="14"/>
  <c r="M31" i="14"/>
  <c r="K31" i="14"/>
  <c r="I31" i="14"/>
  <c r="G31" i="14"/>
  <c r="U30" i="14"/>
  <c r="T30" i="14"/>
  <c r="N30" i="14"/>
  <c r="O30" i="14" s="1"/>
  <c r="M30" i="14"/>
  <c r="K30" i="14"/>
  <c r="I30" i="14"/>
  <c r="G30" i="14"/>
  <c r="U29" i="14"/>
  <c r="T29" i="14"/>
  <c r="O29" i="14"/>
  <c r="N29" i="14"/>
  <c r="M29" i="14"/>
  <c r="K29" i="14"/>
  <c r="I29" i="14"/>
  <c r="G29" i="14"/>
  <c r="U28" i="14"/>
  <c r="T28" i="14"/>
  <c r="O28" i="14"/>
  <c r="N28" i="14"/>
  <c r="M28" i="14"/>
  <c r="K28" i="14"/>
  <c r="I28" i="14"/>
  <c r="G28" i="14"/>
  <c r="S27" i="14"/>
  <c r="R27" i="14"/>
  <c r="T27" i="14" s="1"/>
  <c r="Q27" i="14"/>
  <c r="P27" i="14"/>
  <c r="L27" i="14"/>
  <c r="U27" i="14" s="1"/>
  <c r="J27" i="14"/>
  <c r="K27" i="14" s="1"/>
  <c r="H27" i="14"/>
  <c r="F27" i="14"/>
  <c r="E27" i="14"/>
  <c r="D27" i="14"/>
  <c r="I27" i="14" s="1"/>
  <c r="U26" i="14"/>
  <c r="T26" i="14"/>
  <c r="N26" i="14"/>
  <c r="O26" i="14" s="1"/>
  <c r="M26" i="14"/>
  <c r="K26" i="14"/>
  <c r="I26" i="14"/>
  <c r="G26" i="14"/>
  <c r="U25" i="14"/>
  <c r="T25" i="14"/>
  <c r="O25" i="14"/>
  <c r="N25" i="14"/>
  <c r="M25" i="14"/>
  <c r="K25" i="14"/>
  <c r="I25" i="14"/>
  <c r="G25" i="14"/>
  <c r="U24" i="14"/>
  <c r="T24" i="14"/>
  <c r="O24" i="14"/>
  <c r="N24" i="14"/>
  <c r="M24" i="14"/>
  <c r="K24" i="14"/>
  <c r="I24" i="14"/>
  <c r="G24" i="14"/>
  <c r="U23" i="14"/>
  <c r="T23" i="14"/>
  <c r="O23" i="14"/>
  <c r="N23" i="14"/>
  <c r="M23" i="14"/>
  <c r="K23" i="14"/>
  <c r="I23" i="14"/>
  <c r="G23" i="14"/>
  <c r="U22" i="14"/>
  <c r="T22" i="14"/>
  <c r="O22" i="14"/>
  <c r="N22" i="14"/>
  <c r="M22" i="14"/>
  <c r="K22" i="14"/>
  <c r="I22" i="14"/>
  <c r="G22" i="14"/>
  <c r="U21" i="14"/>
  <c r="T21" i="14"/>
  <c r="O21" i="14"/>
  <c r="N21" i="14"/>
  <c r="M21" i="14"/>
  <c r="K21" i="14"/>
  <c r="I21" i="14"/>
  <c r="G21" i="14"/>
  <c r="U20" i="14"/>
  <c r="T20" i="14"/>
  <c r="O20" i="14"/>
  <c r="N20" i="14"/>
  <c r="M20" i="14"/>
  <c r="K20" i="14"/>
  <c r="I20" i="14"/>
  <c r="G20" i="14"/>
  <c r="S19" i="14"/>
  <c r="R19" i="14"/>
  <c r="Q19" i="14"/>
  <c r="P19" i="14"/>
  <c r="L19" i="14"/>
  <c r="J19" i="14"/>
  <c r="H19" i="14"/>
  <c r="F19" i="14"/>
  <c r="N19" i="14" s="1"/>
  <c r="E19" i="14"/>
  <c r="K19" i="14" s="1"/>
  <c r="D19" i="14"/>
  <c r="U18" i="14"/>
  <c r="T18" i="14"/>
  <c r="O18" i="14"/>
  <c r="N18" i="14"/>
  <c r="M18" i="14"/>
  <c r="K18" i="14"/>
  <c r="I18" i="14"/>
  <c r="G18" i="14"/>
  <c r="U17" i="14"/>
  <c r="T17" i="14"/>
  <c r="O17" i="14"/>
  <c r="N17" i="14"/>
  <c r="M17" i="14"/>
  <c r="K17" i="14"/>
  <c r="I17" i="14"/>
  <c r="G17" i="14"/>
  <c r="U16" i="14"/>
  <c r="T16" i="14"/>
  <c r="O16" i="14"/>
  <c r="N16" i="14"/>
  <c r="M16" i="14"/>
  <c r="K16" i="14"/>
  <c r="I16" i="14"/>
  <c r="G16" i="14"/>
  <c r="U15" i="14"/>
  <c r="T15" i="14"/>
  <c r="O15" i="14"/>
  <c r="N15" i="14"/>
  <c r="M15" i="14"/>
  <c r="K15" i="14"/>
  <c r="I15" i="14"/>
  <c r="G15" i="14"/>
  <c r="U14" i="14"/>
  <c r="T14" i="14"/>
  <c r="O14" i="14"/>
  <c r="N14" i="14"/>
  <c r="M14" i="14"/>
  <c r="K14" i="14"/>
  <c r="I14" i="14"/>
  <c r="G14" i="14"/>
  <c r="U13" i="14"/>
  <c r="T13" i="14"/>
  <c r="O13" i="14"/>
  <c r="N13" i="14"/>
  <c r="M13" i="14"/>
  <c r="K13" i="14"/>
  <c r="I13" i="14"/>
  <c r="G13" i="14"/>
  <c r="U12" i="14"/>
  <c r="T12" i="14"/>
  <c r="O12" i="14"/>
  <c r="N12" i="14"/>
  <c r="M12" i="14"/>
  <c r="K12" i="14"/>
  <c r="I12" i="14"/>
  <c r="G12" i="14"/>
  <c r="U11" i="14"/>
  <c r="T11" i="14"/>
  <c r="O11" i="14"/>
  <c r="N11" i="14"/>
  <c r="M11" i="14"/>
  <c r="K11" i="14"/>
  <c r="I11" i="14"/>
  <c r="G11" i="14"/>
  <c r="S10" i="14"/>
  <c r="R10" i="14"/>
  <c r="T10" i="14" s="1"/>
  <c r="Q10" i="14"/>
  <c r="P10" i="14"/>
  <c r="L10" i="14"/>
  <c r="U10" i="14" s="1"/>
  <c r="J10" i="14"/>
  <c r="H10" i="14"/>
  <c r="F10" i="14"/>
  <c r="G10" i="14" s="1"/>
  <c r="E10" i="14"/>
  <c r="D10" i="14"/>
  <c r="I10" i="14" s="1"/>
  <c r="U9" i="14"/>
  <c r="T9" i="14"/>
  <c r="O9" i="14"/>
  <c r="N9" i="14"/>
  <c r="M9" i="14"/>
  <c r="K9" i="14"/>
  <c r="I9" i="14"/>
  <c r="G9" i="14"/>
  <c r="U8" i="14"/>
  <c r="T8" i="14"/>
  <c r="O8" i="14"/>
  <c r="N8" i="14"/>
  <c r="M8" i="14"/>
  <c r="K8" i="14"/>
  <c r="I8" i="14"/>
  <c r="G8" i="14"/>
  <c r="S339" i="13"/>
  <c r="R339" i="13"/>
  <c r="T339" i="13" s="1"/>
  <c r="Q339" i="13"/>
  <c r="P339" i="13"/>
  <c r="U339" i="13" s="1"/>
  <c r="L339" i="13"/>
  <c r="J339" i="13"/>
  <c r="H339" i="13"/>
  <c r="I339" i="13" s="1"/>
  <c r="F339" i="13"/>
  <c r="E339" i="13"/>
  <c r="D339" i="13"/>
  <c r="G339" i="13" s="1"/>
  <c r="S338" i="13"/>
  <c r="R338" i="13"/>
  <c r="Q338" i="13"/>
  <c r="P338" i="13"/>
  <c r="L338" i="13"/>
  <c r="U338" i="13" s="1"/>
  <c r="J338" i="13"/>
  <c r="H338" i="13"/>
  <c r="F338" i="13"/>
  <c r="E338" i="13"/>
  <c r="D338" i="13"/>
  <c r="I338" i="13" s="1"/>
  <c r="S337" i="13"/>
  <c r="R337" i="13"/>
  <c r="T337" i="13" s="1"/>
  <c r="Q337" i="13"/>
  <c r="P337" i="13"/>
  <c r="L337" i="13"/>
  <c r="M337" i="13" s="1"/>
  <c r="J337" i="13"/>
  <c r="I337" i="13"/>
  <c r="H337" i="13"/>
  <c r="F337" i="13"/>
  <c r="E337" i="13"/>
  <c r="D337" i="13"/>
  <c r="U336" i="13"/>
  <c r="T336" i="13"/>
  <c r="O336" i="13"/>
  <c r="N336" i="13"/>
  <c r="M336" i="13"/>
  <c r="K336" i="13"/>
  <c r="I336" i="13"/>
  <c r="G336" i="13"/>
  <c r="U335" i="13"/>
  <c r="T335" i="13"/>
  <c r="O335" i="13"/>
  <c r="N335" i="13"/>
  <c r="M335" i="13"/>
  <c r="K335" i="13"/>
  <c r="I335" i="13"/>
  <c r="G335" i="13"/>
  <c r="U334" i="13"/>
  <c r="T334" i="13"/>
  <c r="O334" i="13"/>
  <c r="N334" i="13"/>
  <c r="M334" i="13"/>
  <c r="K334" i="13"/>
  <c r="I334" i="13"/>
  <c r="G334" i="13"/>
  <c r="U333" i="13"/>
  <c r="T333" i="13"/>
  <c r="O333" i="13"/>
  <c r="N333" i="13"/>
  <c r="M333" i="13"/>
  <c r="K333" i="13"/>
  <c r="I333" i="13"/>
  <c r="G333" i="13"/>
  <c r="S332" i="13"/>
  <c r="R332" i="13"/>
  <c r="T332" i="13" s="1"/>
  <c r="Q332" i="13"/>
  <c r="P332" i="13"/>
  <c r="U332" i="13" s="1"/>
  <c r="L332" i="13"/>
  <c r="J332" i="13"/>
  <c r="K332" i="13" s="1"/>
  <c r="H332" i="13"/>
  <c r="F332" i="13"/>
  <c r="E332" i="13"/>
  <c r="M332" i="13" s="1"/>
  <c r="D332" i="13"/>
  <c r="U331" i="13"/>
  <c r="T331" i="13"/>
  <c r="O331" i="13"/>
  <c r="N331" i="13"/>
  <c r="M331" i="13"/>
  <c r="K331" i="13"/>
  <c r="I331" i="13"/>
  <c r="G331" i="13"/>
  <c r="U330" i="13"/>
  <c r="T330" i="13"/>
  <c r="N330" i="13"/>
  <c r="O330" i="13" s="1"/>
  <c r="M330" i="13"/>
  <c r="K330" i="13"/>
  <c r="I330" i="13"/>
  <c r="G330" i="13"/>
  <c r="U329" i="13"/>
  <c r="T329" i="13"/>
  <c r="N329" i="13"/>
  <c r="O329" i="13" s="1"/>
  <c r="M329" i="13"/>
  <c r="K329" i="13"/>
  <c r="I329" i="13"/>
  <c r="G329" i="13"/>
  <c r="U328" i="13"/>
  <c r="T328" i="13"/>
  <c r="N328" i="13"/>
  <c r="O328" i="13" s="1"/>
  <c r="M328" i="13"/>
  <c r="K328" i="13"/>
  <c r="I328" i="13"/>
  <c r="G328" i="13"/>
  <c r="U327" i="13"/>
  <c r="T327" i="13"/>
  <c r="N327" i="13"/>
  <c r="O327" i="13" s="1"/>
  <c r="M327" i="13"/>
  <c r="K327" i="13"/>
  <c r="I327" i="13"/>
  <c r="G327" i="13"/>
  <c r="U326" i="13"/>
  <c r="T326" i="13"/>
  <c r="N326" i="13"/>
  <c r="O326" i="13" s="1"/>
  <c r="M326" i="13"/>
  <c r="K326" i="13"/>
  <c r="I326" i="13"/>
  <c r="G326" i="13"/>
  <c r="U325" i="13"/>
  <c r="T325" i="13"/>
  <c r="N325" i="13"/>
  <c r="O325" i="13" s="1"/>
  <c r="M325" i="13"/>
  <c r="K325" i="13"/>
  <c r="I325" i="13"/>
  <c r="G325" i="13"/>
  <c r="U324" i="13"/>
  <c r="T324" i="13"/>
  <c r="N324" i="13"/>
  <c r="O324" i="13" s="1"/>
  <c r="M324" i="13"/>
  <c r="K324" i="13"/>
  <c r="I324" i="13"/>
  <c r="G324" i="13"/>
  <c r="S323" i="13"/>
  <c r="R323" i="13"/>
  <c r="Q323" i="13"/>
  <c r="P323" i="13"/>
  <c r="L323" i="13"/>
  <c r="J323" i="13"/>
  <c r="H323" i="13"/>
  <c r="I323" i="13" s="1"/>
  <c r="F323" i="13"/>
  <c r="E323" i="13"/>
  <c r="D323" i="13"/>
  <c r="U322" i="13"/>
  <c r="T322" i="13"/>
  <c r="O322" i="13"/>
  <c r="N322" i="13"/>
  <c r="M322" i="13"/>
  <c r="K322" i="13"/>
  <c r="I322" i="13"/>
  <c r="G322" i="13"/>
  <c r="U321" i="13"/>
  <c r="T321" i="13"/>
  <c r="N321" i="13"/>
  <c r="O321" i="13" s="1"/>
  <c r="M321" i="13"/>
  <c r="K321" i="13"/>
  <c r="I321" i="13"/>
  <c r="G321" i="13"/>
  <c r="U320" i="13"/>
  <c r="T320" i="13"/>
  <c r="N320" i="13"/>
  <c r="O320" i="13" s="1"/>
  <c r="M320" i="13"/>
  <c r="K320" i="13"/>
  <c r="I320" i="13"/>
  <c r="G320" i="13"/>
  <c r="U319" i="13"/>
  <c r="T319" i="13"/>
  <c r="N319" i="13"/>
  <c r="O319" i="13" s="1"/>
  <c r="M319" i="13"/>
  <c r="K319" i="13"/>
  <c r="I319" i="13"/>
  <c r="G319" i="13"/>
  <c r="U318" i="13"/>
  <c r="T318" i="13"/>
  <c r="N318" i="13"/>
  <c r="O318" i="13" s="1"/>
  <c r="M318" i="13"/>
  <c r="K318" i="13"/>
  <c r="I318" i="13"/>
  <c r="G318" i="13"/>
  <c r="S317" i="13"/>
  <c r="R317" i="13"/>
  <c r="Q317" i="13"/>
  <c r="P317" i="13"/>
  <c r="L317" i="13"/>
  <c r="U317" i="13" s="1"/>
  <c r="J317" i="13"/>
  <c r="H317" i="13"/>
  <c r="F317" i="13"/>
  <c r="E317" i="13"/>
  <c r="D317" i="13"/>
  <c r="I317" i="13" s="1"/>
  <c r="U316" i="13"/>
  <c r="T316" i="13"/>
  <c r="O316" i="13"/>
  <c r="N316" i="13"/>
  <c r="M316" i="13"/>
  <c r="K316" i="13"/>
  <c r="I316" i="13"/>
  <c r="G316" i="13"/>
  <c r="U315" i="13"/>
  <c r="T315" i="13"/>
  <c r="N315" i="13"/>
  <c r="O315" i="13" s="1"/>
  <c r="M315" i="13"/>
  <c r="K315" i="13"/>
  <c r="I315" i="13"/>
  <c r="G315" i="13"/>
  <c r="U314" i="13"/>
  <c r="T314" i="13"/>
  <c r="N314" i="13"/>
  <c r="O314" i="13" s="1"/>
  <c r="M314" i="13"/>
  <c r="K314" i="13"/>
  <c r="I314" i="13"/>
  <c r="G314" i="13"/>
  <c r="U313" i="13"/>
  <c r="T313" i="13"/>
  <c r="N313" i="13"/>
  <c r="O313" i="13" s="1"/>
  <c r="M313" i="13"/>
  <c r="K313" i="13"/>
  <c r="I313" i="13"/>
  <c r="G313" i="13"/>
  <c r="U312" i="13"/>
  <c r="T312" i="13"/>
  <c r="N312" i="13"/>
  <c r="O312" i="13" s="1"/>
  <c r="M312" i="13"/>
  <c r="K312" i="13"/>
  <c r="I312" i="13"/>
  <c r="G312" i="13"/>
  <c r="U311" i="13"/>
  <c r="T311" i="13"/>
  <c r="N311" i="13"/>
  <c r="O311" i="13" s="1"/>
  <c r="M311" i="13"/>
  <c r="K311" i="13"/>
  <c r="I311" i="13"/>
  <c r="G311" i="13"/>
  <c r="S310" i="13"/>
  <c r="R310" i="13"/>
  <c r="T310" i="13" s="1"/>
  <c r="Q310" i="13"/>
  <c r="P310" i="13"/>
  <c r="U310" i="13" s="1"/>
  <c r="M310" i="13"/>
  <c r="L310" i="13"/>
  <c r="J310" i="13"/>
  <c r="H310" i="13"/>
  <c r="F310" i="13"/>
  <c r="E310" i="13"/>
  <c r="K310" i="13" s="1"/>
  <c r="D310" i="13"/>
  <c r="U309" i="13"/>
  <c r="T309" i="13"/>
  <c r="N309" i="13"/>
  <c r="O309" i="13" s="1"/>
  <c r="M309" i="13"/>
  <c r="K309" i="13"/>
  <c r="I309" i="13"/>
  <c r="G309" i="13"/>
  <c r="U308" i="13"/>
  <c r="T308" i="13"/>
  <c r="N308" i="13"/>
  <c r="O308" i="13" s="1"/>
  <c r="M308" i="13"/>
  <c r="K308" i="13"/>
  <c r="I308" i="13"/>
  <c r="G308" i="13"/>
  <c r="U307" i="13"/>
  <c r="T307" i="13"/>
  <c r="N307" i="13"/>
  <c r="O307" i="13" s="1"/>
  <c r="M307" i="13"/>
  <c r="K307" i="13"/>
  <c r="I307" i="13"/>
  <c r="G307" i="13"/>
  <c r="U306" i="13"/>
  <c r="T306" i="13"/>
  <c r="N306" i="13"/>
  <c r="O306" i="13" s="1"/>
  <c r="M306" i="13"/>
  <c r="K306" i="13"/>
  <c r="I306" i="13"/>
  <c r="G306" i="13"/>
  <c r="U305" i="13"/>
  <c r="T305" i="13"/>
  <c r="N305" i="13"/>
  <c r="O305" i="13" s="1"/>
  <c r="M305" i="13"/>
  <c r="K305" i="13"/>
  <c r="I305" i="13"/>
  <c r="G305" i="13"/>
  <c r="U304" i="13"/>
  <c r="T304" i="13"/>
  <c r="N304" i="13"/>
  <c r="O304" i="13" s="1"/>
  <c r="M304" i="13"/>
  <c r="K304" i="13"/>
  <c r="I304" i="13"/>
  <c r="G304" i="13"/>
  <c r="S303" i="13"/>
  <c r="R303" i="13"/>
  <c r="T303" i="13" s="1"/>
  <c r="Q303" i="13"/>
  <c r="P303" i="13"/>
  <c r="U303" i="13" s="1"/>
  <c r="L303" i="13"/>
  <c r="J303" i="13"/>
  <c r="H303" i="13"/>
  <c r="F303" i="13"/>
  <c r="E303" i="13"/>
  <c r="D303" i="13"/>
  <c r="I303" i="13" s="1"/>
  <c r="U302" i="13"/>
  <c r="T302" i="13"/>
  <c r="O302" i="13"/>
  <c r="N302" i="13"/>
  <c r="M302" i="13"/>
  <c r="K302" i="13"/>
  <c r="I302" i="13"/>
  <c r="G302" i="13"/>
  <c r="S299" i="13"/>
  <c r="R299" i="13"/>
  <c r="Q299" i="13"/>
  <c r="P299" i="13"/>
  <c r="L299" i="13"/>
  <c r="K299" i="13"/>
  <c r="J299" i="13"/>
  <c r="I299" i="13"/>
  <c r="H299" i="13"/>
  <c r="F299" i="13"/>
  <c r="E299" i="13"/>
  <c r="D299" i="13"/>
  <c r="T298" i="13"/>
  <c r="S298" i="13"/>
  <c r="R298" i="13"/>
  <c r="Q298" i="13"/>
  <c r="P298" i="13"/>
  <c r="L298" i="13"/>
  <c r="J298" i="13"/>
  <c r="H298" i="13"/>
  <c r="F298" i="13"/>
  <c r="E298" i="13"/>
  <c r="D298" i="13"/>
  <c r="I298" i="13" s="1"/>
  <c r="U297" i="13"/>
  <c r="T297" i="13"/>
  <c r="O297" i="13"/>
  <c r="N297" i="13"/>
  <c r="M297" i="13"/>
  <c r="K297" i="13"/>
  <c r="I297" i="13"/>
  <c r="G297" i="13"/>
  <c r="U296" i="13"/>
  <c r="T296" i="13"/>
  <c r="N296" i="13"/>
  <c r="O296" i="13" s="1"/>
  <c r="M296" i="13"/>
  <c r="K296" i="13"/>
  <c r="I296" i="13"/>
  <c r="G296" i="13"/>
  <c r="U295" i="13"/>
  <c r="T295" i="13"/>
  <c r="N295" i="13"/>
  <c r="O295" i="13" s="1"/>
  <c r="M295" i="13"/>
  <c r="K295" i="13"/>
  <c r="I295" i="13"/>
  <c r="G295" i="13"/>
  <c r="U294" i="13"/>
  <c r="T294" i="13"/>
  <c r="N294" i="13"/>
  <c r="O294" i="13" s="1"/>
  <c r="M294" i="13"/>
  <c r="K294" i="13"/>
  <c r="I294" i="13"/>
  <c r="G294" i="13"/>
  <c r="U293" i="13"/>
  <c r="T293" i="13"/>
  <c r="N293" i="13"/>
  <c r="O293" i="13" s="1"/>
  <c r="M293" i="13"/>
  <c r="K293" i="13"/>
  <c r="I293" i="13"/>
  <c r="G293" i="13"/>
  <c r="S292" i="13"/>
  <c r="R292" i="13"/>
  <c r="T292" i="13" s="1"/>
  <c r="Q292" i="13"/>
  <c r="P292" i="13"/>
  <c r="U292" i="13" s="1"/>
  <c r="L292" i="13"/>
  <c r="J292" i="13"/>
  <c r="H292" i="13"/>
  <c r="F292" i="13"/>
  <c r="E292" i="13"/>
  <c r="D292" i="13"/>
  <c r="U291" i="13"/>
  <c r="T291" i="13"/>
  <c r="O291" i="13"/>
  <c r="N291" i="13"/>
  <c r="M291" i="13"/>
  <c r="K291" i="13"/>
  <c r="I291" i="13"/>
  <c r="G291" i="13"/>
  <c r="U290" i="13"/>
  <c r="T290" i="13"/>
  <c r="N290" i="13"/>
  <c r="O290" i="13" s="1"/>
  <c r="M290" i="13"/>
  <c r="K290" i="13"/>
  <c r="I290" i="13"/>
  <c r="G290" i="13"/>
  <c r="U289" i="13"/>
  <c r="T289" i="13"/>
  <c r="N289" i="13"/>
  <c r="O289" i="13" s="1"/>
  <c r="M289" i="13"/>
  <c r="K289" i="13"/>
  <c r="I289" i="13"/>
  <c r="G289" i="13"/>
  <c r="U288" i="13"/>
  <c r="T288" i="13"/>
  <c r="N288" i="13"/>
  <c r="O288" i="13" s="1"/>
  <c r="M288" i="13"/>
  <c r="K288" i="13"/>
  <c r="I288" i="13"/>
  <c r="G288" i="13"/>
  <c r="U287" i="13"/>
  <c r="T287" i="13"/>
  <c r="N287" i="13"/>
  <c r="O287" i="13" s="1"/>
  <c r="M287" i="13"/>
  <c r="K287" i="13"/>
  <c r="I287" i="13"/>
  <c r="G287" i="13"/>
  <c r="U286" i="13"/>
  <c r="T286" i="13"/>
  <c r="N286" i="13"/>
  <c r="O286" i="13" s="1"/>
  <c r="M286" i="13"/>
  <c r="K286" i="13"/>
  <c r="I286" i="13"/>
  <c r="G286" i="13"/>
  <c r="S285" i="13"/>
  <c r="R285" i="13"/>
  <c r="Q285" i="13"/>
  <c r="P285" i="13"/>
  <c r="L285" i="13"/>
  <c r="J285" i="13"/>
  <c r="K285" i="13" s="1"/>
  <c r="H285" i="13"/>
  <c r="I285" i="13" s="1"/>
  <c r="F285" i="13"/>
  <c r="G285" i="13" s="1"/>
  <c r="E285" i="13"/>
  <c r="D285" i="13"/>
  <c r="U284" i="13"/>
  <c r="T284" i="13"/>
  <c r="O284" i="13"/>
  <c r="N284" i="13"/>
  <c r="M284" i="13"/>
  <c r="K284" i="13"/>
  <c r="I284" i="13"/>
  <c r="G284" i="13"/>
  <c r="U283" i="13"/>
  <c r="T283" i="13"/>
  <c r="N283" i="13"/>
  <c r="O283" i="13" s="1"/>
  <c r="M283" i="13"/>
  <c r="K283" i="13"/>
  <c r="I283" i="13"/>
  <c r="G283" i="13"/>
  <c r="U282" i="13"/>
  <c r="T282" i="13"/>
  <c r="N282" i="13"/>
  <c r="O282" i="13" s="1"/>
  <c r="M282" i="13"/>
  <c r="K282" i="13"/>
  <c r="I282" i="13"/>
  <c r="G282" i="13"/>
  <c r="U281" i="13"/>
  <c r="T281" i="13"/>
  <c r="N281" i="13"/>
  <c r="O281" i="13" s="1"/>
  <c r="M281" i="13"/>
  <c r="K281" i="13"/>
  <c r="I281" i="13"/>
  <c r="G281" i="13"/>
  <c r="U280" i="13"/>
  <c r="T280" i="13"/>
  <c r="N280" i="13"/>
  <c r="O280" i="13" s="1"/>
  <c r="M280" i="13"/>
  <c r="K280" i="13"/>
  <c r="I280" i="13"/>
  <c r="G280" i="13"/>
  <c r="U279" i="13"/>
  <c r="T279" i="13"/>
  <c r="N279" i="13"/>
  <c r="O279" i="13" s="1"/>
  <c r="M279" i="13"/>
  <c r="K279" i="13"/>
  <c r="I279" i="13"/>
  <c r="G279" i="13"/>
  <c r="U278" i="13"/>
  <c r="T278" i="13"/>
  <c r="N278" i="13"/>
  <c r="O278" i="13" s="1"/>
  <c r="M278" i="13"/>
  <c r="K278" i="13"/>
  <c r="I278" i="13"/>
  <c r="G278" i="13"/>
  <c r="U277" i="13"/>
  <c r="T277" i="13"/>
  <c r="N277" i="13"/>
  <c r="O277" i="13" s="1"/>
  <c r="M277" i="13"/>
  <c r="K277" i="13"/>
  <c r="I277" i="13"/>
  <c r="G277" i="13"/>
  <c r="U276" i="13"/>
  <c r="T276" i="13"/>
  <c r="N276" i="13"/>
  <c r="O276" i="13" s="1"/>
  <c r="M276" i="13"/>
  <c r="K276" i="13"/>
  <c r="I276" i="13"/>
  <c r="G276" i="13"/>
  <c r="S275" i="13"/>
  <c r="R275" i="13"/>
  <c r="Q275" i="13"/>
  <c r="P275" i="13"/>
  <c r="L275" i="13"/>
  <c r="J275" i="13"/>
  <c r="H275" i="13"/>
  <c r="F275" i="13"/>
  <c r="E275" i="13"/>
  <c r="M275" i="13" s="1"/>
  <c r="D275" i="13"/>
  <c r="U274" i="13"/>
  <c r="T274" i="13"/>
  <c r="O274" i="13"/>
  <c r="N274" i="13"/>
  <c r="M274" i="13"/>
  <c r="K274" i="13"/>
  <c r="I274" i="13"/>
  <c r="G274" i="13"/>
  <c r="U273" i="13"/>
  <c r="T273" i="13"/>
  <c r="N273" i="13"/>
  <c r="O273" i="13" s="1"/>
  <c r="M273" i="13"/>
  <c r="K273" i="13"/>
  <c r="I273" i="13"/>
  <c r="G273" i="13"/>
  <c r="U272" i="13"/>
  <c r="T272" i="13"/>
  <c r="N272" i="13"/>
  <c r="O272" i="13" s="1"/>
  <c r="M272" i="13"/>
  <c r="K272" i="13"/>
  <c r="I272" i="13"/>
  <c r="G272" i="13"/>
  <c r="U271" i="13"/>
  <c r="T271" i="13"/>
  <c r="N271" i="13"/>
  <c r="O271" i="13" s="1"/>
  <c r="M271" i="13"/>
  <c r="K271" i="13"/>
  <c r="I271" i="13"/>
  <c r="G271" i="13"/>
  <c r="U270" i="13"/>
  <c r="T270" i="13"/>
  <c r="N270" i="13"/>
  <c r="O270" i="13" s="1"/>
  <c r="M270" i="13"/>
  <c r="K270" i="13"/>
  <c r="I270" i="13"/>
  <c r="G270" i="13"/>
  <c r="U269" i="13"/>
  <c r="T269" i="13"/>
  <c r="N269" i="13"/>
  <c r="O269" i="13" s="1"/>
  <c r="M269" i="13"/>
  <c r="K269" i="13"/>
  <c r="I269" i="13"/>
  <c r="G269" i="13"/>
  <c r="U268" i="13"/>
  <c r="T268" i="13"/>
  <c r="N268" i="13"/>
  <c r="O268" i="13" s="1"/>
  <c r="M268" i="13"/>
  <c r="K268" i="13"/>
  <c r="I268" i="13"/>
  <c r="G268" i="13"/>
  <c r="S267" i="13"/>
  <c r="R267" i="13"/>
  <c r="Q267" i="13"/>
  <c r="P267" i="13"/>
  <c r="N267" i="13"/>
  <c r="L267" i="13"/>
  <c r="J267" i="13"/>
  <c r="H267" i="13"/>
  <c r="G267" i="13"/>
  <c r="F267" i="13"/>
  <c r="E267" i="13"/>
  <c r="D267" i="13"/>
  <c r="I267" i="13" s="1"/>
  <c r="U266" i="13"/>
  <c r="T266" i="13"/>
  <c r="O266" i="13"/>
  <c r="N266" i="13"/>
  <c r="M266" i="13"/>
  <c r="K266" i="13"/>
  <c r="I266" i="13"/>
  <c r="G266" i="13"/>
  <c r="U265" i="13"/>
  <c r="T265" i="13"/>
  <c r="N265" i="13"/>
  <c r="O265" i="13" s="1"/>
  <c r="M265" i="13"/>
  <c r="K265" i="13"/>
  <c r="I265" i="13"/>
  <c r="G265" i="13"/>
  <c r="U264" i="13"/>
  <c r="T264" i="13"/>
  <c r="N264" i="13"/>
  <c r="O264" i="13" s="1"/>
  <c r="M264" i="13"/>
  <c r="K264" i="13"/>
  <c r="I264" i="13"/>
  <c r="G264" i="13"/>
  <c r="U263" i="13"/>
  <c r="T263" i="13"/>
  <c r="N263" i="13"/>
  <c r="O263" i="13" s="1"/>
  <c r="M263" i="13"/>
  <c r="K263" i="13"/>
  <c r="I263" i="13"/>
  <c r="G263" i="13"/>
  <c r="S260" i="13"/>
  <c r="R260" i="13"/>
  <c r="T260" i="13" s="1"/>
  <c r="Q260" i="13"/>
  <c r="P260" i="13"/>
  <c r="U260" i="13" s="1"/>
  <c r="N260" i="13"/>
  <c r="L260" i="13"/>
  <c r="J260" i="13"/>
  <c r="H260" i="13"/>
  <c r="F260" i="13"/>
  <c r="E260" i="13"/>
  <c r="D260" i="13"/>
  <c r="I260" i="13" s="1"/>
  <c r="S259" i="13"/>
  <c r="R259" i="13"/>
  <c r="Q259" i="13"/>
  <c r="P259" i="13"/>
  <c r="U259" i="13" s="1"/>
  <c r="L259" i="13"/>
  <c r="J259" i="13"/>
  <c r="K259" i="13" s="1"/>
  <c r="H259" i="13"/>
  <c r="I259" i="13" s="1"/>
  <c r="F259" i="13"/>
  <c r="G259" i="13" s="1"/>
  <c r="E259" i="13"/>
  <c r="M259" i="13" s="1"/>
  <c r="D259" i="13"/>
  <c r="U258" i="13"/>
  <c r="T258" i="13"/>
  <c r="O258" i="13"/>
  <c r="N258" i="13"/>
  <c r="M258" i="13"/>
  <c r="K258" i="13"/>
  <c r="I258" i="13"/>
  <c r="G258" i="13"/>
  <c r="U257" i="13"/>
  <c r="T257" i="13"/>
  <c r="N257" i="13"/>
  <c r="O257" i="13" s="1"/>
  <c r="M257" i="13"/>
  <c r="K257" i="13"/>
  <c r="I257" i="13"/>
  <c r="G257" i="13"/>
  <c r="U256" i="13"/>
  <c r="T256" i="13"/>
  <c r="N256" i="13"/>
  <c r="O256" i="13" s="1"/>
  <c r="M256" i="13"/>
  <c r="K256" i="13"/>
  <c r="I256" i="13"/>
  <c r="G256" i="13"/>
  <c r="U255" i="13"/>
  <c r="T255" i="13"/>
  <c r="N255" i="13"/>
  <c r="O255" i="13" s="1"/>
  <c r="M255" i="13"/>
  <c r="K255" i="13"/>
  <c r="I255" i="13"/>
  <c r="G255" i="13"/>
  <c r="S254" i="13"/>
  <c r="T254" i="13" s="1"/>
  <c r="R254" i="13"/>
  <c r="Q254" i="13"/>
  <c r="P254" i="13"/>
  <c r="L254" i="13"/>
  <c r="J254" i="13"/>
  <c r="H254" i="13"/>
  <c r="F254" i="13"/>
  <c r="E254" i="13"/>
  <c r="D254" i="13"/>
  <c r="U253" i="13"/>
  <c r="T253" i="13"/>
  <c r="N253" i="13"/>
  <c r="O253" i="13" s="1"/>
  <c r="M253" i="13"/>
  <c r="K253" i="13"/>
  <c r="I253" i="13"/>
  <c r="G253" i="13"/>
  <c r="U252" i="13"/>
  <c r="T252" i="13"/>
  <c r="O252" i="13"/>
  <c r="N252" i="13"/>
  <c r="M252" i="13"/>
  <c r="K252" i="13"/>
  <c r="I252" i="13"/>
  <c r="G252" i="13"/>
  <c r="U251" i="13"/>
  <c r="T251" i="13"/>
  <c r="N251" i="13"/>
  <c r="O251" i="13" s="1"/>
  <c r="M251" i="13"/>
  <c r="K251" i="13"/>
  <c r="I251" i="13"/>
  <c r="G251" i="13"/>
  <c r="U250" i="13"/>
  <c r="T250" i="13"/>
  <c r="N250" i="13"/>
  <c r="O250" i="13" s="1"/>
  <c r="M250" i="13"/>
  <c r="K250" i="13"/>
  <c r="I250" i="13"/>
  <c r="G250" i="13"/>
  <c r="U249" i="13"/>
  <c r="T249" i="13"/>
  <c r="N249" i="13"/>
  <c r="O249" i="13" s="1"/>
  <c r="M249" i="13"/>
  <c r="K249" i="13"/>
  <c r="I249" i="13"/>
  <c r="G249" i="13"/>
  <c r="U248" i="13"/>
  <c r="T248" i="13"/>
  <c r="N248" i="13"/>
  <c r="O248" i="13" s="1"/>
  <c r="M248" i="13"/>
  <c r="K248" i="13"/>
  <c r="I248" i="13"/>
  <c r="G248" i="13"/>
  <c r="S247" i="13"/>
  <c r="R247" i="13"/>
  <c r="Q247" i="13"/>
  <c r="P247" i="13"/>
  <c r="U247" i="13" s="1"/>
  <c r="L247" i="13"/>
  <c r="J247" i="13"/>
  <c r="N247" i="13" s="1"/>
  <c r="H247" i="13"/>
  <c r="F247" i="13"/>
  <c r="E247" i="13"/>
  <c r="D247" i="13"/>
  <c r="U246" i="13"/>
  <c r="T246" i="13"/>
  <c r="N246" i="13"/>
  <c r="O246" i="13" s="1"/>
  <c r="M246" i="13"/>
  <c r="K246" i="13"/>
  <c r="I246" i="13"/>
  <c r="G246" i="13"/>
  <c r="U245" i="13"/>
  <c r="T245" i="13"/>
  <c r="N245" i="13"/>
  <c r="O245" i="13" s="1"/>
  <c r="M245" i="13"/>
  <c r="K245" i="13"/>
  <c r="I245" i="13"/>
  <c r="G245" i="13"/>
  <c r="U244" i="13"/>
  <c r="T244" i="13"/>
  <c r="N244" i="13"/>
  <c r="O244" i="13" s="1"/>
  <c r="M244" i="13"/>
  <c r="K244" i="13"/>
  <c r="I244" i="13"/>
  <c r="G244" i="13"/>
  <c r="U243" i="13"/>
  <c r="T243" i="13"/>
  <c r="N243" i="13"/>
  <c r="O243" i="13" s="1"/>
  <c r="M243" i="13"/>
  <c r="K243" i="13"/>
  <c r="I243" i="13"/>
  <c r="G243" i="13"/>
  <c r="U242" i="13"/>
  <c r="T242" i="13"/>
  <c r="N242" i="13"/>
  <c r="O242" i="13" s="1"/>
  <c r="M242" i="13"/>
  <c r="K242" i="13"/>
  <c r="I242" i="13"/>
  <c r="G242" i="13"/>
  <c r="U241" i="13"/>
  <c r="T241" i="13"/>
  <c r="O241" i="13"/>
  <c r="N241" i="13"/>
  <c r="M241" i="13"/>
  <c r="K241" i="13"/>
  <c r="I241" i="13"/>
  <c r="G241" i="13"/>
  <c r="S240" i="13"/>
  <c r="R240" i="13"/>
  <c r="Q240" i="13"/>
  <c r="P240" i="13"/>
  <c r="U240" i="13" s="1"/>
  <c r="L240" i="13"/>
  <c r="J240" i="13"/>
  <c r="H240" i="13"/>
  <c r="I240" i="13" s="1"/>
  <c r="F240" i="13"/>
  <c r="E240" i="13"/>
  <c r="M240" i="13" s="1"/>
  <c r="D240" i="13"/>
  <c r="U239" i="13"/>
  <c r="T239" i="13"/>
  <c r="N239" i="13"/>
  <c r="O239" i="13" s="1"/>
  <c r="M239" i="13"/>
  <c r="K239" i="13"/>
  <c r="I239" i="13"/>
  <c r="G239" i="13"/>
  <c r="U238" i="13"/>
  <c r="T238" i="13"/>
  <c r="N238" i="13"/>
  <c r="O238" i="13" s="1"/>
  <c r="M238" i="13"/>
  <c r="K238" i="13"/>
  <c r="I238" i="13"/>
  <c r="G238" i="13"/>
  <c r="U237" i="13"/>
  <c r="T237" i="13"/>
  <c r="N237" i="13"/>
  <c r="O237" i="13" s="1"/>
  <c r="M237" i="13"/>
  <c r="K237" i="13"/>
  <c r="I237" i="13"/>
  <c r="G237" i="13"/>
  <c r="U236" i="13"/>
  <c r="T236" i="13"/>
  <c r="N236" i="13"/>
  <c r="O236" i="13" s="1"/>
  <c r="M236" i="13"/>
  <c r="K236" i="13"/>
  <c r="I236" i="13"/>
  <c r="G236" i="13"/>
  <c r="U235" i="13"/>
  <c r="T235" i="13"/>
  <c r="N235" i="13"/>
  <c r="O235" i="13" s="1"/>
  <c r="M235" i="13"/>
  <c r="K235" i="13"/>
  <c r="I235" i="13"/>
  <c r="G235" i="13"/>
  <c r="U234" i="13"/>
  <c r="T234" i="13"/>
  <c r="N234" i="13"/>
  <c r="O234" i="13" s="1"/>
  <c r="M234" i="13"/>
  <c r="K234" i="13"/>
  <c r="I234" i="13"/>
  <c r="G234" i="13"/>
  <c r="S231" i="13"/>
  <c r="R231" i="13"/>
  <c r="Q231" i="13"/>
  <c r="P231" i="13"/>
  <c r="L231" i="13"/>
  <c r="J231" i="13"/>
  <c r="H231" i="13"/>
  <c r="F231" i="13"/>
  <c r="N231" i="13" s="1"/>
  <c r="O231" i="13" s="1"/>
  <c r="E231" i="13"/>
  <c r="D231" i="13"/>
  <c r="S230" i="13"/>
  <c r="R230" i="13"/>
  <c r="Q230" i="13"/>
  <c r="P230" i="13"/>
  <c r="U230" i="13" s="1"/>
  <c r="L230" i="13"/>
  <c r="J230" i="13"/>
  <c r="K230" i="13" s="1"/>
  <c r="H230" i="13"/>
  <c r="F230" i="13"/>
  <c r="E230" i="13"/>
  <c r="D230" i="13"/>
  <c r="I230" i="13" s="1"/>
  <c r="U229" i="13"/>
  <c r="T229" i="13"/>
  <c r="N229" i="13"/>
  <c r="O229" i="13" s="1"/>
  <c r="M229" i="13"/>
  <c r="K229" i="13"/>
  <c r="I229" i="13"/>
  <c r="G229" i="13"/>
  <c r="U228" i="13"/>
  <c r="T228" i="13"/>
  <c r="N228" i="13"/>
  <c r="O228" i="13" s="1"/>
  <c r="M228" i="13"/>
  <c r="K228" i="13"/>
  <c r="I228" i="13"/>
  <c r="G228" i="13"/>
  <c r="U227" i="13"/>
  <c r="T227" i="13"/>
  <c r="N227" i="13"/>
  <c r="O227" i="13" s="1"/>
  <c r="M227" i="13"/>
  <c r="K227" i="13"/>
  <c r="I227" i="13"/>
  <c r="G227" i="13"/>
  <c r="U226" i="13"/>
  <c r="T226" i="13"/>
  <c r="N226" i="13"/>
  <c r="O226" i="13" s="1"/>
  <c r="M226" i="13"/>
  <c r="K226" i="13"/>
  <c r="I226" i="13"/>
  <c r="G226" i="13"/>
  <c r="U225" i="13"/>
  <c r="T225" i="13"/>
  <c r="N225" i="13"/>
  <c r="O225" i="13" s="1"/>
  <c r="M225" i="13"/>
  <c r="K225" i="13"/>
  <c r="I225" i="13"/>
  <c r="G225" i="13"/>
  <c r="S224" i="13"/>
  <c r="R224" i="13"/>
  <c r="Q224" i="13"/>
  <c r="P224" i="13"/>
  <c r="L224" i="13"/>
  <c r="M224" i="13" s="1"/>
  <c r="J224" i="13"/>
  <c r="H224" i="13"/>
  <c r="G224" i="13"/>
  <c r="F224" i="13"/>
  <c r="E224" i="13"/>
  <c r="D224" i="13"/>
  <c r="I224" i="13" s="1"/>
  <c r="U223" i="13"/>
  <c r="T223" i="13"/>
  <c r="O223" i="13"/>
  <c r="N223" i="13"/>
  <c r="M223" i="13"/>
  <c r="K223" i="13"/>
  <c r="I223" i="13"/>
  <c r="G223" i="13"/>
  <c r="U222" i="13"/>
  <c r="T222" i="13"/>
  <c r="N222" i="13"/>
  <c r="O222" i="13" s="1"/>
  <c r="M222" i="13"/>
  <c r="K222" i="13"/>
  <c r="I222" i="13"/>
  <c r="G222" i="13"/>
  <c r="U221" i="13"/>
  <c r="T221" i="13"/>
  <c r="N221" i="13"/>
  <c r="O221" i="13" s="1"/>
  <c r="M221" i="13"/>
  <c r="K221" i="13"/>
  <c r="I221" i="13"/>
  <c r="G221" i="13"/>
  <c r="U220" i="13"/>
  <c r="T220" i="13"/>
  <c r="N220" i="13"/>
  <c r="O220" i="13" s="1"/>
  <c r="M220" i="13"/>
  <c r="K220" i="13"/>
  <c r="I220" i="13"/>
  <c r="G220" i="13"/>
  <c r="U219" i="13"/>
  <c r="T219" i="13"/>
  <c r="N219" i="13"/>
  <c r="O219" i="13" s="1"/>
  <c r="M219" i="13"/>
  <c r="K219" i="13"/>
  <c r="I219" i="13"/>
  <c r="G219" i="13"/>
  <c r="U218" i="13"/>
  <c r="T218" i="13"/>
  <c r="N218" i="13"/>
  <c r="O218" i="13" s="1"/>
  <c r="M218" i="13"/>
  <c r="K218" i="13"/>
  <c r="I218" i="13"/>
  <c r="G218" i="13"/>
  <c r="U217" i="13"/>
  <c r="T217" i="13"/>
  <c r="N217" i="13"/>
  <c r="O217" i="13" s="1"/>
  <c r="M217" i="13"/>
  <c r="K217" i="13"/>
  <c r="I217" i="13"/>
  <c r="G217" i="13"/>
  <c r="S216" i="13"/>
  <c r="R216" i="13"/>
  <c r="T216" i="13" s="1"/>
  <c r="Q216" i="13"/>
  <c r="P216" i="13"/>
  <c r="U216" i="13" s="1"/>
  <c r="M216" i="13"/>
  <c r="L216" i="13"/>
  <c r="J216" i="13"/>
  <c r="H216" i="13"/>
  <c r="F216" i="13"/>
  <c r="E216" i="13"/>
  <c r="K216" i="13" s="1"/>
  <c r="D216" i="13"/>
  <c r="U215" i="13"/>
  <c r="T215" i="13"/>
  <c r="N215" i="13"/>
  <c r="O215" i="13" s="1"/>
  <c r="M215" i="13"/>
  <c r="K215" i="13"/>
  <c r="I215" i="13"/>
  <c r="G215" i="13"/>
  <c r="U214" i="13"/>
  <c r="T214" i="13"/>
  <c r="N214" i="13"/>
  <c r="O214" i="13" s="1"/>
  <c r="M214" i="13"/>
  <c r="K214" i="13"/>
  <c r="I214" i="13"/>
  <c r="G214" i="13"/>
  <c r="U213" i="13"/>
  <c r="T213" i="13"/>
  <c r="N213" i="13"/>
  <c r="O213" i="13" s="1"/>
  <c r="M213" i="13"/>
  <c r="K213" i="13"/>
  <c r="I213" i="13"/>
  <c r="G213" i="13"/>
  <c r="U212" i="13"/>
  <c r="T212" i="13"/>
  <c r="N212" i="13"/>
  <c r="O212" i="13" s="1"/>
  <c r="M212" i="13"/>
  <c r="K212" i="13"/>
  <c r="I212" i="13"/>
  <c r="G212" i="13"/>
  <c r="U211" i="13"/>
  <c r="T211" i="13"/>
  <c r="N211" i="13"/>
  <c r="O211" i="13" s="1"/>
  <c r="M211" i="13"/>
  <c r="K211" i="13"/>
  <c r="I211" i="13"/>
  <c r="G211" i="13"/>
  <c r="U210" i="13"/>
  <c r="T210" i="13"/>
  <c r="N210" i="13"/>
  <c r="O210" i="13" s="1"/>
  <c r="M210" i="13"/>
  <c r="K210" i="13"/>
  <c r="I210" i="13"/>
  <c r="G210" i="13"/>
  <c r="U209" i="13"/>
  <c r="T209" i="13"/>
  <c r="N209" i="13"/>
  <c r="O209" i="13" s="1"/>
  <c r="M209" i="13"/>
  <c r="K209" i="13"/>
  <c r="I209" i="13"/>
  <c r="G209" i="13"/>
  <c r="U208" i="13"/>
  <c r="T208" i="13"/>
  <c r="N208" i="13"/>
  <c r="O208" i="13" s="1"/>
  <c r="M208" i="13"/>
  <c r="K208" i="13"/>
  <c r="I208" i="13"/>
  <c r="G208" i="13"/>
  <c r="S205" i="13"/>
  <c r="R205" i="13"/>
  <c r="Q205" i="13"/>
  <c r="P205" i="13"/>
  <c r="L205" i="13"/>
  <c r="J205" i="13"/>
  <c r="K205" i="13" s="1"/>
  <c r="H205" i="13"/>
  <c r="F205" i="13"/>
  <c r="E205" i="13"/>
  <c r="D205" i="13"/>
  <c r="S204" i="13"/>
  <c r="R204" i="13"/>
  <c r="T204" i="13" s="1"/>
  <c r="Q204" i="13"/>
  <c r="P204" i="13"/>
  <c r="L204" i="13"/>
  <c r="N204" i="13" s="1"/>
  <c r="J204" i="13"/>
  <c r="H204" i="13"/>
  <c r="F204" i="13"/>
  <c r="E204" i="13"/>
  <c r="D204" i="13"/>
  <c r="U203" i="13"/>
  <c r="T203" i="13"/>
  <c r="N203" i="13"/>
  <c r="O203" i="13" s="1"/>
  <c r="M203" i="13"/>
  <c r="K203" i="13"/>
  <c r="I203" i="13"/>
  <c r="G203" i="13"/>
  <c r="U202" i="13"/>
  <c r="T202" i="13"/>
  <c r="O202" i="13"/>
  <c r="N202" i="13"/>
  <c r="M202" i="13"/>
  <c r="K202" i="13"/>
  <c r="I202" i="13"/>
  <c r="G202" i="13"/>
  <c r="U201" i="13"/>
  <c r="T201" i="13"/>
  <c r="N201" i="13"/>
  <c r="O201" i="13" s="1"/>
  <c r="M201" i="13"/>
  <c r="K201" i="13"/>
  <c r="I201" i="13"/>
  <c r="G201" i="13"/>
  <c r="U200" i="13"/>
  <c r="T200" i="13"/>
  <c r="O200" i="13"/>
  <c r="N200" i="13"/>
  <c r="M200" i="13"/>
  <c r="K200" i="13"/>
  <c r="I200" i="13"/>
  <c r="G200" i="13"/>
  <c r="U199" i="13"/>
  <c r="T199" i="13"/>
  <c r="O199" i="13"/>
  <c r="N199" i="13"/>
  <c r="M199" i="13"/>
  <c r="K199" i="13"/>
  <c r="I199" i="13"/>
  <c r="G199" i="13"/>
  <c r="T198" i="13"/>
  <c r="S198" i="13"/>
  <c r="R198" i="13"/>
  <c r="Q198" i="13"/>
  <c r="P198" i="13"/>
  <c r="U198" i="13" s="1"/>
  <c r="L198" i="13"/>
  <c r="J198" i="13"/>
  <c r="H198" i="13"/>
  <c r="F198" i="13"/>
  <c r="G198" i="13" s="1"/>
  <c r="E198" i="13"/>
  <c r="D198" i="13"/>
  <c r="U197" i="13"/>
  <c r="T197" i="13"/>
  <c r="O197" i="13"/>
  <c r="N197" i="13"/>
  <c r="M197" i="13"/>
  <c r="K197" i="13"/>
  <c r="I197" i="13"/>
  <c r="G197" i="13"/>
  <c r="U196" i="13"/>
  <c r="T196" i="13"/>
  <c r="N196" i="13"/>
  <c r="O196" i="13" s="1"/>
  <c r="M196" i="13"/>
  <c r="K196" i="13"/>
  <c r="I196" i="13"/>
  <c r="G196" i="13"/>
  <c r="U195" i="13"/>
  <c r="T195" i="13"/>
  <c r="N195" i="13"/>
  <c r="O195" i="13" s="1"/>
  <c r="M195" i="13"/>
  <c r="K195" i="13"/>
  <c r="I195" i="13"/>
  <c r="G195" i="13"/>
  <c r="U194" i="13"/>
  <c r="T194" i="13"/>
  <c r="N194" i="13"/>
  <c r="O194" i="13" s="1"/>
  <c r="M194" i="13"/>
  <c r="K194" i="13"/>
  <c r="I194" i="13"/>
  <c r="G194" i="13"/>
  <c r="U193" i="13"/>
  <c r="T193" i="13"/>
  <c r="N193" i="13"/>
  <c r="O193" i="13" s="1"/>
  <c r="M193" i="13"/>
  <c r="K193" i="13"/>
  <c r="I193" i="13"/>
  <c r="G193" i="13"/>
  <c r="U192" i="13"/>
  <c r="T192" i="13"/>
  <c r="N192" i="13"/>
  <c r="O192" i="13" s="1"/>
  <c r="M192" i="13"/>
  <c r="K192" i="13"/>
  <c r="I192" i="13"/>
  <c r="G192" i="13"/>
  <c r="S191" i="13"/>
  <c r="R191" i="13"/>
  <c r="Q191" i="13"/>
  <c r="P191" i="13"/>
  <c r="U191" i="13" s="1"/>
  <c r="L191" i="13"/>
  <c r="J191" i="13"/>
  <c r="H191" i="13"/>
  <c r="F191" i="13"/>
  <c r="E191" i="13"/>
  <c r="D191" i="13"/>
  <c r="U190" i="13"/>
  <c r="T190" i="13"/>
  <c r="N190" i="13"/>
  <c r="O190" i="13" s="1"/>
  <c r="M190" i="13"/>
  <c r="K190" i="13"/>
  <c r="I190" i="13"/>
  <c r="G190" i="13"/>
  <c r="U189" i="13"/>
  <c r="T189" i="13"/>
  <c r="O189" i="13"/>
  <c r="N189" i="13"/>
  <c r="M189" i="13"/>
  <c r="K189" i="13"/>
  <c r="I189" i="13"/>
  <c r="G189" i="13"/>
  <c r="U188" i="13"/>
  <c r="T188" i="13"/>
  <c r="N188" i="13"/>
  <c r="O188" i="13" s="1"/>
  <c r="M188" i="13"/>
  <c r="K188" i="13"/>
  <c r="I188" i="13"/>
  <c r="G188" i="13"/>
  <c r="U187" i="13"/>
  <c r="T187" i="13"/>
  <c r="N187" i="13"/>
  <c r="O187" i="13" s="1"/>
  <c r="M187" i="13"/>
  <c r="K187" i="13"/>
  <c r="I187" i="13"/>
  <c r="G187" i="13"/>
  <c r="U186" i="13"/>
  <c r="T186" i="13"/>
  <c r="O186" i="13"/>
  <c r="N186" i="13"/>
  <c r="M186" i="13"/>
  <c r="K186" i="13"/>
  <c r="I186" i="13"/>
  <c r="G186" i="13"/>
  <c r="S185" i="13"/>
  <c r="R185" i="13"/>
  <c r="T185" i="13" s="1"/>
  <c r="Q185" i="13"/>
  <c r="P185" i="13"/>
  <c r="L185" i="13"/>
  <c r="J185" i="13"/>
  <c r="K185" i="13" s="1"/>
  <c r="H185" i="13"/>
  <c r="F185" i="13"/>
  <c r="G185" i="13" s="1"/>
  <c r="E185" i="13"/>
  <c r="D185" i="13"/>
  <c r="U184" i="13"/>
  <c r="T184" i="13"/>
  <c r="N184" i="13"/>
  <c r="O184" i="13" s="1"/>
  <c r="M184" i="13"/>
  <c r="K184" i="13"/>
  <c r="I184" i="13"/>
  <c r="G184" i="13"/>
  <c r="U183" i="13"/>
  <c r="T183" i="13"/>
  <c r="O183" i="13"/>
  <c r="N183" i="13"/>
  <c r="M183" i="13"/>
  <c r="K183" i="13"/>
  <c r="I183" i="13"/>
  <c r="G183" i="13"/>
  <c r="U182" i="13"/>
  <c r="T182" i="13"/>
  <c r="N182" i="13"/>
  <c r="O182" i="13" s="1"/>
  <c r="M182" i="13"/>
  <c r="K182" i="13"/>
  <c r="I182" i="13"/>
  <c r="G182" i="13"/>
  <c r="U181" i="13"/>
  <c r="T181" i="13"/>
  <c r="O181" i="13"/>
  <c r="N181" i="13"/>
  <c r="M181" i="13"/>
  <c r="K181" i="13"/>
  <c r="I181" i="13"/>
  <c r="G181" i="13"/>
  <c r="U180" i="13"/>
  <c r="T180" i="13"/>
  <c r="O180" i="13"/>
  <c r="N180" i="13"/>
  <c r="M180" i="13"/>
  <c r="K180" i="13"/>
  <c r="I180" i="13"/>
  <c r="G180" i="13"/>
  <c r="S179" i="13"/>
  <c r="T179" i="13" s="1"/>
  <c r="R179" i="13"/>
  <c r="Q179" i="13"/>
  <c r="P179" i="13"/>
  <c r="L179" i="13"/>
  <c r="J179" i="13"/>
  <c r="K179" i="13" s="1"/>
  <c r="H179" i="13"/>
  <c r="F179" i="13"/>
  <c r="E179" i="13"/>
  <c r="D179" i="13"/>
  <c r="G179" i="13" s="1"/>
  <c r="U178" i="13"/>
  <c r="T178" i="13"/>
  <c r="N178" i="13"/>
  <c r="O178" i="13" s="1"/>
  <c r="M178" i="13"/>
  <c r="K178" i="13"/>
  <c r="I178" i="13"/>
  <c r="G178" i="13"/>
  <c r="U177" i="13"/>
  <c r="T177" i="13"/>
  <c r="O177" i="13"/>
  <c r="N177" i="13"/>
  <c r="M177" i="13"/>
  <c r="K177" i="13"/>
  <c r="I177" i="13"/>
  <c r="G177" i="13"/>
  <c r="U176" i="13"/>
  <c r="T176" i="13"/>
  <c r="O176" i="13"/>
  <c r="N176" i="13"/>
  <c r="M176" i="13"/>
  <c r="K176" i="13"/>
  <c r="I176" i="13"/>
  <c r="G176" i="13"/>
  <c r="U175" i="13"/>
  <c r="T175" i="13"/>
  <c r="N175" i="13"/>
  <c r="O175" i="13" s="1"/>
  <c r="M175" i="13"/>
  <c r="K175" i="13"/>
  <c r="I175" i="13"/>
  <c r="G175" i="13"/>
  <c r="U174" i="13"/>
  <c r="T174" i="13"/>
  <c r="O174" i="13"/>
  <c r="N174" i="13"/>
  <c r="M174" i="13"/>
  <c r="K174" i="13"/>
  <c r="I174" i="13"/>
  <c r="G174" i="13"/>
  <c r="U173" i="13"/>
  <c r="T173" i="13"/>
  <c r="O173" i="13"/>
  <c r="N173" i="13"/>
  <c r="M173" i="13"/>
  <c r="K173" i="13"/>
  <c r="I173" i="13"/>
  <c r="G173" i="13"/>
  <c r="S170" i="13"/>
  <c r="R170" i="13"/>
  <c r="Q170" i="13"/>
  <c r="P170" i="13"/>
  <c r="L170" i="13"/>
  <c r="J170" i="13"/>
  <c r="H170" i="13"/>
  <c r="N170" i="13" s="1"/>
  <c r="F170" i="13"/>
  <c r="E170" i="13"/>
  <c r="D170" i="13"/>
  <c r="T169" i="13"/>
  <c r="S169" i="13"/>
  <c r="R169" i="13"/>
  <c r="Q169" i="13"/>
  <c r="P169" i="13"/>
  <c r="L169" i="13"/>
  <c r="J169" i="13"/>
  <c r="H169" i="13"/>
  <c r="F169" i="13"/>
  <c r="E169" i="13"/>
  <c r="D169" i="13"/>
  <c r="U168" i="13"/>
  <c r="T168" i="13"/>
  <c r="N168" i="13"/>
  <c r="O168" i="13" s="1"/>
  <c r="M168" i="13"/>
  <c r="K168" i="13"/>
  <c r="I168" i="13"/>
  <c r="G168" i="13"/>
  <c r="U167" i="13"/>
  <c r="T167" i="13"/>
  <c r="O167" i="13"/>
  <c r="N167" i="13"/>
  <c r="M167" i="13"/>
  <c r="K167" i="13"/>
  <c r="I167" i="13"/>
  <c r="G167" i="13"/>
  <c r="U166" i="13"/>
  <c r="T166" i="13"/>
  <c r="N166" i="13"/>
  <c r="O166" i="13" s="1"/>
  <c r="M166" i="13"/>
  <c r="K166" i="13"/>
  <c r="I166" i="13"/>
  <c r="G166" i="13"/>
  <c r="U165" i="13"/>
  <c r="T165" i="13"/>
  <c r="O165" i="13"/>
  <c r="N165" i="13"/>
  <c r="M165" i="13"/>
  <c r="K165" i="13"/>
  <c r="I165" i="13"/>
  <c r="G165" i="13"/>
  <c r="U164" i="13"/>
  <c r="T164" i="13"/>
  <c r="O164" i="13"/>
  <c r="N164" i="13"/>
  <c r="M164" i="13"/>
  <c r="K164" i="13"/>
  <c r="I164" i="13"/>
  <c r="G164" i="13"/>
  <c r="T163" i="13"/>
  <c r="S163" i="13"/>
  <c r="R163" i="13"/>
  <c r="Q163" i="13"/>
  <c r="P163" i="13"/>
  <c r="L163" i="13"/>
  <c r="J163" i="13"/>
  <c r="H163" i="13"/>
  <c r="F163" i="13"/>
  <c r="N163" i="13" s="1"/>
  <c r="O163" i="13" s="1"/>
  <c r="E163" i="13"/>
  <c r="K163" i="13" s="1"/>
  <c r="D163" i="13"/>
  <c r="U162" i="13"/>
  <c r="T162" i="13"/>
  <c r="O162" i="13"/>
  <c r="N162" i="13"/>
  <c r="M162" i="13"/>
  <c r="K162" i="13"/>
  <c r="I162" i="13"/>
  <c r="G162" i="13"/>
  <c r="U161" i="13"/>
  <c r="T161" i="13"/>
  <c r="O161" i="13"/>
  <c r="N161" i="13"/>
  <c r="M161" i="13"/>
  <c r="K161" i="13"/>
  <c r="I161" i="13"/>
  <c r="G161" i="13"/>
  <c r="U160" i="13"/>
  <c r="T160" i="13"/>
  <c r="O160" i="13"/>
  <c r="N160" i="13"/>
  <c r="M160" i="13"/>
  <c r="K160" i="13"/>
  <c r="I160" i="13"/>
  <c r="G160" i="13"/>
  <c r="U159" i="13"/>
  <c r="T159" i="13"/>
  <c r="O159" i="13"/>
  <c r="N159" i="13"/>
  <c r="M159" i="13"/>
  <c r="K159" i="13"/>
  <c r="I159" i="13"/>
  <c r="G159" i="13"/>
  <c r="U158" i="13"/>
  <c r="T158" i="13"/>
  <c r="O158" i="13"/>
  <c r="N158" i="13"/>
  <c r="M158" i="13"/>
  <c r="K158" i="13"/>
  <c r="I158" i="13"/>
  <c r="G158" i="13"/>
  <c r="S157" i="13"/>
  <c r="R157" i="13"/>
  <c r="Q157" i="13"/>
  <c r="P157" i="13"/>
  <c r="L157" i="13"/>
  <c r="M157" i="13" s="1"/>
  <c r="J157" i="13"/>
  <c r="H157" i="13"/>
  <c r="F157" i="13"/>
  <c r="E157" i="13"/>
  <c r="D157" i="13"/>
  <c r="G157" i="13" s="1"/>
  <c r="U156" i="13"/>
  <c r="T156" i="13"/>
  <c r="N156" i="13"/>
  <c r="O156" i="13" s="1"/>
  <c r="M156" i="13"/>
  <c r="K156" i="13"/>
  <c r="I156" i="13"/>
  <c r="G156" i="13"/>
  <c r="U155" i="13"/>
  <c r="T155" i="13"/>
  <c r="O155" i="13"/>
  <c r="N155" i="13"/>
  <c r="M155" i="13"/>
  <c r="K155" i="13"/>
  <c r="I155" i="13"/>
  <c r="G155" i="13"/>
  <c r="U154" i="13"/>
  <c r="T154" i="13"/>
  <c r="O154" i="13"/>
  <c r="N154" i="13"/>
  <c r="M154" i="13"/>
  <c r="K154" i="13"/>
  <c r="I154" i="13"/>
  <c r="G154" i="13"/>
  <c r="U153" i="13"/>
  <c r="T153" i="13"/>
  <c r="O153" i="13"/>
  <c r="N153" i="13"/>
  <c r="M153" i="13"/>
  <c r="K153" i="13"/>
  <c r="I153" i="13"/>
  <c r="G153" i="13"/>
  <c r="U152" i="13"/>
  <c r="T152" i="13"/>
  <c r="N152" i="13"/>
  <c r="O152" i="13" s="1"/>
  <c r="M152" i="13"/>
  <c r="K152" i="13"/>
  <c r="I152" i="13"/>
  <c r="G152" i="13"/>
  <c r="U151" i="13"/>
  <c r="T151" i="13"/>
  <c r="N151" i="13"/>
  <c r="O151" i="13" s="1"/>
  <c r="M151" i="13"/>
  <c r="K151" i="13"/>
  <c r="I151" i="13"/>
  <c r="G151" i="13"/>
  <c r="S150" i="13"/>
  <c r="R150" i="13"/>
  <c r="Q150" i="13"/>
  <c r="P150" i="13"/>
  <c r="U150" i="13" s="1"/>
  <c r="N150" i="13"/>
  <c r="L150" i="13"/>
  <c r="J150" i="13"/>
  <c r="H150" i="13"/>
  <c r="F150" i="13"/>
  <c r="E150" i="13"/>
  <c r="D150" i="13"/>
  <c r="U149" i="13"/>
  <c r="T149" i="13"/>
  <c r="N149" i="13"/>
  <c r="O149" i="13" s="1"/>
  <c r="M149" i="13"/>
  <c r="K149" i="13"/>
  <c r="I149" i="13"/>
  <c r="G149" i="13"/>
  <c r="U148" i="13"/>
  <c r="T148" i="13"/>
  <c r="O148" i="13"/>
  <c r="N148" i="13"/>
  <c r="M148" i="13"/>
  <c r="K148" i="13"/>
  <c r="I148" i="13"/>
  <c r="G148" i="13"/>
  <c r="U147" i="13"/>
  <c r="T147" i="13"/>
  <c r="O147" i="13"/>
  <c r="N147" i="13"/>
  <c r="M147" i="13"/>
  <c r="K147" i="13"/>
  <c r="I147" i="13"/>
  <c r="G147" i="13"/>
  <c r="U146" i="13"/>
  <c r="T146" i="13"/>
  <c r="O146" i="13"/>
  <c r="N146" i="13"/>
  <c r="M146" i="13"/>
  <c r="K146" i="13"/>
  <c r="I146" i="13"/>
  <c r="G146" i="13"/>
  <c r="U145" i="13"/>
  <c r="T145" i="13"/>
  <c r="N145" i="13"/>
  <c r="O145" i="13" s="1"/>
  <c r="M145" i="13"/>
  <c r="K145" i="13"/>
  <c r="I145" i="13"/>
  <c r="G145" i="13"/>
  <c r="S144" i="13"/>
  <c r="R144" i="13"/>
  <c r="T144" i="13" s="1"/>
  <c r="Q144" i="13"/>
  <c r="P144" i="13"/>
  <c r="L144" i="13"/>
  <c r="J144" i="13"/>
  <c r="H144" i="13"/>
  <c r="F144" i="13"/>
  <c r="E144" i="13"/>
  <c r="K144" i="13" s="1"/>
  <c r="D144" i="13"/>
  <c r="G144" i="13" s="1"/>
  <c r="U143" i="13"/>
  <c r="T143" i="13"/>
  <c r="N143" i="13"/>
  <c r="O143" i="13" s="1"/>
  <c r="M143" i="13"/>
  <c r="K143" i="13"/>
  <c r="I143" i="13"/>
  <c r="G143" i="13"/>
  <c r="U142" i="13"/>
  <c r="T142" i="13"/>
  <c r="O142" i="13"/>
  <c r="N142" i="13"/>
  <c r="M142" i="13"/>
  <c r="K142" i="13"/>
  <c r="I142" i="13"/>
  <c r="G142" i="13"/>
  <c r="U141" i="13"/>
  <c r="T141" i="13"/>
  <c r="N141" i="13"/>
  <c r="O141" i="13" s="1"/>
  <c r="M141" i="13"/>
  <c r="K141" i="13"/>
  <c r="I141" i="13"/>
  <c r="G141" i="13"/>
  <c r="U140" i="13"/>
  <c r="T140" i="13"/>
  <c r="N140" i="13"/>
  <c r="O140" i="13" s="1"/>
  <c r="M140" i="13"/>
  <c r="K140" i="13"/>
  <c r="I140" i="13"/>
  <c r="G140" i="13"/>
  <c r="U139" i="13"/>
  <c r="T139" i="13"/>
  <c r="O139" i="13"/>
  <c r="N139" i="13"/>
  <c r="M139" i="13"/>
  <c r="K139" i="13"/>
  <c r="I139" i="13"/>
  <c r="G139" i="13"/>
  <c r="U138" i="13"/>
  <c r="T138" i="13"/>
  <c r="O138" i="13"/>
  <c r="N138" i="13"/>
  <c r="M138" i="13"/>
  <c r="K138" i="13"/>
  <c r="I138" i="13"/>
  <c r="G138" i="13"/>
  <c r="S137" i="13"/>
  <c r="T137" i="13" s="1"/>
  <c r="R137" i="13"/>
  <c r="Q137" i="13"/>
  <c r="P137" i="13"/>
  <c r="L137" i="13"/>
  <c r="J137" i="13"/>
  <c r="K137" i="13" s="1"/>
  <c r="H137" i="13"/>
  <c r="F137" i="13"/>
  <c r="E137" i="13"/>
  <c r="D137" i="13"/>
  <c r="U136" i="13"/>
  <c r="T136" i="13"/>
  <c r="N136" i="13"/>
  <c r="O136" i="13" s="1"/>
  <c r="M136" i="13"/>
  <c r="K136" i="13"/>
  <c r="I136" i="13"/>
  <c r="G136" i="13"/>
  <c r="U135" i="13"/>
  <c r="T135" i="13"/>
  <c r="O135" i="13"/>
  <c r="N135" i="13"/>
  <c r="M135" i="13"/>
  <c r="K135" i="13"/>
  <c r="I135" i="13"/>
  <c r="G135" i="13"/>
  <c r="U134" i="13"/>
  <c r="T134" i="13"/>
  <c r="O134" i="13"/>
  <c r="N134" i="13"/>
  <c r="M134" i="13"/>
  <c r="K134" i="13"/>
  <c r="I134" i="13"/>
  <c r="G134" i="13"/>
  <c r="U133" i="13"/>
  <c r="T133" i="13"/>
  <c r="N133" i="13"/>
  <c r="O133" i="13" s="1"/>
  <c r="M133" i="13"/>
  <c r="K133" i="13"/>
  <c r="I133" i="13"/>
  <c r="G133" i="13"/>
  <c r="U132" i="13"/>
  <c r="S132" i="13"/>
  <c r="R132" i="13"/>
  <c r="Q132" i="13"/>
  <c r="P132" i="13"/>
  <c r="L132" i="13"/>
  <c r="J132" i="13"/>
  <c r="H132" i="13"/>
  <c r="F132" i="13"/>
  <c r="N132" i="13" s="1"/>
  <c r="E132" i="13"/>
  <c r="K132" i="13" s="1"/>
  <c r="D132" i="13"/>
  <c r="U131" i="13"/>
  <c r="T131" i="13"/>
  <c r="O131" i="13"/>
  <c r="N131" i="13"/>
  <c r="M131" i="13"/>
  <c r="K131" i="13"/>
  <c r="I131" i="13"/>
  <c r="G131" i="13"/>
  <c r="U130" i="13"/>
  <c r="T130" i="13"/>
  <c r="O130" i="13"/>
  <c r="N130" i="13"/>
  <c r="M130" i="13"/>
  <c r="K130" i="13"/>
  <c r="I130" i="13"/>
  <c r="G130" i="13"/>
  <c r="U129" i="13"/>
  <c r="T129" i="13"/>
  <c r="O129" i="13"/>
  <c r="N129" i="13"/>
  <c r="M129" i="13"/>
  <c r="K129" i="13"/>
  <c r="I129" i="13"/>
  <c r="G129" i="13"/>
  <c r="U128" i="13"/>
  <c r="T128" i="13"/>
  <c r="O128" i="13"/>
  <c r="N128" i="13"/>
  <c r="M128" i="13"/>
  <c r="K128" i="13"/>
  <c r="I128" i="13"/>
  <c r="G128" i="13"/>
  <c r="U127" i="13"/>
  <c r="T127" i="13"/>
  <c r="O127" i="13"/>
  <c r="N127" i="13"/>
  <c r="M127" i="13"/>
  <c r="K127" i="13"/>
  <c r="I127" i="13"/>
  <c r="G127" i="13"/>
  <c r="T126" i="13"/>
  <c r="S126" i="13"/>
  <c r="R126" i="13"/>
  <c r="Q126" i="13"/>
  <c r="P126" i="13"/>
  <c r="N126" i="13"/>
  <c r="O126" i="13" s="1"/>
  <c r="L126" i="13"/>
  <c r="J126" i="13"/>
  <c r="H126" i="13"/>
  <c r="F126" i="13"/>
  <c r="G126" i="13" s="1"/>
  <c r="E126" i="13"/>
  <c r="D126" i="13"/>
  <c r="U125" i="13"/>
  <c r="T125" i="13"/>
  <c r="N125" i="13"/>
  <c r="O125" i="13" s="1"/>
  <c r="M125" i="13"/>
  <c r="K125" i="13"/>
  <c r="I125" i="13"/>
  <c r="G125" i="13"/>
  <c r="U124" i="13"/>
  <c r="T124" i="13"/>
  <c r="N124" i="13"/>
  <c r="O124" i="13" s="1"/>
  <c r="M124" i="13"/>
  <c r="K124" i="13"/>
  <c r="I124" i="13"/>
  <c r="G124" i="13"/>
  <c r="U123" i="13"/>
  <c r="T123" i="13"/>
  <c r="O123" i="13"/>
  <c r="N123" i="13"/>
  <c r="M123" i="13"/>
  <c r="K123" i="13"/>
  <c r="I123" i="13"/>
  <c r="G123" i="13"/>
  <c r="U122" i="13"/>
  <c r="T122" i="13"/>
  <c r="O122" i="13"/>
  <c r="N122" i="13"/>
  <c r="M122" i="13"/>
  <c r="K122" i="13"/>
  <c r="I122" i="13"/>
  <c r="G122" i="13"/>
  <c r="S121" i="13"/>
  <c r="R121" i="13"/>
  <c r="Q121" i="13"/>
  <c r="P121" i="13"/>
  <c r="U121" i="13" s="1"/>
  <c r="L121" i="13"/>
  <c r="J121" i="13"/>
  <c r="K121" i="13" s="1"/>
  <c r="H121" i="13"/>
  <c r="I121" i="13" s="1"/>
  <c r="F121" i="13"/>
  <c r="G121" i="13" s="1"/>
  <c r="E121" i="13"/>
  <c r="M121" i="13" s="1"/>
  <c r="D121" i="13"/>
  <c r="U120" i="13"/>
  <c r="T120" i="13"/>
  <c r="N120" i="13"/>
  <c r="O120" i="13" s="1"/>
  <c r="M120" i="13"/>
  <c r="K120" i="13"/>
  <c r="I120" i="13"/>
  <c r="G120" i="13"/>
  <c r="U119" i="13"/>
  <c r="T119" i="13"/>
  <c r="O119" i="13"/>
  <c r="N119" i="13"/>
  <c r="M119" i="13"/>
  <c r="K119" i="13"/>
  <c r="I119" i="13"/>
  <c r="G119" i="13"/>
  <c r="U118" i="13"/>
  <c r="T118" i="13"/>
  <c r="O118" i="13"/>
  <c r="N118" i="13"/>
  <c r="M118" i="13"/>
  <c r="K118" i="13"/>
  <c r="I118" i="13"/>
  <c r="G118" i="13"/>
  <c r="U117" i="13"/>
  <c r="T117" i="13"/>
  <c r="N117" i="13"/>
  <c r="O117" i="13" s="1"/>
  <c r="M117" i="13"/>
  <c r="K117" i="13"/>
  <c r="I117" i="13"/>
  <c r="G117" i="13"/>
  <c r="U116" i="13"/>
  <c r="T116" i="13"/>
  <c r="O116" i="13"/>
  <c r="N116" i="13"/>
  <c r="M116" i="13"/>
  <c r="K116" i="13"/>
  <c r="I116" i="13"/>
  <c r="G116" i="13"/>
  <c r="U115" i="13"/>
  <c r="T115" i="13"/>
  <c r="O115" i="13"/>
  <c r="N115" i="13"/>
  <c r="M115" i="13"/>
  <c r="K115" i="13"/>
  <c r="I115" i="13"/>
  <c r="G115" i="13"/>
  <c r="U114" i="13"/>
  <c r="T114" i="13"/>
  <c r="O114" i="13"/>
  <c r="N114" i="13"/>
  <c r="M114" i="13"/>
  <c r="K114" i="13"/>
  <c r="I114" i="13"/>
  <c r="G114" i="13"/>
  <c r="U113" i="13"/>
  <c r="T113" i="13"/>
  <c r="N113" i="13"/>
  <c r="O113" i="13" s="1"/>
  <c r="M113" i="13"/>
  <c r="K113" i="13"/>
  <c r="I113" i="13"/>
  <c r="G113" i="13"/>
  <c r="S112" i="13"/>
  <c r="R112" i="13"/>
  <c r="T112" i="13" s="1"/>
  <c r="Q112" i="13"/>
  <c r="P112" i="13"/>
  <c r="L112" i="13"/>
  <c r="J112" i="13"/>
  <c r="K112" i="13" s="1"/>
  <c r="H112" i="13"/>
  <c r="F112" i="13"/>
  <c r="E112" i="13"/>
  <c r="D112" i="13"/>
  <c r="U111" i="13"/>
  <c r="T111" i="13"/>
  <c r="N111" i="13"/>
  <c r="O111" i="13" s="1"/>
  <c r="M111" i="13"/>
  <c r="K111" i="13"/>
  <c r="I111" i="13"/>
  <c r="G111" i="13"/>
  <c r="U110" i="13"/>
  <c r="T110" i="13"/>
  <c r="O110" i="13"/>
  <c r="N110" i="13"/>
  <c r="M110" i="13"/>
  <c r="K110" i="13"/>
  <c r="I110" i="13"/>
  <c r="G110" i="13"/>
  <c r="U109" i="13"/>
  <c r="T109" i="13"/>
  <c r="O109" i="13"/>
  <c r="N109" i="13"/>
  <c r="M109" i="13"/>
  <c r="K109" i="13"/>
  <c r="I109" i="13"/>
  <c r="G109" i="13"/>
  <c r="U108" i="13"/>
  <c r="T108" i="13"/>
  <c r="O108" i="13"/>
  <c r="N108" i="13"/>
  <c r="M108" i="13"/>
  <c r="K108" i="13"/>
  <c r="I108" i="13"/>
  <c r="G108" i="13"/>
  <c r="U107" i="13"/>
  <c r="T107" i="13"/>
  <c r="O107" i="13"/>
  <c r="N107" i="13"/>
  <c r="M107" i="13"/>
  <c r="K107" i="13"/>
  <c r="I107" i="13"/>
  <c r="G107" i="13"/>
  <c r="T106" i="13"/>
  <c r="S106" i="13"/>
  <c r="R106" i="13"/>
  <c r="Q106" i="13"/>
  <c r="P106" i="13"/>
  <c r="L106" i="13"/>
  <c r="J106" i="13"/>
  <c r="H106" i="13"/>
  <c r="F106" i="13"/>
  <c r="E106" i="13"/>
  <c r="D106" i="13"/>
  <c r="U105" i="13"/>
  <c r="T105" i="13"/>
  <c r="N105" i="13"/>
  <c r="O105" i="13" s="1"/>
  <c r="M105" i="13"/>
  <c r="K105" i="13"/>
  <c r="I105" i="13"/>
  <c r="G105" i="13"/>
  <c r="S102" i="13"/>
  <c r="R102" i="13"/>
  <c r="T102" i="13" s="1"/>
  <c r="Q102" i="13"/>
  <c r="P102" i="13"/>
  <c r="U102" i="13" s="1"/>
  <c r="L102" i="13"/>
  <c r="J102" i="13"/>
  <c r="H102" i="13"/>
  <c r="F102" i="13"/>
  <c r="E102" i="13"/>
  <c r="D102" i="13"/>
  <c r="I102" i="13" s="1"/>
  <c r="S101" i="13"/>
  <c r="R101" i="13"/>
  <c r="T101" i="13" s="1"/>
  <c r="Q101" i="13"/>
  <c r="P101" i="13"/>
  <c r="U101" i="13" s="1"/>
  <c r="L101" i="13"/>
  <c r="J101" i="13"/>
  <c r="H101" i="13"/>
  <c r="I101" i="13" s="1"/>
  <c r="F101" i="13"/>
  <c r="G101" i="13" s="1"/>
  <c r="E101" i="13"/>
  <c r="D101" i="13"/>
  <c r="U100" i="13"/>
  <c r="T100" i="13"/>
  <c r="O100" i="13"/>
  <c r="N100" i="13"/>
  <c r="M100" i="13"/>
  <c r="K100" i="13"/>
  <c r="I100" i="13"/>
  <c r="G100" i="13"/>
  <c r="U99" i="13"/>
  <c r="T99" i="13"/>
  <c r="N99" i="13"/>
  <c r="O99" i="13" s="1"/>
  <c r="M99" i="13"/>
  <c r="K99" i="13"/>
  <c r="I99" i="13"/>
  <c r="G99" i="13"/>
  <c r="U98" i="13"/>
  <c r="T98" i="13"/>
  <c r="N98" i="13"/>
  <c r="O98" i="13" s="1"/>
  <c r="M98" i="13"/>
  <c r="K98" i="13"/>
  <c r="I98" i="13"/>
  <c r="G98" i="13"/>
  <c r="U97" i="13"/>
  <c r="T97" i="13"/>
  <c r="N97" i="13"/>
  <c r="O97" i="13" s="1"/>
  <c r="M97" i="13"/>
  <c r="K97" i="13"/>
  <c r="I97" i="13"/>
  <c r="G97" i="13"/>
  <c r="S96" i="13"/>
  <c r="R96" i="13"/>
  <c r="Q96" i="13"/>
  <c r="P96" i="13"/>
  <c r="U96" i="13" s="1"/>
  <c r="L96" i="13"/>
  <c r="J96" i="13"/>
  <c r="H96" i="13"/>
  <c r="F96" i="13"/>
  <c r="E96" i="13"/>
  <c r="D96" i="13"/>
  <c r="U95" i="13"/>
  <c r="T95" i="13"/>
  <c r="O95" i="13"/>
  <c r="N95" i="13"/>
  <c r="M95" i="13"/>
  <c r="K95" i="13"/>
  <c r="I95" i="13"/>
  <c r="G95" i="13"/>
  <c r="U94" i="13"/>
  <c r="T94" i="13"/>
  <c r="N94" i="13"/>
  <c r="O94" i="13" s="1"/>
  <c r="M94" i="13"/>
  <c r="K94" i="13"/>
  <c r="I94" i="13"/>
  <c r="G94" i="13"/>
  <c r="U93" i="13"/>
  <c r="T93" i="13"/>
  <c r="N93" i="13"/>
  <c r="O93" i="13" s="1"/>
  <c r="M93" i="13"/>
  <c r="K93" i="13"/>
  <c r="I93" i="13"/>
  <c r="G93" i="13"/>
  <c r="U92" i="13"/>
  <c r="T92" i="13"/>
  <c r="N92" i="13"/>
  <c r="O92" i="13" s="1"/>
  <c r="M92" i="13"/>
  <c r="K92" i="13"/>
  <c r="I92" i="13"/>
  <c r="G92" i="13"/>
  <c r="S91" i="13"/>
  <c r="T91" i="13" s="1"/>
  <c r="R91" i="13"/>
  <c r="Q91" i="13"/>
  <c r="P91" i="13"/>
  <c r="L91" i="13"/>
  <c r="J91" i="13"/>
  <c r="H91" i="13"/>
  <c r="F91" i="13"/>
  <c r="E91" i="13"/>
  <c r="M91" i="13" s="1"/>
  <c r="D91" i="13"/>
  <c r="U90" i="13"/>
  <c r="T90" i="13"/>
  <c r="N90" i="13"/>
  <c r="O90" i="13" s="1"/>
  <c r="M90" i="13"/>
  <c r="K90" i="13"/>
  <c r="I90" i="13"/>
  <c r="G90" i="13"/>
  <c r="U89" i="13"/>
  <c r="T89" i="13"/>
  <c r="N89" i="13"/>
  <c r="O89" i="13" s="1"/>
  <c r="M89" i="13"/>
  <c r="K89" i="13"/>
  <c r="I89" i="13"/>
  <c r="G89" i="13"/>
  <c r="U88" i="13"/>
  <c r="T88" i="13"/>
  <c r="N88" i="13"/>
  <c r="O88" i="13" s="1"/>
  <c r="M88" i="13"/>
  <c r="K88" i="13"/>
  <c r="I88" i="13"/>
  <c r="G88" i="13"/>
  <c r="S85" i="13"/>
  <c r="T85" i="13" s="1"/>
  <c r="R85" i="13"/>
  <c r="Q85" i="13"/>
  <c r="P85" i="13"/>
  <c r="U85" i="13" s="1"/>
  <c r="L85" i="13"/>
  <c r="J85" i="13"/>
  <c r="H85" i="13"/>
  <c r="F85" i="13"/>
  <c r="G85" i="13" s="1"/>
  <c r="E85" i="13"/>
  <c r="K85" i="13" s="1"/>
  <c r="D85" i="13"/>
  <c r="I85" i="13" s="1"/>
  <c r="S84" i="13"/>
  <c r="R84" i="13"/>
  <c r="T84" i="13" s="1"/>
  <c r="Q84" i="13"/>
  <c r="P84" i="13"/>
  <c r="L84" i="13"/>
  <c r="J84" i="13"/>
  <c r="K84" i="13" s="1"/>
  <c r="H84" i="13"/>
  <c r="I84" i="13" s="1"/>
  <c r="F84" i="13"/>
  <c r="E84" i="13"/>
  <c r="D84" i="13"/>
  <c r="U83" i="13"/>
  <c r="T83" i="13"/>
  <c r="O83" i="13"/>
  <c r="N83" i="13"/>
  <c r="M83" i="13"/>
  <c r="K83" i="13"/>
  <c r="I83" i="13"/>
  <c r="G83" i="13"/>
  <c r="U82" i="13"/>
  <c r="T82" i="13"/>
  <c r="N82" i="13"/>
  <c r="O82" i="13" s="1"/>
  <c r="M82" i="13"/>
  <c r="K82" i="13"/>
  <c r="I82" i="13"/>
  <c r="G82" i="13"/>
  <c r="U81" i="13"/>
  <c r="T81" i="13"/>
  <c r="N81" i="13"/>
  <c r="O81" i="13" s="1"/>
  <c r="M81" i="13"/>
  <c r="K81" i="13"/>
  <c r="I81" i="13"/>
  <c r="G81" i="13"/>
  <c r="U80" i="13"/>
  <c r="T80" i="13"/>
  <c r="N80" i="13"/>
  <c r="O80" i="13" s="1"/>
  <c r="M80" i="13"/>
  <c r="K80" i="13"/>
  <c r="I80" i="13"/>
  <c r="G80" i="13"/>
  <c r="U79" i="13"/>
  <c r="T79" i="13"/>
  <c r="N79" i="13"/>
  <c r="O79" i="13" s="1"/>
  <c r="M79" i="13"/>
  <c r="K79" i="13"/>
  <c r="I79" i="13"/>
  <c r="G79" i="13"/>
  <c r="S78" i="13"/>
  <c r="R78" i="13"/>
  <c r="Q78" i="13"/>
  <c r="P78" i="13"/>
  <c r="U78" i="13" s="1"/>
  <c r="L78" i="13"/>
  <c r="J78" i="13"/>
  <c r="K78" i="13" s="1"/>
  <c r="H78" i="13"/>
  <c r="F78" i="13"/>
  <c r="E78" i="13"/>
  <c r="D78" i="13"/>
  <c r="U77" i="13"/>
  <c r="T77" i="13"/>
  <c r="O77" i="13"/>
  <c r="N77" i="13"/>
  <c r="M77" i="13"/>
  <c r="K77" i="13"/>
  <c r="I77" i="13"/>
  <c r="G77" i="13"/>
  <c r="U76" i="13"/>
  <c r="T76" i="13"/>
  <c r="N76" i="13"/>
  <c r="O76" i="13" s="1"/>
  <c r="M76" i="13"/>
  <c r="K76" i="13"/>
  <c r="I76" i="13"/>
  <c r="G76" i="13"/>
  <c r="U75" i="13"/>
  <c r="T75" i="13"/>
  <c r="N75" i="13"/>
  <c r="O75" i="13" s="1"/>
  <c r="M75" i="13"/>
  <c r="K75" i="13"/>
  <c r="I75" i="13"/>
  <c r="G75" i="13"/>
  <c r="U74" i="13"/>
  <c r="T74" i="13"/>
  <c r="N74" i="13"/>
  <c r="O74" i="13" s="1"/>
  <c r="M74" i="13"/>
  <c r="K74" i="13"/>
  <c r="I74" i="13"/>
  <c r="G74" i="13"/>
  <c r="U73" i="13"/>
  <c r="T73" i="13"/>
  <c r="N73" i="13"/>
  <c r="O73" i="13" s="1"/>
  <c r="M73" i="13"/>
  <c r="K73" i="13"/>
  <c r="I73" i="13"/>
  <c r="G73" i="13"/>
  <c r="U72" i="13"/>
  <c r="T72" i="13"/>
  <c r="N72" i="13"/>
  <c r="O72" i="13" s="1"/>
  <c r="M72" i="13"/>
  <c r="K72" i="13"/>
  <c r="I72" i="13"/>
  <c r="G72" i="13"/>
  <c r="U71" i="13"/>
  <c r="T71" i="13"/>
  <c r="N71" i="13"/>
  <c r="O71" i="13" s="1"/>
  <c r="M71" i="13"/>
  <c r="K71" i="13"/>
  <c r="I71" i="13"/>
  <c r="G71" i="13"/>
  <c r="T70" i="13"/>
  <c r="S70" i="13"/>
  <c r="R70" i="13"/>
  <c r="Q70" i="13"/>
  <c r="P70" i="13"/>
  <c r="L70" i="13"/>
  <c r="U70" i="13" s="1"/>
  <c r="J70" i="13"/>
  <c r="H70" i="13"/>
  <c r="F70" i="13"/>
  <c r="E70" i="13"/>
  <c r="D70" i="13"/>
  <c r="U69" i="13"/>
  <c r="T69" i="13"/>
  <c r="O69" i="13"/>
  <c r="N69" i="13"/>
  <c r="M69" i="13"/>
  <c r="K69" i="13"/>
  <c r="I69" i="13"/>
  <c r="G69" i="13"/>
  <c r="U68" i="13"/>
  <c r="T68" i="13"/>
  <c r="N68" i="13"/>
  <c r="O68" i="13" s="1"/>
  <c r="M68" i="13"/>
  <c r="K68" i="13"/>
  <c r="I68" i="13"/>
  <c r="G68" i="13"/>
  <c r="U67" i="13"/>
  <c r="T67" i="13"/>
  <c r="N67" i="13"/>
  <c r="O67" i="13" s="1"/>
  <c r="M67" i="13"/>
  <c r="K67" i="13"/>
  <c r="I67" i="13"/>
  <c r="G67" i="13"/>
  <c r="U66" i="13"/>
  <c r="T66" i="13"/>
  <c r="N66" i="13"/>
  <c r="O66" i="13" s="1"/>
  <c r="M66" i="13"/>
  <c r="K66" i="13"/>
  <c r="I66" i="13"/>
  <c r="G66" i="13"/>
  <c r="U65" i="13"/>
  <c r="T65" i="13"/>
  <c r="N65" i="13"/>
  <c r="O65" i="13" s="1"/>
  <c r="M65" i="13"/>
  <c r="K65" i="13"/>
  <c r="I65" i="13"/>
  <c r="G65" i="13"/>
  <c r="U64" i="13"/>
  <c r="T64" i="13"/>
  <c r="N64" i="13"/>
  <c r="O64" i="13" s="1"/>
  <c r="M64" i="13"/>
  <c r="K64" i="13"/>
  <c r="I64" i="13"/>
  <c r="G64" i="13"/>
  <c r="S63" i="13"/>
  <c r="R63" i="13"/>
  <c r="Q63" i="13"/>
  <c r="P63" i="13"/>
  <c r="L63" i="13"/>
  <c r="J63" i="13"/>
  <c r="H63" i="13"/>
  <c r="F63" i="13"/>
  <c r="E63" i="13"/>
  <c r="K63" i="13" s="1"/>
  <c r="D63" i="13"/>
  <c r="I63" i="13" s="1"/>
  <c r="U62" i="13"/>
  <c r="T62" i="13"/>
  <c r="O62" i="13"/>
  <c r="N62" i="13"/>
  <c r="M62" i="13"/>
  <c r="K62" i="13"/>
  <c r="I62" i="13"/>
  <c r="G62" i="13"/>
  <c r="U61" i="13"/>
  <c r="T61" i="13"/>
  <c r="N61" i="13"/>
  <c r="O61" i="13" s="1"/>
  <c r="M61" i="13"/>
  <c r="K61" i="13"/>
  <c r="I61" i="13"/>
  <c r="G61" i="13"/>
  <c r="U60" i="13"/>
  <c r="T60" i="13"/>
  <c r="N60" i="13"/>
  <c r="O60" i="13" s="1"/>
  <c r="M60" i="13"/>
  <c r="K60" i="13"/>
  <c r="I60" i="13"/>
  <c r="G60" i="13"/>
  <c r="U59" i="13"/>
  <c r="T59" i="13"/>
  <c r="N59" i="13"/>
  <c r="O59" i="13" s="1"/>
  <c r="M59" i="13"/>
  <c r="K59" i="13"/>
  <c r="I59" i="13"/>
  <c r="G59" i="13"/>
  <c r="S58" i="13"/>
  <c r="R58" i="13"/>
  <c r="T58" i="13" s="1"/>
  <c r="Q58" i="13"/>
  <c r="P58" i="13"/>
  <c r="U58" i="13" s="1"/>
  <c r="L58" i="13"/>
  <c r="J58" i="13"/>
  <c r="H58" i="13"/>
  <c r="F58" i="13"/>
  <c r="E58" i="13"/>
  <c r="D58" i="13"/>
  <c r="U57" i="13"/>
  <c r="T57" i="13"/>
  <c r="N57" i="13"/>
  <c r="O57" i="13" s="1"/>
  <c r="M57" i="13"/>
  <c r="K57" i="13"/>
  <c r="I57" i="13"/>
  <c r="G57" i="13"/>
  <c r="S54" i="13"/>
  <c r="R54" i="13"/>
  <c r="Q54" i="13"/>
  <c r="P54" i="13"/>
  <c r="U54" i="13" s="1"/>
  <c r="L54" i="13"/>
  <c r="J54" i="13"/>
  <c r="H54" i="13"/>
  <c r="F54" i="13"/>
  <c r="E54" i="13"/>
  <c r="D54" i="13"/>
  <c r="T53" i="13"/>
  <c r="S53" i="13"/>
  <c r="R53" i="13"/>
  <c r="Q53" i="13"/>
  <c r="P53" i="13"/>
  <c r="L53" i="13"/>
  <c r="J53" i="13"/>
  <c r="H53" i="13"/>
  <c r="F53" i="13"/>
  <c r="E53" i="13"/>
  <c r="D53" i="13"/>
  <c r="U52" i="13"/>
  <c r="T52" i="13"/>
  <c r="N52" i="13"/>
  <c r="O52" i="13" s="1"/>
  <c r="M52" i="13"/>
  <c r="K52" i="13"/>
  <c r="I52" i="13"/>
  <c r="G52" i="13"/>
  <c r="U51" i="13"/>
  <c r="T51" i="13"/>
  <c r="O51" i="13"/>
  <c r="N51" i="13"/>
  <c r="M51" i="13"/>
  <c r="K51" i="13"/>
  <c r="I51" i="13"/>
  <c r="G51" i="13"/>
  <c r="U50" i="13"/>
  <c r="T50" i="13"/>
  <c r="O50" i="13"/>
  <c r="N50" i="13"/>
  <c r="M50" i="13"/>
  <c r="K50" i="13"/>
  <c r="I50" i="13"/>
  <c r="G50" i="13"/>
  <c r="U49" i="13"/>
  <c r="T49" i="13"/>
  <c r="O49" i="13"/>
  <c r="N49" i="13"/>
  <c r="M49" i="13"/>
  <c r="K49" i="13"/>
  <c r="I49" i="13"/>
  <c r="G49" i="13"/>
  <c r="U48" i="13"/>
  <c r="T48" i="13"/>
  <c r="O48" i="13"/>
  <c r="N48" i="13"/>
  <c r="M48" i="13"/>
  <c r="K48" i="13"/>
  <c r="I48" i="13"/>
  <c r="G48" i="13"/>
  <c r="S47" i="13"/>
  <c r="R47" i="13"/>
  <c r="Q47" i="13"/>
  <c r="P47" i="13"/>
  <c r="U47" i="13" s="1"/>
  <c r="L47" i="13"/>
  <c r="J47" i="13"/>
  <c r="H47" i="13"/>
  <c r="F47" i="13"/>
  <c r="E47" i="13"/>
  <c r="K47" i="13" s="1"/>
  <c r="D47" i="13"/>
  <c r="I47" i="13" s="1"/>
  <c r="U46" i="13"/>
  <c r="T46" i="13"/>
  <c r="N46" i="13"/>
  <c r="O46" i="13" s="1"/>
  <c r="M46" i="13"/>
  <c r="K46" i="13"/>
  <c r="I46" i="13"/>
  <c r="G46" i="13"/>
  <c r="U45" i="13"/>
  <c r="T45" i="13"/>
  <c r="O45" i="13"/>
  <c r="N45" i="13"/>
  <c r="M45" i="13"/>
  <c r="K45" i="13"/>
  <c r="I45" i="13"/>
  <c r="G45" i="13"/>
  <c r="U44" i="13"/>
  <c r="T44" i="13"/>
  <c r="O44" i="13"/>
  <c r="N44" i="13"/>
  <c r="M44" i="13"/>
  <c r="K44" i="13"/>
  <c r="I44" i="13"/>
  <c r="G44" i="13"/>
  <c r="U43" i="13"/>
  <c r="T43" i="13"/>
  <c r="O43" i="13"/>
  <c r="N43" i="13"/>
  <c r="M43" i="13"/>
  <c r="K43" i="13"/>
  <c r="I43" i="13"/>
  <c r="G43" i="13"/>
  <c r="U42" i="13"/>
  <c r="T42" i="13"/>
  <c r="O42" i="13"/>
  <c r="N42" i="13"/>
  <c r="M42" i="13"/>
  <c r="K42" i="13"/>
  <c r="I42" i="13"/>
  <c r="G42" i="13"/>
  <c r="U41" i="13"/>
  <c r="T41" i="13"/>
  <c r="O41" i="13"/>
  <c r="N41" i="13"/>
  <c r="M41" i="13"/>
  <c r="K41" i="13"/>
  <c r="I41" i="13"/>
  <c r="G41" i="13"/>
  <c r="S40" i="13"/>
  <c r="R40" i="13"/>
  <c r="T40" i="13" s="1"/>
  <c r="Q40" i="13"/>
  <c r="P40" i="13"/>
  <c r="L40" i="13"/>
  <c r="J40" i="13"/>
  <c r="H40" i="13"/>
  <c r="F40" i="13"/>
  <c r="G40" i="13" s="1"/>
  <c r="E40" i="13"/>
  <c r="D40" i="13"/>
  <c r="U39" i="13"/>
  <c r="T39" i="13"/>
  <c r="N39" i="13"/>
  <c r="O39" i="13" s="1"/>
  <c r="M39" i="13"/>
  <c r="K39" i="13"/>
  <c r="I39" i="13"/>
  <c r="G39" i="13"/>
  <c r="U38" i="13"/>
  <c r="T38" i="13"/>
  <c r="O38" i="13"/>
  <c r="N38" i="13"/>
  <c r="M38" i="13"/>
  <c r="K38" i="13"/>
  <c r="I38" i="13"/>
  <c r="G38" i="13"/>
  <c r="U37" i="13"/>
  <c r="T37" i="13"/>
  <c r="O37" i="13"/>
  <c r="N37" i="13"/>
  <c r="M37" i="13"/>
  <c r="K37" i="13"/>
  <c r="I37" i="13"/>
  <c r="G37" i="13"/>
  <c r="U36" i="13"/>
  <c r="T36" i="13"/>
  <c r="O36" i="13"/>
  <c r="N36" i="13"/>
  <c r="M36" i="13"/>
  <c r="K36" i="13"/>
  <c r="I36" i="13"/>
  <c r="G36" i="13"/>
  <c r="S35" i="13"/>
  <c r="R35" i="13"/>
  <c r="T35" i="13" s="1"/>
  <c r="Q35" i="13"/>
  <c r="P35" i="13"/>
  <c r="U35" i="13" s="1"/>
  <c r="L35" i="13"/>
  <c r="J35" i="13"/>
  <c r="H35" i="13"/>
  <c r="F35" i="13"/>
  <c r="E35" i="13"/>
  <c r="D35" i="13"/>
  <c r="U34" i="13"/>
  <c r="T34" i="13"/>
  <c r="N34" i="13"/>
  <c r="O34" i="13" s="1"/>
  <c r="M34" i="13"/>
  <c r="K34" i="13"/>
  <c r="I34" i="13"/>
  <c r="G34" i="13"/>
  <c r="U33" i="13"/>
  <c r="T33" i="13"/>
  <c r="O33" i="13"/>
  <c r="N33" i="13"/>
  <c r="M33" i="13"/>
  <c r="K33" i="13"/>
  <c r="I33" i="13"/>
  <c r="G33" i="13"/>
  <c r="U32" i="13"/>
  <c r="T32" i="13"/>
  <c r="O32" i="13"/>
  <c r="N32" i="13"/>
  <c r="M32" i="13"/>
  <c r="K32" i="13"/>
  <c r="I32" i="13"/>
  <c r="G32" i="13"/>
  <c r="U31" i="13"/>
  <c r="T31" i="13"/>
  <c r="O31" i="13"/>
  <c r="N31" i="13"/>
  <c r="M31" i="13"/>
  <c r="K31" i="13"/>
  <c r="I31" i="13"/>
  <c r="G31" i="13"/>
  <c r="U30" i="13"/>
  <c r="T30" i="13"/>
  <c r="O30" i="13"/>
  <c r="N30" i="13"/>
  <c r="M30" i="13"/>
  <c r="K30" i="13"/>
  <c r="I30" i="13"/>
  <c r="G30" i="13"/>
  <c r="U29" i="13"/>
  <c r="T29" i="13"/>
  <c r="O29" i="13"/>
  <c r="N29" i="13"/>
  <c r="M29" i="13"/>
  <c r="K29" i="13"/>
  <c r="I29" i="13"/>
  <c r="G29" i="13"/>
  <c r="U28" i="13"/>
  <c r="T28" i="13"/>
  <c r="O28" i="13"/>
  <c r="N28" i="13"/>
  <c r="M28" i="13"/>
  <c r="K28" i="13"/>
  <c r="I28" i="13"/>
  <c r="G28" i="13"/>
  <c r="S27" i="13"/>
  <c r="T27" i="13" s="1"/>
  <c r="R27" i="13"/>
  <c r="Q27" i="13"/>
  <c r="P27" i="13"/>
  <c r="L27" i="13"/>
  <c r="U27" i="13" s="1"/>
  <c r="J27" i="13"/>
  <c r="H27" i="13"/>
  <c r="F27" i="13"/>
  <c r="E27" i="13"/>
  <c r="D27" i="13"/>
  <c r="U26" i="13"/>
  <c r="T26" i="13"/>
  <c r="N26" i="13"/>
  <c r="O26" i="13" s="1"/>
  <c r="M26" i="13"/>
  <c r="K26" i="13"/>
  <c r="I26" i="13"/>
  <c r="G26" i="13"/>
  <c r="U25" i="13"/>
  <c r="T25" i="13"/>
  <c r="O25" i="13"/>
  <c r="N25" i="13"/>
  <c r="M25" i="13"/>
  <c r="K25" i="13"/>
  <c r="I25" i="13"/>
  <c r="G25" i="13"/>
  <c r="U24" i="13"/>
  <c r="T24" i="13"/>
  <c r="O24" i="13"/>
  <c r="N24" i="13"/>
  <c r="M24" i="13"/>
  <c r="K24" i="13"/>
  <c r="I24" i="13"/>
  <c r="G24" i="13"/>
  <c r="U23" i="13"/>
  <c r="T23" i="13"/>
  <c r="O23" i="13"/>
  <c r="N23" i="13"/>
  <c r="M23" i="13"/>
  <c r="K23" i="13"/>
  <c r="I23" i="13"/>
  <c r="G23" i="13"/>
  <c r="U22" i="13"/>
  <c r="T22" i="13"/>
  <c r="O22" i="13"/>
  <c r="N22" i="13"/>
  <c r="M22" i="13"/>
  <c r="K22" i="13"/>
  <c r="I22" i="13"/>
  <c r="G22" i="13"/>
  <c r="U21" i="13"/>
  <c r="T21" i="13"/>
  <c r="O21" i="13"/>
  <c r="N21" i="13"/>
  <c r="M21" i="13"/>
  <c r="K21" i="13"/>
  <c r="I21" i="13"/>
  <c r="G21" i="13"/>
  <c r="U20" i="13"/>
  <c r="T20" i="13"/>
  <c r="O20" i="13"/>
  <c r="N20" i="13"/>
  <c r="M20" i="13"/>
  <c r="K20" i="13"/>
  <c r="I20" i="13"/>
  <c r="G20" i="13"/>
  <c r="S19" i="13"/>
  <c r="R19" i="13"/>
  <c r="T19" i="13" s="1"/>
  <c r="Q19" i="13"/>
  <c r="P19" i="13"/>
  <c r="U19" i="13" s="1"/>
  <c r="N19" i="13"/>
  <c r="O19" i="13" s="1"/>
  <c r="L19" i="13"/>
  <c r="J19" i="13"/>
  <c r="H19" i="13"/>
  <c r="F19" i="13"/>
  <c r="E19" i="13"/>
  <c r="K19" i="13" s="1"/>
  <c r="D19" i="13"/>
  <c r="I19" i="13" s="1"/>
  <c r="U18" i="13"/>
  <c r="T18" i="13"/>
  <c r="N18" i="13"/>
  <c r="O18" i="13" s="1"/>
  <c r="M18" i="13"/>
  <c r="K18" i="13"/>
  <c r="I18" i="13"/>
  <c r="G18" i="13"/>
  <c r="U17" i="13"/>
  <c r="T17" i="13"/>
  <c r="N17" i="13"/>
  <c r="O17" i="13" s="1"/>
  <c r="M17" i="13"/>
  <c r="K17" i="13"/>
  <c r="I17" i="13"/>
  <c r="G17" i="13"/>
  <c r="U16" i="13"/>
  <c r="T16" i="13"/>
  <c r="N16" i="13"/>
  <c r="O16" i="13" s="1"/>
  <c r="M16" i="13"/>
  <c r="K16" i="13"/>
  <c r="I16" i="13"/>
  <c r="G16" i="13"/>
  <c r="U15" i="13"/>
  <c r="T15" i="13"/>
  <c r="N15" i="13"/>
  <c r="O15" i="13" s="1"/>
  <c r="M15" i="13"/>
  <c r="K15" i="13"/>
  <c r="I15" i="13"/>
  <c r="G15" i="13"/>
  <c r="U14" i="13"/>
  <c r="T14" i="13"/>
  <c r="N14" i="13"/>
  <c r="O14" i="13" s="1"/>
  <c r="M14" i="13"/>
  <c r="K14" i="13"/>
  <c r="I14" i="13"/>
  <c r="G14" i="13"/>
  <c r="U13" i="13"/>
  <c r="T13" i="13"/>
  <c r="N13" i="13"/>
  <c r="O13" i="13" s="1"/>
  <c r="M13" i="13"/>
  <c r="K13" i="13"/>
  <c r="I13" i="13"/>
  <c r="G13" i="13"/>
  <c r="U12" i="13"/>
  <c r="T12" i="13"/>
  <c r="N12" i="13"/>
  <c r="O12" i="13" s="1"/>
  <c r="M12" i="13"/>
  <c r="K12" i="13"/>
  <c r="I12" i="13"/>
  <c r="G12" i="13"/>
  <c r="U11" i="13"/>
  <c r="T11" i="13"/>
  <c r="N11" i="13"/>
  <c r="O11" i="13" s="1"/>
  <c r="M11" i="13"/>
  <c r="K11" i="13"/>
  <c r="I11" i="13"/>
  <c r="G11" i="13"/>
  <c r="S10" i="13"/>
  <c r="R10" i="13"/>
  <c r="T10" i="13" s="1"/>
  <c r="Q10" i="13"/>
  <c r="P10" i="13"/>
  <c r="L10" i="13"/>
  <c r="J10" i="13"/>
  <c r="H10" i="13"/>
  <c r="F10" i="13"/>
  <c r="E10" i="13"/>
  <c r="D10" i="13"/>
  <c r="I10" i="13" s="1"/>
  <c r="U9" i="13"/>
  <c r="T9" i="13"/>
  <c r="N9" i="13"/>
  <c r="O9" i="13" s="1"/>
  <c r="M9" i="13"/>
  <c r="K9" i="13"/>
  <c r="I9" i="13"/>
  <c r="G9" i="13"/>
  <c r="U8" i="13"/>
  <c r="T8" i="13"/>
  <c r="N8" i="13"/>
  <c r="O8" i="13" s="1"/>
  <c r="M8" i="13"/>
  <c r="K8" i="13"/>
  <c r="I8" i="13"/>
  <c r="G8" i="13"/>
  <c r="S339" i="12"/>
  <c r="R339" i="12"/>
  <c r="T339" i="12" s="1"/>
  <c r="Q339" i="12"/>
  <c r="P339" i="12"/>
  <c r="U339" i="12" s="1"/>
  <c r="L339" i="12"/>
  <c r="J339" i="12"/>
  <c r="H339" i="12"/>
  <c r="F339" i="12"/>
  <c r="N339" i="12" s="1"/>
  <c r="E339" i="12"/>
  <c r="D339" i="12"/>
  <c r="S338" i="12"/>
  <c r="R338" i="12"/>
  <c r="Q338" i="12"/>
  <c r="P338" i="12"/>
  <c r="L338" i="12"/>
  <c r="U338" i="12" s="1"/>
  <c r="J338" i="12"/>
  <c r="K338" i="12" s="1"/>
  <c r="H338" i="12"/>
  <c r="G338" i="12"/>
  <c r="F338" i="12"/>
  <c r="E338" i="12"/>
  <c r="D338" i="12"/>
  <c r="T337" i="12"/>
  <c r="S337" i="12"/>
  <c r="R337" i="12"/>
  <c r="Q337" i="12"/>
  <c r="P337" i="12"/>
  <c r="L337" i="12"/>
  <c r="J337" i="12"/>
  <c r="H337" i="12"/>
  <c r="I337" i="12" s="1"/>
  <c r="F337" i="12"/>
  <c r="E337" i="12"/>
  <c r="D337" i="12"/>
  <c r="G337" i="12" s="1"/>
  <c r="U336" i="12"/>
  <c r="T336" i="12"/>
  <c r="O336" i="12"/>
  <c r="N336" i="12"/>
  <c r="M336" i="12"/>
  <c r="K336" i="12"/>
  <c r="I336" i="12"/>
  <c r="G336" i="12"/>
  <c r="U335" i="12"/>
  <c r="T335" i="12"/>
  <c r="N335" i="12"/>
  <c r="O335" i="12" s="1"/>
  <c r="M335" i="12"/>
  <c r="K335" i="12"/>
  <c r="I335" i="12"/>
  <c r="G335" i="12"/>
  <c r="U334" i="12"/>
  <c r="T334" i="12"/>
  <c r="N334" i="12"/>
  <c r="O334" i="12" s="1"/>
  <c r="M334" i="12"/>
  <c r="K334" i="12"/>
  <c r="I334" i="12"/>
  <c r="G334" i="12"/>
  <c r="U333" i="12"/>
  <c r="T333" i="12"/>
  <c r="N333" i="12"/>
  <c r="O333" i="12" s="1"/>
  <c r="M333" i="12"/>
  <c r="K333" i="12"/>
  <c r="I333" i="12"/>
  <c r="G333" i="12"/>
  <c r="S332" i="12"/>
  <c r="R332" i="12"/>
  <c r="T332" i="12" s="1"/>
  <c r="Q332" i="12"/>
  <c r="P332" i="12"/>
  <c r="U332" i="12" s="1"/>
  <c r="L332" i="12"/>
  <c r="J332" i="12"/>
  <c r="H332" i="12"/>
  <c r="I332" i="12" s="1"/>
  <c r="F332" i="12"/>
  <c r="N332" i="12" s="1"/>
  <c r="O332" i="12" s="1"/>
  <c r="E332" i="12"/>
  <c r="M332" i="12" s="1"/>
  <c r="D332" i="12"/>
  <c r="U331" i="12"/>
  <c r="T331" i="12"/>
  <c r="O331" i="12"/>
  <c r="N331" i="12"/>
  <c r="M331" i="12"/>
  <c r="K331" i="12"/>
  <c r="I331" i="12"/>
  <c r="G331" i="12"/>
  <c r="U330" i="12"/>
  <c r="T330" i="12"/>
  <c r="N330" i="12"/>
  <c r="O330" i="12" s="1"/>
  <c r="M330" i="12"/>
  <c r="K330" i="12"/>
  <c r="I330" i="12"/>
  <c r="G330" i="12"/>
  <c r="U329" i="12"/>
  <c r="T329" i="12"/>
  <c r="N329" i="12"/>
  <c r="O329" i="12" s="1"/>
  <c r="M329" i="12"/>
  <c r="K329" i="12"/>
  <c r="I329" i="12"/>
  <c r="G329" i="12"/>
  <c r="U328" i="12"/>
  <c r="T328" i="12"/>
  <c r="N328" i="12"/>
  <c r="O328" i="12" s="1"/>
  <c r="M328" i="12"/>
  <c r="K328" i="12"/>
  <c r="I328" i="12"/>
  <c r="G328" i="12"/>
  <c r="U327" i="12"/>
  <c r="T327" i="12"/>
  <c r="N327" i="12"/>
  <c r="O327" i="12" s="1"/>
  <c r="M327" i="12"/>
  <c r="K327" i="12"/>
  <c r="I327" i="12"/>
  <c r="G327" i="12"/>
  <c r="U326" i="12"/>
  <c r="T326" i="12"/>
  <c r="N326" i="12"/>
  <c r="O326" i="12" s="1"/>
  <c r="M326" i="12"/>
  <c r="K326" i="12"/>
  <c r="I326" i="12"/>
  <c r="G326" i="12"/>
  <c r="U325" i="12"/>
  <c r="T325" i="12"/>
  <c r="N325" i="12"/>
  <c r="O325" i="12" s="1"/>
  <c r="M325" i="12"/>
  <c r="K325" i="12"/>
  <c r="I325" i="12"/>
  <c r="G325" i="12"/>
  <c r="U324" i="12"/>
  <c r="T324" i="12"/>
  <c r="N324" i="12"/>
  <c r="O324" i="12" s="1"/>
  <c r="M324" i="12"/>
  <c r="K324" i="12"/>
  <c r="I324" i="12"/>
  <c r="G324" i="12"/>
  <c r="T323" i="12"/>
  <c r="S323" i="12"/>
  <c r="R323" i="12"/>
  <c r="Q323" i="12"/>
  <c r="P323" i="12"/>
  <c r="U323" i="12" s="1"/>
  <c r="L323" i="12"/>
  <c r="J323" i="12"/>
  <c r="H323" i="12"/>
  <c r="I323" i="12" s="1"/>
  <c r="F323" i="12"/>
  <c r="N323" i="12" s="1"/>
  <c r="E323" i="12"/>
  <c r="D323" i="12"/>
  <c r="U322" i="12"/>
  <c r="T322" i="12"/>
  <c r="N322" i="12"/>
  <c r="O322" i="12" s="1"/>
  <c r="M322" i="12"/>
  <c r="K322" i="12"/>
  <c r="I322" i="12"/>
  <c r="G322" i="12"/>
  <c r="U321" i="12"/>
  <c r="T321" i="12"/>
  <c r="N321" i="12"/>
  <c r="O321" i="12" s="1"/>
  <c r="M321" i="12"/>
  <c r="K321" i="12"/>
  <c r="I321" i="12"/>
  <c r="G321" i="12"/>
  <c r="U320" i="12"/>
  <c r="T320" i="12"/>
  <c r="N320" i="12"/>
  <c r="O320" i="12" s="1"/>
  <c r="M320" i="12"/>
  <c r="K320" i="12"/>
  <c r="I320" i="12"/>
  <c r="G320" i="12"/>
  <c r="U319" i="12"/>
  <c r="T319" i="12"/>
  <c r="N319" i="12"/>
  <c r="O319" i="12" s="1"/>
  <c r="M319" i="12"/>
  <c r="K319" i="12"/>
  <c r="I319" i="12"/>
  <c r="G319" i="12"/>
  <c r="U318" i="12"/>
  <c r="T318" i="12"/>
  <c r="N318" i="12"/>
  <c r="O318" i="12" s="1"/>
  <c r="M318" i="12"/>
  <c r="K318" i="12"/>
  <c r="I318" i="12"/>
  <c r="G318" i="12"/>
  <c r="S317" i="12"/>
  <c r="R317" i="12"/>
  <c r="T317" i="12" s="1"/>
  <c r="Q317" i="12"/>
  <c r="P317" i="12"/>
  <c r="L317" i="12"/>
  <c r="U317" i="12" s="1"/>
  <c r="J317" i="12"/>
  <c r="K317" i="12" s="1"/>
  <c r="H317" i="12"/>
  <c r="F317" i="12"/>
  <c r="G317" i="12" s="1"/>
  <c r="E317" i="12"/>
  <c r="D317" i="12"/>
  <c r="U316" i="12"/>
  <c r="T316" i="12"/>
  <c r="O316" i="12"/>
  <c r="N316" i="12"/>
  <c r="M316" i="12"/>
  <c r="K316" i="12"/>
  <c r="I316" i="12"/>
  <c r="G316" i="12"/>
  <c r="U315" i="12"/>
  <c r="T315" i="12"/>
  <c r="N315" i="12"/>
  <c r="O315" i="12" s="1"/>
  <c r="M315" i="12"/>
  <c r="K315" i="12"/>
  <c r="I315" i="12"/>
  <c r="G315" i="12"/>
  <c r="U314" i="12"/>
  <c r="T314" i="12"/>
  <c r="N314" i="12"/>
  <c r="O314" i="12" s="1"/>
  <c r="M314" i="12"/>
  <c r="K314" i="12"/>
  <c r="I314" i="12"/>
  <c r="G314" i="12"/>
  <c r="U313" i="12"/>
  <c r="T313" i="12"/>
  <c r="N313" i="12"/>
  <c r="O313" i="12" s="1"/>
  <c r="M313" i="12"/>
  <c r="K313" i="12"/>
  <c r="I313" i="12"/>
  <c r="G313" i="12"/>
  <c r="U312" i="12"/>
  <c r="T312" i="12"/>
  <c r="N312" i="12"/>
  <c r="O312" i="12" s="1"/>
  <c r="M312" i="12"/>
  <c r="K312" i="12"/>
  <c r="I312" i="12"/>
  <c r="G312" i="12"/>
  <c r="U311" i="12"/>
  <c r="T311" i="12"/>
  <c r="N311" i="12"/>
  <c r="O311" i="12" s="1"/>
  <c r="M311" i="12"/>
  <c r="K311" i="12"/>
  <c r="I311" i="12"/>
  <c r="G311" i="12"/>
  <c r="T310" i="12"/>
  <c r="S310" i="12"/>
  <c r="R310" i="12"/>
  <c r="Q310" i="12"/>
  <c r="P310" i="12"/>
  <c r="L310" i="12"/>
  <c r="J310" i="12"/>
  <c r="H310" i="12"/>
  <c r="F310" i="12"/>
  <c r="E310" i="12"/>
  <c r="D310" i="12"/>
  <c r="U309" i="12"/>
  <c r="T309" i="12"/>
  <c r="O309" i="12"/>
  <c r="N309" i="12"/>
  <c r="M309" i="12"/>
  <c r="K309" i="12"/>
  <c r="I309" i="12"/>
  <c r="G309" i="12"/>
  <c r="U308" i="12"/>
  <c r="T308" i="12"/>
  <c r="O308" i="12"/>
  <c r="N308" i="12"/>
  <c r="M308" i="12"/>
  <c r="K308" i="12"/>
  <c r="I308" i="12"/>
  <c r="G308" i="12"/>
  <c r="U307" i="12"/>
  <c r="T307" i="12"/>
  <c r="O307" i="12"/>
  <c r="N307" i="12"/>
  <c r="M307" i="12"/>
  <c r="K307" i="12"/>
  <c r="I307" i="12"/>
  <c r="G307" i="12"/>
  <c r="U306" i="12"/>
  <c r="T306" i="12"/>
  <c r="O306" i="12"/>
  <c r="N306" i="12"/>
  <c r="M306" i="12"/>
  <c r="K306" i="12"/>
  <c r="I306" i="12"/>
  <c r="G306" i="12"/>
  <c r="U305" i="12"/>
  <c r="T305" i="12"/>
  <c r="O305" i="12"/>
  <c r="N305" i="12"/>
  <c r="M305" i="12"/>
  <c r="K305" i="12"/>
  <c r="I305" i="12"/>
  <c r="G305" i="12"/>
  <c r="U304" i="12"/>
  <c r="T304" i="12"/>
  <c r="O304" i="12"/>
  <c r="N304" i="12"/>
  <c r="M304" i="12"/>
  <c r="K304" i="12"/>
  <c r="I304" i="12"/>
  <c r="G304" i="12"/>
  <c r="S303" i="12"/>
  <c r="R303" i="12"/>
  <c r="Q303" i="12"/>
  <c r="P303" i="12"/>
  <c r="U303" i="12" s="1"/>
  <c r="L303" i="12"/>
  <c r="J303" i="12"/>
  <c r="H303" i="12"/>
  <c r="F303" i="12"/>
  <c r="E303" i="12"/>
  <c r="M303" i="12" s="1"/>
  <c r="D303" i="12"/>
  <c r="G303" i="12" s="1"/>
  <c r="U302" i="12"/>
  <c r="T302" i="12"/>
  <c r="N302" i="12"/>
  <c r="O302" i="12" s="1"/>
  <c r="M302" i="12"/>
  <c r="K302" i="12"/>
  <c r="I302" i="12"/>
  <c r="G302" i="12"/>
  <c r="T299" i="12"/>
  <c r="S299" i="12"/>
  <c r="R299" i="12"/>
  <c r="Q299" i="12"/>
  <c r="P299" i="12"/>
  <c r="U299" i="12" s="1"/>
  <c r="L299" i="12"/>
  <c r="J299" i="12"/>
  <c r="H299" i="12"/>
  <c r="F299" i="12"/>
  <c r="N299" i="12" s="1"/>
  <c r="E299" i="12"/>
  <c r="D299" i="12"/>
  <c r="S298" i="12"/>
  <c r="R298" i="12"/>
  <c r="Q298" i="12"/>
  <c r="P298" i="12"/>
  <c r="L298" i="12"/>
  <c r="U298" i="12" s="1"/>
  <c r="J298" i="12"/>
  <c r="H298" i="12"/>
  <c r="G298" i="12"/>
  <c r="F298" i="12"/>
  <c r="E298" i="12"/>
  <c r="K298" i="12" s="1"/>
  <c r="D298" i="12"/>
  <c r="U297" i="12"/>
  <c r="T297" i="12"/>
  <c r="O297" i="12"/>
  <c r="N297" i="12"/>
  <c r="M297" i="12"/>
  <c r="K297" i="12"/>
  <c r="I297" i="12"/>
  <c r="G297" i="12"/>
  <c r="U296" i="12"/>
  <c r="T296" i="12"/>
  <c r="N296" i="12"/>
  <c r="O296" i="12" s="1"/>
  <c r="M296" i="12"/>
  <c r="K296" i="12"/>
  <c r="I296" i="12"/>
  <c r="G296" i="12"/>
  <c r="U295" i="12"/>
  <c r="T295" i="12"/>
  <c r="N295" i="12"/>
  <c r="O295" i="12" s="1"/>
  <c r="M295" i="12"/>
  <c r="K295" i="12"/>
  <c r="I295" i="12"/>
  <c r="G295" i="12"/>
  <c r="U294" i="12"/>
  <c r="T294" i="12"/>
  <c r="N294" i="12"/>
  <c r="O294" i="12" s="1"/>
  <c r="M294" i="12"/>
  <c r="K294" i="12"/>
  <c r="I294" i="12"/>
  <c r="G294" i="12"/>
  <c r="U293" i="12"/>
  <c r="T293" i="12"/>
  <c r="N293" i="12"/>
  <c r="O293" i="12" s="1"/>
  <c r="M293" i="12"/>
  <c r="K293" i="12"/>
  <c r="I293" i="12"/>
  <c r="G293" i="12"/>
  <c r="U292" i="12"/>
  <c r="S292" i="12"/>
  <c r="R292" i="12"/>
  <c r="T292" i="12" s="1"/>
  <c r="Q292" i="12"/>
  <c r="P292" i="12"/>
  <c r="L292" i="12"/>
  <c r="J292" i="12"/>
  <c r="H292" i="12"/>
  <c r="F292" i="12"/>
  <c r="E292" i="12"/>
  <c r="D292" i="12"/>
  <c r="G292" i="12" s="1"/>
  <c r="U291" i="12"/>
  <c r="T291" i="12"/>
  <c r="O291" i="12"/>
  <c r="N291" i="12"/>
  <c r="M291" i="12"/>
  <c r="K291" i="12"/>
  <c r="I291" i="12"/>
  <c r="G291" i="12"/>
  <c r="U290" i="12"/>
  <c r="T290" i="12"/>
  <c r="N290" i="12"/>
  <c r="O290" i="12" s="1"/>
  <c r="M290" i="12"/>
  <c r="K290" i="12"/>
  <c r="I290" i="12"/>
  <c r="G290" i="12"/>
  <c r="U289" i="12"/>
  <c r="T289" i="12"/>
  <c r="N289" i="12"/>
  <c r="O289" i="12" s="1"/>
  <c r="M289" i="12"/>
  <c r="K289" i="12"/>
  <c r="I289" i="12"/>
  <c r="G289" i="12"/>
  <c r="U288" i="12"/>
  <c r="T288" i="12"/>
  <c r="N288" i="12"/>
  <c r="O288" i="12" s="1"/>
  <c r="M288" i="12"/>
  <c r="K288" i="12"/>
  <c r="I288" i="12"/>
  <c r="G288" i="12"/>
  <c r="U287" i="12"/>
  <c r="T287" i="12"/>
  <c r="N287" i="12"/>
  <c r="O287" i="12" s="1"/>
  <c r="M287" i="12"/>
  <c r="K287" i="12"/>
  <c r="I287" i="12"/>
  <c r="G287" i="12"/>
  <c r="U286" i="12"/>
  <c r="T286" i="12"/>
  <c r="N286" i="12"/>
  <c r="O286" i="12" s="1"/>
  <c r="M286" i="12"/>
  <c r="K286" i="12"/>
  <c r="I286" i="12"/>
  <c r="G286" i="12"/>
  <c r="S285" i="12"/>
  <c r="R285" i="12"/>
  <c r="Q285" i="12"/>
  <c r="P285" i="12"/>
  <c r="U285" i="12" s="1"/>
  <c r="L285" i="12"/>
  <c r="J285" i="12"/>
  <c r="H285" i="12"/>
  <c r="I285" i="12" s="1"/>
  <c r="F285" i="12"/>
  <c r="E285" i="12"/>
  <c r="D285" i="12"/>
  <c r="U284" i="12"/>
  <c r="T284" i="12"/>
  <c r="O284" i="12"/>
  <c r="N284" i="12"/>
  <c r="M284" i="12"/>
  <c r="K284" i="12"/>
  <c r="I284" i="12"/>
  <c r="G284" i="12"/>
  <c r="U283" i="12"/>
  <c r="T283" i="12"/>
  <c r="N283" i="12"/>
  <c r="O283" i="12" s="1"/>
  <c r="M283" i="12"/>
  <c r="K283" i="12"/>
  <c r="I283" i="12"/>
  <c r="G283" i="12"/>
  <c r="U282" i="12"/>
  <c r="T282" i="12"/>
  <c r="N282" i="12"/>
  <c r="O282" i="12" s="1"/>
  <c r="M282" i="12"/>
  <c r="K282" i="12"/>
  <c r="I282" i="12"/>
  <c r="G282" i="12"/>
  <c r="U281" i="12"/>
  <c r="T281" i="12"/>
  <c r="N281" i="12"/>
  <c r="O281" i="12" s="1"/>
  <c r="M281" i="12"/>
  <c r="K281" i="12"/>
  <c r="I281" i="12"/>
  <c r="G281" i="12"/>
  <c r="U280" i="12"/>
  <c r="T280" i="12"/>
  <c r="N280" i="12"/>
  <c r="O280" i="12" s="1"/>
  <c r="M280" i="12"/>
  <c r="K280" i="12"/>
  <c r="I280" i="12"/>
  <c r="G280" i="12"/>
  <c r="U279" i="12"/>
  <c r="T279" i="12"/>
  <c r="N279" i="12"/>
  <c r="O279" i="12" s="1"/>
  <c r="M279" i="12"/>
  <c r="K279" i="12"/>
  <c r="I279" i="12"/>
  <c r="G279" i="12"/>
  <c r="U278" i="12"/>
  <c r="T278" i="12"/>
  <c r="N278" i="12"/>
  <c r="O278" i="12" s="1"/>
  <c r="M278" i="12"/>
  <c r="K278" i="12"/>
  <c r="I278" i="12"/>
  <c r="G278" i="12"/>
  <c r="U277" i="12"/>
  <c r="T277" i="12"/>
  <c r="N277" i="12"/>
  <c r="O277" i="12" s="1"/>
  <c r="M277" i="12"/>
  <c r="K277" i="12"/>
  <c r="I277" i="12"/>
  <c r="G277" i="12"/>
  <c r="U276" i="12"/>
  <c r="T276" i="12"/>
  <c r="N276" i="12"/>
  <c r="O276" i="12" s="1"/>
  <c r="M276" i="12"/>
  <c r="K276" i="12"/>
  <c r="I276" i="12"/>
  <c r="G276" i="12"/>
  <c r="S275" i="12"/>
  <c r="R275" i="12"/>
  <c r="T275" i="12" s="1"/>
  <c r="Q275" i="12"/>
  <c r="P275" i="12"/>
  <c r="L275" i="12"/>
  <c r="J275" i="12"/>
  <c r="H275" i="12"/>
  <c r="F275" i="12"/>
  <c r="E275" i="12"/>
  <c r="D275" i="12"/>
  <c r="U274" i="12"/>
  <c r="T274" i="12"/>
  <c r="O274" i="12"/>
  <c r="N274" i="12"/>
  <c r="M274" i="12"/>
  <c r="K274" i="12"/>
  <c r="I274" i="12"/>
  <c r="G274" i="12"/>
  <c r="U273" i="12"/>
  <c r="T273" i="12"/>
  <c r="N273" i="12"/>
  <c r="O273" i="12" s="1"/>
  <c r="M273" i="12"/>
  <c r="K273" i="12"/>
  <c r="I273" i="12"/>
  <c r="G273" i="12"/>
  <c r="U272" i="12"/>
  <c r="T272" i="12"/>
  <c r="N272" i="12"/>
  <c r="O272" i="12" s="1"/>
  <c r="M272" i="12"/>
  <c r="K272" i="12"/>
  <c r="I272" i="12"/>
  <c r="G272" i="12"/>
  <c r="U271" i="12"/>
  <c r="T271" i="12"/>
  <c r="N271" i="12"/>
  <c r="O271" i="12" s="1"/>
  <c r="M271" i="12"/>
  <c r="K271" i="12"/>
  <c r="I271" i="12"/>
  <c r="G271" i="12"/>
  <c r="U270" i="12"/>
  <c r="T270" i="12"/>
  <c r="N270" i="12"/>
  <c r="O270" i="12" s="1"/>
  <c r="M270" i="12"/>
  <c r="K270" i="12"/>
  <c r="I270" i="12"/>
  <c r="G270" i="12"/>
  <c r="U269" i="12"/>
  <c r="T269" i="12"/>
  <c r="N269" i="12"/>
  <c r="O269" i="12" s="1"/>
  <c r="M269" i="12"/>
  <c r="K269" i="12"/>
  <c r="I269" i="12"/>
  <c r="G269" i="12"/>
  <c r="U268" i="12"/>
  <c r="T268" i="12"/>
  <c r="N268" i="12"/>
  <c r="O268" i="12" s="1"/>
  <c r="M268" i="12"/>
  <c r="K268" i="12"/>
  <c r="I268" i="12"/>
  <c r="G268" i="12"/>
  <c r="S267" i="12"/>
  <c r="R267" i="12"/>
  <c r="Q267" i="12"/>
  <c r="P267" i="12"/>
  <c r="L267" i="12"/>
  <c r="K267" i="12"/>
  <c r="J267" i="12"/>
  <c r="H267" i="12"/>
  <c r="F267" i="12"/>
  <c r="G267" i="12" s="1"/>
  <c r="E267" i="12"/>
  <c r="M267" i="12" s="1"/>
  <c r="D267" i="12"/>
  <c r="U266" i="12"/>
  <c r="T266" i="12"/>
  <c r="O266" i="12"/>
  <c r="N266" i="12"/>
  <c r="M266" i="12"/>
  <c r="K266" i="12"/>
  <c r="I266" i="12"/>
  <c r="G266" i="12"/>
  <c r="U265" i="12"/>
  <c r="T265" i="12"/>
  <c r="O265" i="12"/>
  <c r="N265" i="12"/>
  <c r="M265" i="12"/>
  <c r="K265" i="12"/>
  <c r="I265" i="12"/>
  <c r="G265" i="12"/>
  <c r="U264" i="12"/>
  <c r="T264" i="12"/>
  <c r="O264" i="12"/>
  <c r="N264" i="12"/>
  <c r="M264" i="12"/>
  <c r="K264" i="12"/>
  <c r="I264" i="12"/>
  <c r="G264" i="12"/>
  <c r="U263" i="12"/>
  <c r="T263" i="12"/>
  <c r="O263" i="12"/>
  <c r="N263" i="12"/>
  <c r="M263" i="12"/>
  <c r="K263" i="12"/>
  <c r="I263" i="12"/>
  <c r="G263" i="12"/>
  <c r="S260" i="12"/>
  <c r="T260" i="12" s="1"/>
  <c r="R260" i="12"/>
  <c r="Q260" i="12"/>
  <c r="P260" i="12"/>
  <c r="L260" i="12"/>
  <c r="J260" i="12"/>
  <c r="H260" i="12"/>
  <c r="F260" i="12"/>
  <c r="E260" i="12"/>
  <c r="D260" i="12"/>
  <c r="I260" i="12" s="1"/>
  <c r="S259" i="12"/>
  <c r="R259" i="12"/>
  <c r="T259" i="12" s="1"/>
  <c r="Q259" i="12"/>
  <c r="P259" i="12"/>
  <c r="L259" i="12"/>
  <c r="J259" i="12"/>
  <c r="K259" i="12" s="1"/>
  <c r="H259" i="12"/>
  <c r="F259" i="12"/>
  <c r="E259" i="12"/>
  <c r="D259" i="12"/>
  <c r="U258" i="12"/>
  <c r="T258" i="12"/>
  <c r="O258" i="12"/>
  <c r="N258" i="12"/>
  <c r="M258" i="12"/>
  <c r="K258" i="12"/>
  <c r="I258" i="12"/>
  <c r="G258" i="12"/>
  <c r="U257" i="12"/>
  <c r="T257" i="12"/>
  <c r="N257" i="12"/>
  <c r="O257" i="12" s="1"/>
  <c r="M257" i="12"/>
  <c r="K257" i="12"/>
  <c r="I257" i="12"/>
  <c r="G257" i="12"/>
  <c r="U256" i="12"/>
  <c r="T256" i="12"/>
  <c r="N256" i="12"/>
  <c r="O256" i="12" s="1"/>
  <c r="M256" i="12"/>
  <c r="K256" i="12"/>
  <c r="I256" i="12"/>
  <c r="G256" i="12"/>
  <c r="U255" i="12"/>
  <c r="T255" i="12"/>
  <c r="N255" i="12"/>
  <c r="O255" i="12" s="1"/>
  <c r="M255" i="12"/>
  <c r="K255" i="12"/>
  <c r="I255" i="12"/>
  <c r="G255" i="12"/>
  <c r="S254" i="12"/>
  <c r="T254" i="12" s="1"/>
  <c r="R254" i="12"/>
  <c r="Q254" i="12"/>
  <c r="P254" i="12"/>
  <c r="U254" i="12" s="1"/>
  <c r="M254" i="12"/>
  <c r="L254" i="12"/>
  <c r="J254" i="12"/>
  <c r="H254" i="12"/>
  <c r="F254" i="12"/>
  <c r="E254" i="12"/>
  <c r="D254" i="12"/>
  <c r="U253" i="12"/>
  <c r="T253" i="12"/>
  <c r="O253" i="12"/>
  <c r="N253" i="12"/>
  <c r="M253" i="12"/>
  <c r="K253" i="12"/>
  <c r="I253" i="12"/>
  <c r="G253" i="12"/>
  <c r="U252" i="12"/>
  <c r="T252" i="12"/>
  <c r="O252" i="12"/>
  <c r="N252" i="12"/>
  <c r="M252" i="12"/>
  <c r="K252" i="12"/>
  <c r="I252" i="12"/>
  <c r="G252" i="12"/>
  <c r="U251" i="12"/>
  <c r="T251" i="12"/>
  <c r="N251" i="12"/>
  <c r="O251" i="12" s="1"/>
  <c r="M251" i="12"/>
  <c r="K251" i="12"/>
  <c r="I251" i="12"/>
  <c r="G251" i="12"/>
  <c r="U250" i="12"/>
  <c r="T250" i="12"/>
  <c r="N250" i="12"/>
  <c r="O250" i="12" s="1"/>
  <c r="M250" i="12"/>
  <c r="K250" i="12"/>
  <c r="I250" i="12"/>
  <c r="G250" i="12"/>
  <c r="U249" i="12"/>
  <c r="T249" i="12"/>
  <c r="N249" i="12"/>
  <c r="O249" i="12" s="1"/>
  <c r="M249" i="12"/>
  <c r="K249" i="12"/>
  <c r="I249" i="12"/>
  <c r="G249" i="12"/>
  <c r="U248" i="12"/>
  <c r="T248" i="12"/>
  <c r="N248" i="12"/>
  <c r="O248" i="12" s="1"/>
  <c r="M248" i="12"/>
  <c r="K248" i="12"/>
  <c r="I248" i="12"/>
  <c r="G248" i="12"/>
  <c r="S247" i="12"/>
  <c r="R247" i="12"/>
  <c r="Q247" i="12"/>
  <c r="P247" i="12"/>
  <c r="L247" i="12"/>
  <c r="U247" i="12" s="1"/>
  <c r="J247" i="12"/>
  <c r="H247" i="12"/>
  <c r="F247" i="12"/>
  <c r="E247" i="12"/>
  <c r="M247" i="12" s="1"/>
  <c r="D247" i="12"/>
  <c r="I247" i="12" s="1"/>
  <c r="U246" i="12"/>
  <c r="T246" i="12"/>
  <c r="O246" i="12"/>
  <c r="N246" i="12"/>
  <c r="M246" i="12"/>
  <c r="K246" i="12"/>
  <c r="I246" i="12"/>
  <c r="G246" i="12"/>
  <c r="U245" i="12"/>
  <c r="T245" i="12"/>
  <c r="O245" i="12"/>
  <c r="N245" i="12"/>
  <c r="M245" i="12"/>
  <c r="K245" i="12"/>
  <c r="I245" i="12"/>
  <c r="G245" i="12"/>
  <c r="U244" i="12"/>
  <c r="T244" i="12"/>
  <c r="O244" i="12"/>
  <c r="N244" i="12"/>
  <c r="M244" i="12"/>
  <c r="K244" i="12"/>
  <c r="I244" i="12"/>
  <c r="G244" i="12"/>
  <c r="U243" i="12"/>
  <c r="T243" i="12"/>
  <c r="O243" i="12"/>
  <c r="N243" i="12"/>
  <c r="M243" i="12"/>
  <c r="K243" i="12"/>
  <c r="I243" i="12"/>
  <c r="G243" i="12"/>
  <c r="U242" i="12"/>
  <c r="T242" i="12"/>
  <c r="O242" i="12"/>
  <c r="N242" i="12"/>
  <c r="M242" i="12"/>
  <c r="K242" i="12"/>
  <c r="I242" i="12"/>
  <c r="G242" i="12"/>
  <c r="U241" i="12"/>
  <c r="T241" i="12"/>
  <c r="O241" i="12"/>
  <c r="N241" i="12"/>
  <c r="M241" i="12"/>
  <c r="K241" i="12"/>
  <c r="I241" i="12"/>
  <c r="G241" i="12"/>
  <c r="S240" i="12"/>
  <c r="R240" i="12"/>
  <c r="T240" i="12" s="1"/>
  <c r="Q240" i="12"/>
  <c r="P240" i="12"/>
  <c r="M240" i="12"/>
  <c r="L240" i="12"/>
  <c r="J240" i="12"/>
  <c r="H240" i="12"/>
  <c r="I240" i="12" s="1"/>
  <c r="F240" i="12"/>
  <c r="E240" i="12"/>
  <c r="D240" i="12"/>
  <c r="U239" i="12"/>
  <c r="T239" i="12"/>
  <c r="O239" i="12"/>
  <c r="N239" i="12"/>
  <c r="M239" i="12"/>
  <c r="K239" i="12"/>
  <c r="I239" i="12"/>
  <c r="G239" i="12"/>
  <c r="U238" i="12"/>
  <c r="T238" i="12"/>
  <c r="N238" i="12"/>
  <c r="O238" i="12" s="1"/>
  <c r="M238" i="12"/>
  <c r="K238" i="12"/>
  <c r="I238" i="12"/>
  <c r="G238" i="12"/>
  <c r="U237" i="12"/>
  <c r="T237" i="12"/>
  <c r="N237" i="12"/>
  <c r="O237" i="12" s="1"/>
  <c r="M237" i="12"/>
  <c r="K237" i="12"/>
  <c r="I237" i="12"/>
  <c r="G237" i="12"/>
  <c r="U236" i="12"/>
  <c r="T236" i="12"/>
  <c r="N236" i="12"/>
  <c r="O236" i="12" s="1"/>
  <c r="M236" i="12"/>
  <c r="K236" i="12"/>
  <c r="I236" i="12"/>
  <c r="G236" i="12"/>
  <c r="U235" i="12"/>
  <c r="T235" i="12"/>
  <c r="N235" i="12"/>
  <c r="O235" i="12" s="1"/>
  <c r="M235" i="12"/>
  <c r="K235" i="12"/>
  <c r="I235" i="12"/>
  <c r="G235" i="12"/>
  <c r="U234" i="12"/>
  <c r="T234" i="12"/>
  <c r="N234" i="12"/>
  <c r="O234" i="12" s="1"/>
  <c r="M234" i="12"/>
  <c r="K234" i="12"/>
  <c r="I234" i="12"/>
  <c r="G234" i="12"/>
  <c r="S231" i="12"/>
  <c r="R231" i="12"/>
  <c r="Q231" i="12"/>
  <c r="P231" i="12"/>
  <c r="U231" i="12" s="1"/>
  <c r="L231" i="12"/>
  <c r="J231" i="12"/>
  <c r="K231" i="12" s="1"/>
  <c r="H231" i="12"/>
  <c r="I231" i="12" s="1"/>
  <c r="F231" i="12"/>
  <c r="E231" i="12"/>
  <c r="M231" i="12" s="1"/>
  <c r="D231" i="12"/>
  <c r="S230" i="12"/>
  <c r="R230" i="12"/>
  <c r="Q230" i="12"/>
  <c r="P230" i="12"/>
  <c r="L230" i="12"/>
  <c r="J230" i="12"/>
  <c r="H230" i="12"/>
  <c r="F230" i="12"/>
  <c r="E230" i="12"/>
  <c r="D230" i="12"/>
  <c r="U229" i="12"/>
  <c r="T229" i="12"/>
  <c r="O229" i="12"/>
  <c r="N229" i="12"/>
  <c r="M229" i="12"/>
  <c r="K229" i="12"/>
  <c r="I229" i="12"/>
  <c r="G229" i="12"/>
  <c r="U228" i="12"/>
  <c r="T228" i="12"/>
  <c r="O228" i="12"/>
  <c r="N228" i="12"/>
  <c r="M228" i="12"/>
  <c r="K228" i="12"/>
  <c r="I228" i="12"/>
  <c r="G228" i="12"/>
  <c r="U227" i="12"/>
  <c r="T227" i="12"/>
  <c r="O227" i="12"/>
  <c r="N227" i="12"/>
  <c r="M227" i="12"/>
  <c r="K227" i="12"/>
  <c r="I227" i="12"/>
  <c r="G227" i="12"/>
  <c r="U226" i="12"/>
  <c r="T226" i="12"/>
  <c r="O226" i="12"/>
  <c r="N226" i="12"/>
  <c r="M226" i="12"/>
  <c r="K226" i="12"/>
  <c r="I226" i="12"/>
  <c r="G226" i="12"/>
  <c r="U225" i="12"/>
  <c r="T225" i="12"/>
  <c r="O225" i="12"/>
  <c r="N225" i="12"/>
  <c r="M225" i="12"/>
  <c r="K225" i="12"/>
  <c r="I225" i="12"/>
  <c r="G225" i="12"/>
  <c r="S224" i="12"/>
  <c r="R224" i="12"/>
  <c r="Q224" i="12"/>
  <c r="P224" i="12"/>
  <c r="L224" i="12"/>
  <c r="U224" i="12" s="1"/>
  <c r="J224" i="12"/>
  <c r="H224" i="12"/>
  <c r="F224" i="12"/>
  <c r="E224" i="12"/>
  <c r="K224" i="12" s="1"/>
  <c r="D224" i="12"/>
  <c r="I224" i="12" s="1"/>
  <c r="U223" i="12"/>
  <c r="T223" i="12"/>
  <c r="O223" i="12"/>
  <c r="N223" i="12"/>
  <c r="M223" i="12"/>
  <c r="K223" i="12"/>
  <c r="I223" i="12"/>
  <c r="G223" i="12"/>
  <c r="U222" i="12"/>
  <c r="T222" i="12"/>
  <c r="N222" i="12"/>
  <c r="O222" i="12" s="1"/>
  <c r="M222" i="12"/>
  <c r="K222" i="12"/>
  <c r="I222" i="12"/>
  <c r="G222" i="12"/>
  <c r="U221" i="12"/>
  <c r="T221" i="12"/>
  <c r="N221" i="12"/>
  <c r="O221" i="12" s="1"/>
  <c r="M221" i="12"/>
  <c r="K221" i="12"/>
  <c r="I221" i="12"/>
  <c r="G221" i="12"/>
  <c r="U220" i="12"/>
  <c r="T220" i="12"/>
  <c r="N220" i="12"/>
  <c r="O220" i="12" s="1"/>
  <c r="M220" i="12"/>
  <c r="K220" i="12"/>
  <c r="I220" i="12"/>
  <c r="G220" i="12"/>
  <c r="U219" i="12"/>
  <c r="T219" i="12"/>
  <c r="N219" i="12"/>
  <c r="O219" i="12" s="1"/>
  <c r="M219" i="12"/>
  <c r="K219" i="12"/>
  <c r="I219" i="12"/>
  <c r="G219" i="12"/>
  <c r="U218" i="12"/>
  <c r="T218" i="12"/>
  <c r="N218" i="12"/>
  <c r="O218" i="12" s="1"/>
  <c r="M218" i="12"/>
  <c r="K218" i="12"/>
  <c r="I218" i="12"/>
  <c r="G218" i="12"/>
  <c r="U217" i="12"/>
  <c r="T217" i="12"/>
  <c r="N217" i="12"/>
  <c r="O217" i="12" s="1"/>
  <c r="M217" i="12"/>
  <c r="K217" i="12"/>
  <c r="I217" i="12"/>
  <c r="G217" i="12"/>
  <c r="S216" i="12"/>
  <c r="R216" i="12"/>
  <c r="T216" i="12" s="1"/>
  <c r="Q216" i="12"/>
  <c r="P216" i="12"/>
  <c r="L216" i="12"/>
  <c r="U216" i="12" s="1"/>
  <c r="J216" i="12"/>
  <c r="H216" i="12"/>
  <c r="I216" i="12" s="1"/>
  <c r="F216" i="12"/>
  <c r="E216" i="12"/>
  <c r="D216" i="12"/>
  <c r="U215" i="12"/>
  <c r="T215" i="12"/>
  <c r="O215" i="12"/>
  <c r="N215" i="12"/>
  <c r="M215" i="12"/>
  <c r="K215" i="12"/>
  <c r="I215" i="12"/>
  <c r="G215" i="12"/>
  <c r="U214" i="12"/>
  <c r="T214" i="12"/>
  <c r="N214" i="12"/>
  <c r="O214" i="12" s="1"/>
  <c r="M214" i="12"/>
  <c r="K214" i="12"/>
  <c r="I214" i="12"/>
  <c r="G214" i="12"/>
  <c r="U213" i="12"/>
  <c r="T213" i="12"/>
  <c r="N213" i="12"/>
  <c r="O213" i="12" s="1"/>
  <c r="M213" i="12"/>
  <c r="K213" i="12"/>
  <c r="I213" i="12"/>
  <c r="G213" i="12"/>
  <c r="U212" i="12"/>
  <c r="T212" i="12"/>
  <c r="N212" i="12"/>
  <c r="O212" i="12" s="1"/>
  <c r="M212" i="12"/>
  <c r="K212" i="12"/>
  <c r="I212" i="12"/>
  <c r="G212" i="12"/>
  <c r="U211" i="12"/>
  <c r="T211" i="12"/>
  <c r="N211" i="12"/>
  <c r="O211" i="12" s="1"/>
  <c r="M211" i="12"/>
  <c r="K211" i="12"/>
  <c r="I211" i="12"/>
  <c r="G211" i="12"/>
  <c r="U210" i="12"/>
  <c r="T210" i="12"/>
  <c r="N210" i="12"/>
  <c r="O210" i="12" s="1"/>
  <c r="M210" i="12"/>
  <c r="K210" i="12"/>
  <c r="I210" i="12"/>
  <c r="G210" i="12"/>
  <c r="U209" i="12"/>
  <c r="T209" i="12"/>
  <c r="N209" i="12"/>
  <c r="O209" i="12" s="1"/>
  <c r="M209" i="12"/>
  <c r="K209" i="12"/>
  <c r="I209" i="12"/>
  <c r="G209" i="12"/>
  <c r="U208" i="12"/>
  <c r="T208" i="12"/>
  <c r="N208" i="12"/>
  <c r="O208" i="12" s="1"/>
  <c r="M208" i="12"/>
  <c r="K208" i="12"/>
  <c r="I208" i="12"/>
  <c r="G208" i="12"/>
  <c r="S205" i="12"/>
  <c r="R205" i="12"/>
  <c r="T205" i="12" s="1"/>
  <c r="Q205" i="12"/>
  <c r="P205" i="12"/>
  <c r="L205" i="12"/>
  <c r="J205" i="12"/>
  <c r="H205" i="12"/>
  <c r="F205" i="12"/>
  <c r="E205" i="12"/>
  <c r="M205" i="12" s="1"/>
  <c r="D205" i="12"/>
  <c r="S204" i="12"/>
  <c r="R204" i="12"/>
  <c r="T204" i="12" s="1"/>
  <c r="Q204" i="12"/>
  <c r="P204" i="12"/>
  <c r="U204" i="12" s="1"/>
  <c r="L204" i="12"/>
  <c r="J204" i="12"/>
  <c r="H204" i="12"/>
  <c r="I204" i="12" s="1"/>
  <c r="G204" i="12"/>
  <c r="F204" i="12"/>
  <c r="E204" i="12"/>
  <c r="K204" i="12" s="1"/>
  <c r="D204" i="12"/>
  <c r="U203" i="12"/>
  <c r="T203" i="12"/>
  <c r="O203" i="12"/>
  <c r="N203" i="12"/>
  <c r="M203" i="12"/>
  <c r="K203" i="12"/>
  <c r="I203" i="12"/>
  <c r="G203" i="12"/>
  <c r="U202" i="12"/>
  <c r="T202" i="12"/>
  <c r="O202" i="12"/>
  <c r="N202" i="12"/>
  <c r="M202" i="12"/>
  <c r="K202" i="12"/>
  <c r="I202" i="12"/>
  <c r="G202" i="12"/>
  <c r="U201" i="12"/>
  <c r="T201" i="12"/>
  <c r="N201" i="12"/>
  <c r="O201" i="12" s="1"/>
  <c r="M201" i="12"/>
  <c r="K201" i="12"/>
  <c r="I201" i="12"/>
  <c r="G201" i="12"/>
  <c r="U200" i="12"/>
  <c r="T200" i="12"/>
  <c r="N200" i="12"/>
  <c r="O200" i="12" s="1"/>
  <c r="M200" i="12"/>
  <c r="K200" i="12"/>
  <c r="I200" i="12"/>
  <c r="G200" i="12"/>
  <c r="U199" i="12"/>
  <c r="T199" i="12"/>
  <c r="N199" i="12"/>
  <c r="O199" i="12" s="1"/>
  <c r="M199" i="12"/>
  <c r="K199" i="12"/>
  <c r="I199" i="12"/>
  <c r="G199" i="12"/>
  <c r="S198" i="12"/>
  <c r="R198" i="12"/>
  <c r="T198" i="12" s="1"/>
  <c r="Q198" i="12"/>
  <c r="P198" i="12"/>
  <c r="L198" i="12"/>
  <c r="U198" i="12" s="1"/>
  <c r="K198" i="12"/>
  <c r="J198" i="12"/>
  <c r="H198" i="12"/>
  <c r="G198" i="12"/>
  <c r="F198" i="12"/>
  <c r="E198" i="12"/>
  <c r="D198" i="12"/>
  <c r="I198" i="12" s="1"/>
  <c r="U197" i="12"/>
  <c r="T197" i="12"/>
  <c r="O197" i="12"/>
  <c r="N197" i="12"/>
  <c r="M197" i="12"/>
  <c r="K197" i="12"/>
  <c r="I197" i="12"/>
  <c r="G197" i="12"/>
  <c r="U196" i="12"/>
  <c r="T196" i="12"/>
  <c r="N196" i="12"/>
  <c r="O196" i="12" s="1"/>
  <c r="M196" i="12"/>
  <c r="K196" i="12"/>
  <c r="I196" i="12"/>
  <c r="G196" i="12"/>
  <c r="U195" i="12"/>
  <c r="T195" i="12"/>
  <c r="N195" i="12"/>
  <c r="O195" i="12" s="1"/>
  <c r="M195" i="12"/>
  <c r="K195" i="12"/>
  <c r="I195" i="12"/>
  <c r="G195" i="12"/>
  <c r="U194" i="12"/>
  <c r="T194" i="12"/>
  <c r="N194" i="12"/>
  <c r="O194" i="12" s="1"/>
  <c r="M194" i="12"/>
  <c r="K194" i="12"/>
  <c r="I194" i="12"/>
  <c r="G194" i="12"/>
  <c r="U193" i="12"/>
  <c r="T193" i="12"/>
  <c r="N193" i="12"/>
  <c r="O193" i="12" s="1"/>
  <c r="M193" i="12"/>
  <c r="K193" i="12"/>
  <c r="I193" i="12"/>
  <c r="G193" i="12"/>
  <c r="U192" i="12"/>
  <c r="T192" i="12"/>
  <c r="N192" i="12"/>
  <c r="O192" i="12" s="1"/>
  <c r="M192" i="12"/>
  <c r="K192" i="12"/>
  <c r="I192" i="12"/>
  <c r="G192" i="12"/>
  <c r="S191" i="12"/>
  <c r="T191" i="12" s="1"/>
  <c r="R191" i="12"/>
  <c r="Q191" i="12"/>
  <c r="P191" i="12"/>
  <c r="L191" i="12"/>
  <c r="J191" i="12"/>
  <c r="H191" i="12"/>
  <c r="F191" i="12"/>
  <c r="E191" i="12"/>
  <c r="M191" i="12" s="1"/>
  <c r="D191" i="12"/>
  <c r="U190" i="12"/>
  <c r="T190" i="12"/>
  <c r="O190" i="12"/>
  <c r="N190" i="12"/>
  <c r="M190" i="12"/>
  <c r="K190" i="12"/>
  <c r="I190" i="12"/>
  <c r="G190" i="12"/>
  <c r="U189" i="12"/>
  <c r="T189" i="12"/>
  <c r="N189" i="12"/>
  <c r="O189" i="12" s="1"/>
  <c r="M189" i="12"/>
  <c r="K189" i="12"/>
  <c r="I189" i="12"/>
  <c r="G189" i="12"/>
  <c r="U188" i="12"/>
  <c r="T188" i="12"/>
  <c r="N188" i="12"/>
  <c r="O188" i="12" s="1"/>
  <c r="M188" i="12"/>
  <c r="K188" i="12"/>
  <c r="I188" i="12"/>
  <c r="G188" i="12"/>
  <c r="U187" i="12"/>
  <c r="T187" i="12"/>
  <c r="N187" i="12"/>
  <c r="O187" i="12" s="1"/>
  <c r="M187" i="12"/>
  <c r="K187" i="12"/>
  <c r="I187" i="12"/>
  <c r="G187" i="12"/>
  <c r="U186" i="12"/>
  <c r="T186" i="12"/>
  <c r="N186" i="12"/>
  <c r="O186" i="12" s="1"/>
  <c r="M186" i="12"/>
  <c r="K186" i="12"/>
  <c r="I186" i="12"/>
  <c r="G186" i="12"/>
  <c r="S185" i="12"/>
  <c r="R185" i="12"/>
  <c r="T185" i="12" s="1"/>
  <c r="Q185" i="12"/>
  <c r="P185" i="12"/>
  <c r="L185" i="12"/>
  <c r="J185" i="12"/>
  <c r="H185" i="12"/>
  <c r="F185" i="12"/>
  <c r="N185" i="12" s="1"/>
  <c r="E185" i="12"/>
  <c r="D185" i="12"/>
  <c r="U184" i="12"/>
  <c r="T184" i="12"/>
  <c r="O184" i="12"/>
  <c r="N184" i="12"/>
  <c r="M184" i="12"/>
  <c r="K184" i="12"/>
  <c r="I184" i="12"/>
  <c r="G184" i="12"/>
  <c r="U183" i="12"/>
  <c r="T183" i="12"/>
  <c r="N183" i="12"/>
  <c r="O183" i="12" s="1"/>
  <c r="M183" i="12"/>
  <c r="K183" i="12"/>
  <c r="I183" i="12"/>
  <c r="G183" i="12"/>
  <c r="U182" i="12"/>
  <c r="T182" i="12"/>
  <c r="N182" i="12"/>
  <c r="O182" i="12" s="1"/>
  <c r="M182" i="12"/>
  <c r="K182" i="12"/>
  <c r="I182" i="12"/>
  <c r="G182" i="12"/>
  <c r="U181" i="12"/>
  <c r="T181" i="12"/>
  <c r="O181" i="12"/>
  <c r="N181" i="12"/>
  <c r="M181" i="12"/>
  <c r="K181" i="12"/>
  <c r="I181" i="12"/>
  <c r="G181" i="12"/>
  <c r="U180" i="12"/>
  <c r="T180" i="12"/>
  <c r="N180" i="12"/>
  <c r="O180" i="12" s="1"/>
  <c r="M180" i="12"/>
  <c r="K180" i="12"/>
  <c r="I180" i="12"/>
  <c r="G180" i="12"/>
  <c r="S179" i="12"/>
  <c r="R179" i="12"/>
  <c r="Q179" i="12"/>
  <c r="P179" i="12"/>
  <c r="L179" i="12"/>
  <c r="U179" i="12" s="1"/>
  <c r="J179" i="12"/>
  <c r="H179" i="12"/>
  <c r="F179" i="12"/>
  <c r="E179" i="12"/>
  <c r="K179" i="12" s="1"/>
  <c r="D179" i="12"/>
  <c r="U178" i="12"/>
  <c r="T178" i="12"/>
  <c r="N178" i="12"/>
  <c r="O178" i="12" s="1"/>
  <c r="M178" i="12"/>
  <c r="K178" i="12"/>
  <c r="I178" i="12"/>
  <c r="G178" i="12"/>
  <c r="U177" i="12"/>
  <c r="T177" i="12"/>
  <c r="N177" i="12"/>
  <c r="O177" i="12" s="1"/>
  <c r="M177" i="12"/>
  <c r="K177" i="12"/>
  <c r="I177" i="12"/>
  <c r="G177" i="12"/>
  <c r="U176" i="12"/>
  <c r="T176" i="12"/>
  <c r="N176" i="12"/>
  <c r="O176" i="12" s="1"/>
  <c r="M176" i="12"/>
  <c r="K176" i="12"/>
  <c r="I176" i="12"/>
  <c r="G176" i="12"/>
  <c r="U175" i="12"/>
  <c r="T175" i="12"/>
  <c r="N175" i="12"/>
  <c r="O175" i="12" s="1"/>
  <c r="M175" i="12"/>
  <c r="K175" i="12"/>
  <c r="I175" i="12"/>
  <c r="G175" i="12"/>
  <c r="U174" i="12"/>
  <c r="T174" i="12"/>
  <c r="N174" i="12"/>
  <c r="O174" i="12" s="1"/>
  <c r="M174" i="12"/>
  <c r="K174" i="12"/>
  <c r="I174" i="12"/>
  <c r="G174" i="12"/>
  <c r="U173" i="12"/>
  <c r="T173" i="12"/>
  <c r="N173" i="12"/>
  <c r="O173" i="12" s="1"/>
  <c r="M173" i="12"/>
  <c r="K173" i="12"/>
  <c r="I173" i="12"/>
  <c r="G173" i="12"/>
  <c r="S170" i="12"/>
  <c r="T170" i="12" s="1"/>
  <c r="R170" i="12"/>
  <c r="Q170" i="12"/>
  <c r="P170" i="12"/>
  <c r="L170" i="12"/>
  <c r="J170" i="12"/>
  <c r="K170" i="12" s="1"/>
  <c r="H170" i="12"/>
  <c r="N170" i="12" s="1"/>
  <c r="O170" i="12" s="1"/>
  <c r="F170" i="12"/>
  <c r="E170" i="12"/>
  <c r="D170" i="12"/>
  <c r="T169" i="12"/>
  <c r="S169" i="12"/>
  <c r="R169" i="12"/>
  <c r="Q169" i="12"/>
  <c r="P169" i="12"/>
  <c r="L169" i="12"/>
  <c r="U169" i="12" s="1"/>
  <c r="J169" i="12"/>
  <c r="H169" i="12"/>
  <c r="F169" i="12"/>
  <c r="E169" i="12"/>
  <c r="D169" i="12"/>
  <c r="U168" i="12"/>
  <c r="T168" i="12"/>
  <c r="O168" i="12"/>
  <c r="N168" i="12"/>
  <c r="M168" i="12"/>
  <c r="K168" i="12"/>
  <c r="I168" i="12"/>
  <c r="G168" i="12"/>
  <c r="U167" i="12"/>
  <c r="T167" i="12"/>
  <c r="N167" i="12"/>
  <c r="O167" i="12" s="1"/>
  <c r="M167" i="12"/>
  <c r="K167" i="12"/>
  <c r="I167" i="12"/>
  <c r="G167" i="12"/>
  <c r="U166" i="12"/>
  <c r="T166" i="12"/>
  <c r="N166" i="12"/>
  <c r="O166" i="12" s="1"/>
  <c r="M166" i="12"/>
  <c r="K166" i="12"/>
  <c r="I166" i="12"/>
  <c r="G166" i="12"/>
  <c r="U165" i="12"/>
  <c r="T165" i="12"/>
  <c r="N165" i="12"/>
  <c r="O165" i="12" s="1"/>
  <c r="M165" i="12"/>
  <c r="K165" i="12"/>
  <c r="I165" i="12"/>
  <c r="G165" i="12"/>
  <c r="U164" i="12"/>
  <c r="T164" i="12"/>
  <c r="N164" i="12"/>
  <c r="O164" i="12" s="1"/>
  <c r="M164" i="12"/>
  <c r="K164" i="12"/>
  <c r="I164" i="12"/>
  <c r="G164" i="12"/>
  <c r="S163" i="12"/>
  <c r="R163" i="12"/>
  <c r="Q163" i="12"/>
  <c r="P163" i="12"/>
  <c r="L163" i="12"/>
  <c r="U163" i="12" s="1"/>
  <c r="J163" i="12"/>
  <c r="H163" i="12"/>
  <c r="F163" i="12"/>
  <c r="E163" i="12"/>
  <c r="D163" i="12"/>
  <c r="U162" i="12"/>
  <c r="T162" i="12"/>
  <c r="O162" i="12"/>
  <c r="N162" i="12"/>
  <c r="M162" i="12"/>
  <c r="K162" i="12"/>
  <c r="I162" i="12"/>
  <c r="G162" i="12"/>
  <c r="U161" i="12"/>
  <c r="T161" i="12"/>
  <c r="N161" i="12"/>
  <c r="O161" i="12" s="1"/>
  <c r="M161" i="12"/>
  <c r="K161" i="12"/>
  <c r="I161" i="12"/>
  <c r="G161" i="12"/>
  <c r="U160" i="12"/>
  <c r="T160" i="12"/>
  <c r="N160" i="12"/>
  <c r="O160" i="12" s="1"/>
  <c r="M160" i="12"/>
  <c r="K160" i="12"/>
  <c r="I160" i="12"/>
  <c r="G160" i="12"/>
  <c r="U159" i="12"/>
  <c r="T159" i="12"/>
  <c r="N159" i="12"/>
  <c r="O159" i="12" s="1"/>
  <c r="M159" i="12"/>
  <c r="K159" i="12"/>
  <c r="I159" i="12"/>
  <c r="G159" i="12"/>
  <c r="U158" i="12"/>
  <c r="T158" i="12"/>
  <c r="N158" i="12"/>
  <c r="O158" i="12" s="1"/>
  <c r="M158" i="12"/>
  <c r="K158" i="12"/>
  <c r="I158" i="12"/>
  <c r="G158" i="12"/>
  <c r="S157" i="12"/>
  <c r="R157" i="12"/>
  <c r="T157" i="12" s="1"/>
  <c r="Q157" i="12"/>
  <c r="P157" i="12"/>
  <c r="U157" i="12" s="1"/>
  <c r="L157" i="12"/>
  <c r="J157" i="12"/>
  <c r="H157" i="12"/>
  <c r="F157" i="12"/>
  <c r="E157" i="12"/>
  <c r="M157" i="12" s="1"/>
  <c r="D157" i="12"/>
  <c r="U156" i="12"/>
  <c r="T156" i="12"/>
  <c r="O156" i="12"/>
  <c r="N156" i="12"/>
  <c r="M156" i="12"/>
  <c r="K156" i="12"/>
  <c r="I156" i="12"/>
  <c r="G156" i="12"/>
  <c r="U155" i="12"/>
  <c r="T155" i="12"/>
  <c r="N155" i="12"/>
  <c r="O155" i="12" s="1"/>
  <c r="M155" i="12"/>
  <c r="K155" i="12"/>
  <c r="I155" i="12"/>
  <c r="G155" i="12"/>
  <c r="U154" i="12"/>
  <c r="T154" i="12"/>
  <c r="N154" i="12"/>
  <c r="O154" i="12" s="1"/>
  <c r="M154" i="12"/>
  <c r="K154" i="12"/>
  <c r="I154" i="12"/>
  <c r="G154" i="12"/>
  <c r="U153" i="12"/>
  <c r="T153" i="12"/>
  <c r="N153" i="12"/>
  <c r="O153" i="12" s="1"/>
  <c r="M153" i="12"/>
  <c r="K153" i="12"/>
  <c r="I153" i="12"/>
  <c r="G153" i="12"/>
  <c r="U152" i="12"/>
  <c r="T152" i="12"/>
  <c r="N152" i="12"/>
  <c r="O152" i="12" s="1"/>
  <c r="M152" i="12"/>
  <c r="K152" i="12"/>
  <c r="I152" i="12"/>
  <c r="G152" i="12"/>
  <c r="U151" i="12"/>
  <c r="T151" i="12"/>
  <c r="N151" i="12"/>
  <c r="O151" i="12" s="1"/>
  <c r="M151" i="12"/>
  <c r="K151" i="12"/>
  <c r="I151" i="12"/>
  <c r="G151" i="12"/>
  <c r="S150" i="12"/>
  <c r="R150" i="12"/>
  <c r="Q150" i="12"/>
  <c r="P150" i="12"/>
  <c r="L150" i="12"/>
  <c r="U150" i="12" s="1"/>
  <c r="J150" i="12"/>
  <c r="H150" i="12"/>
  <c r="F150" i="12"/>
  <c r="E150" i="12"/>
  <c r="D150" i="12"/>
  <c r="I150" i="12" s="1"/>
  <c r="U149" i="12"/>
  <c r="T149" i="12"/>
  <c r="N149" i="12"/>
  <c r="O149" i="12" s="1"/>
  <c r="M149" i="12"/>
  <c r="K149" i="12"/>
  <c r="I149" i="12"/>
  <c r="G149" i="12"/>
  <c r="U148" i="12"/>
  <c r="T148" i="12"/>
  <c r="O148" i="12"/>
  <c r="N148" i="12"/>
  <c r="M148" i="12"/>
  <c r="K148" i="12"/>
  <c r="I148" i="12"/>
  <c r="G148" i="12"/>
  <c r="U147" i="12"/>
  <c r="T147" i="12"/>
  <c r="N147" i="12"/>
  <c r="O147" i="12" s="1"/>
  <c r="M147" i="12"/>
  <c r="K147" i="12"/>
  <c r="I147" i="12"/>
  <c r="G147" i="12"/>
  <c r="U146" i="12"/>
  <c r="T146" i="12"/>
  <c r="N146" i="12"/>
  <c r="O146" i="12" s="1"/>
  <c r="M146" i="12"/>
  <c r="K146" i="12"/>
  <c r="I146" i="12"/>
  <c r="G146" i="12"/>
  <c r="U145" i="12"/>
  <c r="T145" i="12"/>
  <c r="N145" i="12"/>
  <c r="O145" i="12" s="1"/>
  <c r="M145" i="12"/>
  <c r="K145" i="12"/>
  <c r="I145" i="12"/>
  <c r="G145" i="12"/>
  <c r="S144" i="12"/>
  <c r="R144" i="12"/>
  <c r="Q144" i="12"/>
  <c r="P144" i="12"/>
  <c r="U144" i="12" s="1"/>
  <c r="L144" i="12"/>
  <c r="K144" i="12"/>
  <c r="J144" i="12"/>
  <c r="H144" i="12"/>
  <c r="F144" i="12"/>
  <c r="E144" i="12"/>
  <c r="M144" i="12" s="1"/>
  <c r="D144" i="12"/>
  <c r="G144" i="12" s="1"/>
  <c r="U143" i="12"/>
  <c r="T143" i="12"/>
  <c r="O143" i="12"/>
  <c r="N143" i="12"/>
  <c r="M143" i="12"/>
  <c r="K143" i="12"/>
  <c r="I143" i="12"/>
  <c r="G143" i="12"/>
  <c r="U142" i="12"/>
  <c r="T142" i="12"/>
  <c r="O142" i="12"/>
  <c r="N142" i="12"/>
  <c r="M142" i="12"/>
  <c r="K142" i="12"/>
  <c r="I142" i="12"/>
  <c r="G142" i="12"/>
  <c r="U141" i="12"/>
  <c r="T141" i="12"/>
  <c r="O141" i="12"/>
  <c r="N141" i="12"/>
  <c r="M141" i="12"/>
  <c r="K141" i="12"/>
  <c r="I141" i="12"/>
  <c r="G141" i="12"/>
  <c r="U140" i="12"/>
  <c r="T140" i="12"/>
  <c r="O140" i="12"/>
  <c r="N140" i="12"/>
  <c r="M140" i="12"/>
  <c r="K140" i="12"/>
  <c r="I140" i="12"/>
  <c r="G140" i="12"/>
  <c r="U139" i="12"/>
  <c r="T139" i="12"/>
  <c r="O139" i="12"/>
  <c r="N139" i="12"/>
  <c r="M139" i="12"/>
  <c r="K139" i="12"/>
  <c r="I139" i="12"/>
  <c r="G139" i="12"/>
  <c r="U138" i="12"/>
  <c r="T138" i="12"/>
  <c r="O138" i="12"/>
  <c r="N138" i="12"/>
  <c r="M138" i="12"/>
  <c r="K138" i="12"/>
  <c r="I138" i="12"/>
  <c r="G138" i="12"/>
  <c r="S137" i="12"/>
  <c r="R137" i="12"/>
  <c r="Q137" i="12"/>
  <c r="P137" i="12"/>
  <c r="U137" i="12" s="1"/>
  <c r="L137" i="12"/>
  <c r="J137" i="12"/>
  <c r="H137" i="12"/>
  <c r="F137" i="12"/>
  <c r="E137" i="12"/>
  <c r="M137" i="12" s="1"/>
  <c r="D137" i="12"/>
  <c r="G137" i="12" s="1"/>
  <c r="U136" i="12"/>
  <c r="T136" i="12"/>
  <c r="N136" i="12"/>
  <c r="O136" i="12" s="1"/>
  <c r="M136" i="12"/>
  <c r="K136" i="12"/>
  <c r="I136" i="12"/>
  <c r="G136" i="12"/>
  <c r="U135" i="12"/>
  <c r="T135" i="12"/>
  <c r="O135" i="12"/>
  <c r="N135" i="12"/>
  <c r="M135" i="12"/>
  <c r="K135" i="12"/>
  <c r="I135" i="12"/>
  <c r="G135" i="12"/>
  <c r="U134" i="12"/>
  <c r="T134" i="12"/>
  <c r="N134" i="12"/>
  <c r="O134" i="12" s="1"/>
  <c r="M134" i="12"/>
  <c r="K134" i="12"/>
  <c r="I134" i="12"/>
  <c r="G134" i="12"/>
  <c r="U133" i="12"/>
  <c r="T133" i="12"/>
  <c r="N133" i="12"/>
  <c r="O133" i="12" s="1"/>
  <c r="M133" i="12"/>
  <c r="K133" i="12"/>
  <c r="I133" i="12"/>
  <c r="G133" i="12"/>
  <c r="S132" i="12"/>
  <c r="R132" i="12"/>
  <c r="T132" i="12" s="1"/>
  <c r="Q132" i="12"/>
  <c r="P132" i="12"/>
  <c r="L132" i="12"/>
  <c r="J132" i="12"/>
  <c r="H132" i="12"/>
  <c r="F132" i="12"/>
  <c r="E132" i="12"/>
  <c r="D132" i="12"/>
  <c r="G132" i="12" s="1"/>
  <c r="U131" i="12"/>
  <c r="T131" i="12"/>
  <c r="O131" i="12"/>
  <c r="N131" i="12"/>
  <c r="M131" i="12"/>
  <c r="K131" i="12"/>
  <c r="I131" i="12"/>
  <c r="G131" i="12"/>
  <c r="U130" i="12"/>
  <c r="T130" i="12"/>
  <c r="N130" i="12"/>
  <c r="O130" i="12" s="1"/>
  <c r="M130" i="12"/>
  <c r="K130" i="12"/>
  <c r="I130" i="12"/>
  <c r="G130" i="12"/>
  <c r="U129" i="12"/>
  <c r="T129" i="12"/>
  <c r="N129" i="12"/>
  <c r="O129" i="12" s="1"/>
  <c r="M129" i="12"/>
  <c r="K129" i="12"/>
  <c r="I129" i="12"/>
  <c r="G129" i="12"/>
  <c r="U128" i="12"/>
  <c r="T128" i="12"/>
  <c r="N128" i="12"/>
  <c r="O128" i="12" s="1"/>
  <c r="M128" i="12"/>
  <c r="K128" i="12"/>
  <c r="I128" i="12"/>
  <c r="G128" i="12"/>
  <c r="U127" i="12"/>
  <c r="T127" i="12"/>
  <c r="N127" i="12"/>
  <c r="O127" i="12" s="1"/>
  <c r="M127" i="12"/>
  <c r="K127" i="12"/>
  <c r="I127" i="12"/>
  <c r="G127" i="12"/>
  <c r="S126" i="12"/>
  <c r="R126" i="12"/>
  <c r="T126" i="12" s="1"/>
  <c r="Q126" i="12"/>
  <c r="P126" i="12"/>
  <c r="L126" i="12"/>
  <c r="J126" i="12"/>
  <c r="N126" i="12" s="1"/>
  <c r="H126" i="12"/>
  <c r="F126" i="12"/>
  <c r="E126" i="12"/>
  <c r="M126" i="12" s="1"/>
  <c r="D126" i="12"/>
  <c r="U125" i="12"/>
  <c r="T125" i="12"/>
  <c r="O125" i="12"/>
  <c r="N125" i="12"/>
  <c r="M125" i="12"/>
  <c r="K125" i="12"/>
  <c r="I125" i="12"/>
  <c r="G125" i="12"/>
  <c r="U124" i="12"/>
  <c r="T124" i="12"/>
  <c r="N124" i="12"/>
  <c r="O124" i="12" s="1"/>
  <c r="M124" i="12"/>
  <c r="K124" i="12"/>
  <c r="I124" i="12"/>
  <c r="G124" i="12"/>
  <c r="U123" i="12"/>
  <c r="T123" i="12"/>
  <c r="N123" i="12"/>
  <c r="O123" i="12" s="1"/>
  <c r="M123" i="12"/>
  <c r="K123" i="12"/>
  <c r="I123" i="12"/>
  <c r="G123" i="12"/>
  <c r="U122" i="12"/>
  <c r="T122" i="12"/>
  <c r="N122" i="12"/>
  <c r="O122" i="12" s="1"/>
  <c r="M122" i="12"/>
  <c r="K122" i="12"/>
  <c r="I122" i="12"/>
  <c r="G122" i="12"/>
  <c r="T121" i="12"/>
  <c r="S121" i="12"/>
  <c r="R121" i="12"/>
  <c r="Q121" i="12"/>
  <c r="P121" i="12"/>
  <c r="L121" i="12"/>
  <c r="J121" i="12"/>
  <c r="K121" i="12" s="1"/>
  <c r="H121" i="12"/>
  <c r="F121" i="12"/>
  <c r="E121" i="12"/>
  <c r="D121" i="12"/>
  <c r="I121" i="12" s="1"/>
  <c r="U120" i="12"/>
  <c r="T120" i="12"/>
  <c r="O120" i="12"/>
  <c r="N120" i="12"/>
  <c r="M120" i="12"/>
  <c r="K120" i="12"/>
  <c r="I120" i="12"/>
  <c r="G120" i="12"/>
  <c r="U119" i="12"/>
  <c r="T119" i="12"/>
  <c r="O119" i="12"/>
  <c r="N119" i="12"/>
  <c r="M119" i="12"/>
  <c r="K119" i="12"/>
  <c r="I119" i="12"/>
  <c r="G119" i="12"/>
  <c r="U118" i="12"/>
  <c r="T118" i="12"/>
  <c r="N118" i="12"/>
  <c r="O118" i="12" s="1"/>
  <c r="M118" i="12"/>
  <c r="K118" i="12"/>
  <c r="I118" i="12"/>
  <c r="G118" i="12"/>
  <c r="U117" i="12"/>
  <c r="T117" i="12"/>
  <c r="N117" i="12"/>
  <c r="O117" i="12" s="1"/>
  <c r="M117" i="12"/>
  <c r="K117" i="12"/>
  <c r="I117" i="12"/>
  <c r="G117" i="12"/>
  <c r="U116" i="12"/>
  <c r="T116" i="12"/>
  <c r="N116" i="12"/>
  <c r="O116" i="12" s="1"/>
  <c r="M116" i="12"/>
  <c r="K116" i="12"/>
  <c r="I116" i="12"/>
  <c r="G116" i="12"/>
  <c r="U115" i="12"/>
  <c r="T115" i="12"/>
  <c r="N115" i="12"/>
  <c r="O115" i="12" s="1"/>
  <c r="M115" i="12"/>
  <c r="K115" i="12"/>
  <c r="I115" i="12"/>
  <c r="G115" i="12"/>
  <c r="U114" i="12"/>
  <c r="T114" i="12"/>
  <c r="N114" i="12"/>
  <c r="O114" i="12" s="1"/>
  <c r="M114" i="12"/>
  <c r="K114" i="12"/>
  <c r="I114" i="12"/>
  <c r="G114" i="12"/>
  <c r="U113" i="12"/>
  <c r="T113" i="12"/>
  <c r="N113" i="12"/>
  <c r="O113" i="12" s="1"/>
  <c r="M113" i="12"/>
  <c r="K113" i="12"/>
  <c r="I113" i="12"/>
  <c r="G113" i="12"/>
  <c r="S112" i="12"/>
  <c r="R112" i="12"/>
  <c r="T112" i="12" s="1"/>
  <c r="Q112" i="12"/>
  <c r="P112" i="12"/>
  <c r="U112" i="12" s="1"/>
  <c r="L112" i="12"/>
  <c r="J112" i="12"/>
  <c r="I112" i="12"/>
  <c r="H112" i="12"/>
  <c r="F112" i="12"/>
  <c r="E112" i="12"/>
  <c r="M112" i="12" s="1"/>
  <c r="D112" i="12"/>
  <c r="U111" i="12"/>
  <c r="T111" i="12"/>
  <c r="O111" i="12"/>
  <c r="N111" i="12"/>
  <c r="M111" i="12"/>
  <c r="K111" i="12"/>
  <c r="I111" i="12"/>
  <c r="G111" i="12"/>
  <c r="U110" i="12"/>
  <c r="T110" i="12"/>
  <c r="O110" i="12"/>
  <c r="N110" i="12"/>
  <c r="M110" i="12"/>
  <c r="K110" i="12"/>
  <c r="I110" i="12"/>
  <c r="G110" i="12"/>
  <c r="U109" i="12"/>
  <c r="T109" i="12"/>
  <c r="O109" i="12"/>
  <c r="N109" i="12"/>
  <c r="M109" i="12"/>
  <c r="K109" i="12"/>
  <c r="I109" i="12"/>
  <c r="G109" i="12"/>
  <c r="U108" i="12"/>
  <c r="T108" i="12"/>
  <c r="O108" i="12"/>
  <c r="N108" i="12"/>
  <c r="M108" i="12"/>
  <c r="K108" i="12"/>
  <c r="I108" i="12"/>
  <c r="G108" i="12"/>
  <c r="U107" i="12"/>
  <c r="T107" i="12"/>
  <c r="O107" i="12"/>
  <c r="N107" i="12"/>
  <c r="M107" i="12"/>
  <c r="K107" i="12"/>
  <c r="I107" i="12"/>
  <c r="G107" i="12"/>
  <c r="S106" i="12"/>
  <c r="R106" i="12"/>
  <c r="T106" i="12" s="1"/>
  <c r="Q106" i="12"/>
  <c r="P106" i="12"/>
  <c r="L106" i="12"/>
  <c r="U106" i="12" s="1"/>
  <c r="K106" i="12"/>
  <c r="J106" i="12"/>
  <c r="H106" i="12"/>
  <c r="F106" i="12"/>
  <c r="E106" i="12"/>
  <c r="D106" i="12"/>
  <c r="I106" i="12" s="1"/>
  <c r="U105" i="12"/>
  <c r="T105" i="12"/>
  <c r="N105" i="12"/>
  <c r="O105" i="12" s="1"/>
  <c r="M105" i="12"/>
  <c r="K105" i="12"/>
  <c r="I105" i="12"/>
  <c r="G105" i="12"/>
  <c r="T102" i="12"/>
  <c r="S102" i="12"/>
  <c r="R102" i="12"/>
  <c r="Q102" i="12"/>
  <c r="P102" i="12"/>
  <c r="U102" i="12" s="1"/>
  <c r="L102" i="12"/>
  <c r="J102" i="12"/>
  <c r="H102" i="12"/>
  <c r="F102" i="12"/>
  <c r="E102" i="12"/>
  <c r="D102" i="12"/>
  <c r="S101" i="12"/>
  <c r="R101" i="12"/>
  <c r="T101" i="12" s="1"/>
  <c r="Q101" i="12"/>
  <c r="P101" i="12"/>
  <c r="M101" i="12"/>
  <c r="L101" i="12"/>
  <c r="U101" i="12" s="1"/>
  <c r="J101" i="12"/>
  <c r="H101" i="12"/>
  <c r="F101" i="12"/>
  <c r="E101" i="12"/>
  <c r="D101" i="12"/>
  <c r="U100" i="12"/>
  <c r="T100" i="12"/>
  <c r="O100" i="12"/>
  <c r="N100" i="12"/>
  <c r="M100" i="12"/>
  <c r="K100" i="12"/>
  <c r="I100" i="12"/>
  <c r="G100" i="12"/>
  <c r="U99" i="12"/>
  <c r="T99" i="12"/>
  <c r="N99" i="12"/>
  <c r="O99" i="12" s="1"/>
  <c r="M99" i="12"/>
  <c r="K99" i="12"/>
  <c r="I99" i="12"/>
  <c r="G99" i="12"/>
  <c r="U98" i="12"/>
  <c r="T98" i="12"/>
  <c r="N98" i="12"/>
  <c r="O98" i="12" s="1"/>
  <c r="M98" i="12"/>
  <c r="K98" i="12"/>
  <c r="I98" i="12"/>
  <c r="G98" i="12"/>
  <c r="U97" i="12"/>
  <c r="T97" i="12"/>
  <c r="N97" i="12"/>
  <c r="O97" i="12" s="1"/>
  <c r="M97" i="12"/>
  <c r="K97" i="12"/>
  <c r="I97" i="12"/>
  <c r="G97" i="12"/>
  <c r="S96" i="12"/>
  <c r="R96" i="12"/>
  <c r="Q96" i="12"/>
  <c r="P96" i="12"/>
  <c r="U96" i="12" s="1"/>
  <c r="N96" i="12"/>
  <c r="O96" i="12" s="1"/>
  <c r="L96" i="12"/>
  <c r="J96" i="12"/>
  <c r="K96" i="12" s="1"/>
  <c r="H96" i="12"/>
  <c r="I96" i="12" s="1"/>
  <c r="F96" i="12"/>
  <c r="E96" i="12"/>
  <c r="D96" i="12"/>
  <c r="U95" i="12"/>
  <c r="T95" i="12"/>
  <c r="O95" i="12"/>
  <c r="N95" i="12"/>
  <c r="M95" i="12"/>
  <c r="K95" i="12"/>
  <c r="I95" i="12"/>
  <c r="G95" i="12"/>
  <c r="U94" i="12"/>
  <c r="T94" i="12"/>
  <c r="N94" i="12"/>
  <c r="O94" i="12" s="1"/>
  <c r="M94" i="12"/>
  <c r="K94" i="12"/>
  <c r="I94" i="12"/>
  <c r="G94" i="12"/>
  <c r="U93" i="12"/>
  <c r="T93" i="12"/>
  <c r="N93" i="12"/>
  <c r="O93" i="12" s="1"/>
  <c r="M93" i="12"/>
  <c r="K93" i="12"/>
  <c r="I93" i="12"/>
  <c r="G93" i="12"/>
  <c r="U92" i="12"/>
  <c r="T92" i="12"/>
  <c r="N92" i="12"/>
  <c r="O92" i="12" s="1"/>
  <c r="M92" i="12"/>
  <c r="K92" i="12"/>
  <c r="I92" i="12"/>
  <c r="G92" i="12"/>
  <c r="S91" i="12"/>
  <c r="R91" i="12"/>
  <c r="T91" i="12" s="1"/>
  <c r="Q91" i="12"/>
  <c r="P91" i="12"/>
  <c r="U91" i="12" s="1"/>
  <c r="L91" i="12"/>
  <c r="J91" i="12"/>
  <c r="H91" i="12"/>
  <c r="I91" i="12" s="1"/>
  <c r="F91" i="12"/>
  <c r="E91" i="12"/>
  <c r="M91" i="12" s="1"/>
  <c r="D91" i="12"/>
  <c r="G91" i="12" s="1"/>
  <c r="U90" i="12"/>
  <c r="T90" i="12"/>
  <c r="N90" i="12"/>
  <c r="O90" i="12" s="1"/>
  <c r="M90" i="12"/>
  <c r="K90" i="12"/>
  <c r="I90" i="12"/>
  <c r="G90" i="12"/>
  <c r="U89" i="12"/>
  <c r="T89" i="12"/>
  <c r="N89" i="12"/>
  <c r="O89" i="12" s="1"/>
  <c r="M89" i="12"/>
  <c r="K89" i="12"/>
  <c r="I89" i="12"/>
  <c r="G89" i="12"/>
  <c r="U88" i="12"/>
  <c r="T88" i="12"/>
  <c r="N88" i="12"/>
  <c r="O88" i="12" s="1"/>
  <c r="M88" i="12"/>
  <c r="K88" i="12"/>
  <c r="I88" i="12"/>
  <c r="G88" i="12"/>
  <c r="S85" i="12"/>
  <c r="R85" i="12"/>
  <c r="T85" i="12" s="1"/>
  <c r="Q85" i="12"/>
  <c r="P85" i="12"/>
  <c r="L85" i="12"/>
  <c r="U85" i="12" s="1"/>
  <c r="K85" i="12"/>
  <c r="J85" i="12"/>
  <c r="H85" i="12"/>
  <c r="F85" i="12"/>
  <c r="N85" i="12" s="1"/>
  <c r="E85" i="12"/>
  <c r="D85" i="12"/>
  <c r="T84" i="12"/>
  <c r="S84" i="12"/>
  <c r="R84" i="12"/>
  <c r="Q84" i="12"/>
  <c r="P84" i="12"/>
  <c r="U84" i="12" s="1"/>
  <c r="L84" i="12"/>
  <c r="J84" i="12"/>
  <c r="H84" i="12"/>
  <c r="F84" i="12"/>
  <c r="E84" i="12"/>
  <c r="D84" i="12"/>
  <c r="U83" i="12"/>
  <c r="T83" i="12"/>
  <c r="O83" i="12"/>
  <c r="N83" i="12"/>
  <c r="M83" i="12"/>
  <c r="K83" i="12"/>
  <c r="I83" i="12"/>
  <c r="G83" i="12"/>
  <c r="U82" i="12"/>
  <c r="T82" i="12"/>
  <c r="N82" i="12"/>
  <c r="O82" i="12" s="1"/>
  <c r="M82" i="12"/>
  <c r="K82" i="12"/>
  <c r="I82" i="12"/>
  <c r="G82" i="12"/>
  <c r="U81" i="12"/>
  <c r="T81" i="12"/>
  <c r="N81" i="12"/>
  <c r="O81" i="12" s="1"/>
  <c r="M81" i="12"/>
  <c r="K81" i="12"/>
  <c r="I81" i="12"/>
  <c r="G81" i="12"/>
  <c r="U80" i="12"/>
  <c r="T80" i="12"/>
  <c r="N80" i="12"/>
  <c r="O80" i="12" s="1"/>
  <c r="M80" i="12"/>
  <c r="K80" i="12"/>
  <c r="I80" i="12"/>
  <c r="G80" i="12"/>
  <c r="U79" i="12"/>
  <c r="T79" i="12"/>
  <c r="N79" i="12"/>
  <c r="O79" i="12" s="1"/>
  <c r="M79" i="12"/>
  <c r="K79" i="12"/>
  <c r="I79" i="12"/>
  <c r="G79" i="12"/>
  <c r="S78" i="12"/>
  <c r="R78" i="12"/>
  <c r="Q78" i="12"/>
  <c r="P78" i="12"/>
  <c r="U78" i="12" s="1"/>
  <c r="L78" i="12"/>
  <c r="M78" i="12" s="1"/>
  <c r="J78" i="12"/>
  <c r="H78" i="12"/>
  <c r="F78" i="12"/>
  <c r="E78" i="12"/>
  <c r="D78" i="12"/>
  <c r="U77" i="12"/>
  <c r="T77" i="12"/>
  <c r="O77" i="12"/>
  <c r="N77" i="12"/>
  <c r="M77" i="12"/>
  <c r="K77" i="12"/>
  <c r="I77" i="12"/>
  <c r="G77" i="12"/>
  <c r="U76" i="12"/>
  <c r="T76" i="12"/>
  <c r="N76" i="12"/>
  <c r="O76" i="12" s="1"/>
  <c r="M76" i="12"/>
  <c r="K76" i="12"/>
  <c r="I76" i="12"/>
  <c r="G76" i="12"/>
  <c r="U75" i="12"/>
  <c r="T75" i="12"/>
  <c r="N75" i="12"/>
  <c r="O75" i="12" s="1"/>
  <c r="M75" i="12"/>
  <c r="K75" i="12"/>
  <c r="I75" i="12"/>
  <c r="G75" i="12"/>
  <c r="U74" i="12"/>
  <c r="T74" i="12"/>
  <c r="N74" i="12"/>
  <c r="O74" i="12" s="1"/>
  <c r="M74" i="12"/>
  <c r="K74" i="12"/>
  <c r="I74" i="12"/>
  <c r="G74" i="12"/>
  <c r="U73" i="12"/>
  <c r="T73" i="12"/>
  <c r="N73" i="12"/>
  <c r="O73" i="12" s="1"/>
  <c r="M73" i="12"/>
  <c r="K73" i="12"/>
  <c r="I73" i="12"/>
  <c r="G73" i="12"/>
  <c r="U72" i="12"/>
  <c r="T72" i="12"/>
  <c r="N72" i="12"/>
  <c r="O72" i="12" s="1"/>
  <c r="M72" i="12"/>
  <c r="K72" i="12"/>
  <c r="I72" i="12"/>
  <c r="G72" i="12"/>
  <c r="U71" i="12"/>
  <c r="T71" i="12"/>
  <c r="N71" i="12"/>
  <c r="O71" i="12" s="1"/>
  <c r="M71" i="12"/>
  <c r="K71" i="12"/>
  <c r="I71" i="12"/>
  <c r="G71" i="12"/>
  <c r="S70" i="12"/>
  <c r="R70" i="12"/>
  <c r="Q70" i="12"/>
  <c r="P70" i="12"/>
  <c r="M70" i="12"/>
  <c r="L70" i="12"/>
  <c r="J70" i="12"/>
  <c r="H70" i="12"/>
  <c r="F70" i="12"/>
  <c r="G70" i="12" s="1"/>
  <c r="E70" i="12"/>
  <c r="D70" i="12"/>
  <c r="U69" i="12"/>
  <c r="T69" i="12"/>
  <c r="O69" i="12"/>
  <c r="N69" i="12"/>
  <c r="M69" i="12"/>
  <c r="K69" i="12"/>
  <c r="I69" i="12"/>
  <c r="G69" i="12"/>
  <c r="U68" i="12"/>
  <c r="T68" i="12"/>
  <c r="N68" i="12"/>
  <c r="O68" i="12" s="1"/>
  <c r="M68" i="12"/>
  <c r="K68" i="12"/>
  <c r="I68" i="12"/>
  <c r="G68" i="12"/>
  <c r="U67" i="12"/>
  <c r="T67" i="12"/>
  <c r="N67" i="12"/>
  <c r="O67" i="12" s="1"/>
  <c r="M67" i="12"/>
  <c r="K67" i="12"/>
  <c r="I67" i="12"/>
  <c r="G67" i="12"/>
  <c r="U66" i="12"/>
  <c r="T66" i="12"/>
  <c r="N66" i="12"/>
  <c r="O66" i="12" s="1"/>
  <c r="M66" i="12"/>
  <c r="K66" i="12"/>
  <c r="I66" i="12"/>
  <c r="G66" i="12"/>
  <c r="U65" i="12"/>
  <c r="T65" i="12"/>
  <c r="N65" i="12"/>
  <c r="O65" i="12" s="1"/>
  <c r="M65" i="12"/>
  <c r="K65" i="12"/>
  <c r="I65" i="12"/>
  <c r="G65" i="12"/>
  <c r="U64" i="12"/>
  <c r="T64" i="12"/>
  <c r="N64" i="12"/>
  <c r="O64" i="12" s="1"/>
  <c r="M64" i="12"/>
  <c r="K64" i="12"/>
  <c r="I64" i="12"/>
  <c r="G64" i="12"/>
  <c r="S63" i="12"/>
  <c r="R63" i="12"/>
  <c r="T63" i="12" s="1"/>
  <c r="Q63" i="12"/>
  <c r="P63" i="12"/>
  <c r="L63" i="12"/>
  <c r="J63" i="12"/>
  <c r="K63" i="12" s="1"/>
  <c r="H63" i="12"/>
  <c r="I63" i="12" s="1"/>
  <c r="F63" i="12"/>
  <c r="E63" i="12"/>
  <c r="D63" i="12"/>
  <c r="U62" i="12"/>
  <c r="T62" i="12"/>
  <c r="O62" i="12"/>
  <c r="N62" i="12"/>
  <c r="M62" i="12"/>
  <c r="K62" i="12"/>
  <c r="I62" i="12"/>
  <c r="G62" i="12"/>
  <c r="U61" i="12"/>
  <c r="T61" i="12"/>
  <c r="O61" i="12"/>
  <c r="N61" i="12"/>
  <c r="M61" i="12"/>
  <c r="K61" i="12"/>
  <c r="I61" i="12"/>
  <c r="G61" i="12"/>
  <c r="U60" i="12"/>
  <c r="T60" i="12"/>
  <c r="O60" i="12"/>
  <c r="N60" i="12"/>
  <c r="M60" i="12"/>
  <c r="K60" i="12"/>
  <c r="I60" i="12"/>
  <c r="G60" i="12"/>
  <c r="U59" i="12"/>
  <c r="T59" i="12"/>
  <c r="O59" i="12"/>
  <c r="N59" i="12"/>
  <c r="M59" i="12"/>
  <c r="K59" i="12"/>
  <c r="I59" i="12"/>
  <c r="G59" i="12"/>
  <c r="S58" i="12"/>
  <c r="R58" i="12"/>
  <c r="Q58" i="12"/>
  <c r="P58" i="12"/>
  <c r="L58" i="12"/>
  <c r="J58" i="12"/>
  <c r="H58" i="12"/>
  <c r="F58" i="12"/>
  <c r="N58" i="12" s="1"/>
  <c r="E58" i="12"/>
  <c r="D58" i="12"/>
  <c r="I58" i="12" s="1"/>
  <c r="U57" i="12"/>
  <c r="T57" i="12"/>
  <c r="O57" i="12"/>
  <c r="N57" i="12"/>
  <c r="M57" i="12"/>
  <c r="K57" i="12"/>
  <c r="I57" i="12"/>
  <c r="G57" i="12"/>
  <c r="S54" i="12"/>
  <c r="R54" i="12"/>
  <c r="T54" i="12" s="1"/>
  <c r="Q54" i="12"/>
  <c r="P54" i="12"/>
  <c r="L54" i="12"/>
  <c r="J54" i="12"/>
  <c r="H54" i="12"/>
  <c r="F54" i="12"/>
  <c r="E54" i="12"/>
  <c r="D54" i="12"/>
  <c r="S53" i="12"/>
  <c r="R53" i="12"/>
  <c r="T53" i="12" s="1"/>
  <c r="Q53" i="12"/>
  <c r="P53" i="12"/>
  <c r="U53" i="12" s="1"/>
  <c r="L53" i="12"/>
  <c r="M53" i="12" s="1"/>
  <c r="J53" i="12"/>
  <c r="H53" i="12"/>
  <c r="G53" i="12"/>
  <c r="F53" i="12"/>
  <c r="E53" i="12"/>
  <c r="K53" i="12" s="1"/>
  <c r="D53" i="12"/>
  <c r="I53" i="12" s="1"/>
  <c r="U52" i="12"/>
  <c r="T52" i="12"/>
  <c r="N52" i="12"/>
  <c r="O52" i="12" s="1"/>
  <c r="M52" i="12"/>
  <c r="K52" i="12"/>
  <c r="I52" i="12"/>
  <c r="G52" i="12"/>
  <c r="U51" i="12"/>
  <c r="T51" i="12"/>
  <c r="N51" i="12"/>
  <c r="O51" i="12" s="1"/>
  <c r="M51" i="12"/>
  <c r="K51" i="12"/>
  <c r="I51" i="12"/>
  <c r="G51" i="12"/>
  <c r="U50" i="12"/>
  <c r="T50" i="12"/>
  <c r="N50" i="12"/>
  <c r="O50" i="12" s="1"/>
  <c r="M50" i="12"/>
  <c r="K50" i="12"/>
  <c r="I50" i="12"/>
  <c r="G50" i="12"/>
  <c r="U49" i="12"/>
  <c r="T49" i="12"/>
  <c r="O49" i="12"/>
  <c r="N49" i="12"/>
  <c r="M49" i="12"/>
  <c r="K49" i="12"/>
  <c r="I49" i="12"/>
  <c r="G49" i="12"/>
  <c r="U48" i="12"/>
  <c r="T48" i="12"/>
  <c r="N48" i="12"/>
  <c r="O48" i="12" s="1"/>
  <c r="M48" i="12"/>
  <c r="K48" i="12"/>
  <c r="I48" i="12"/>
  <c r="G48" i="12"/>
  <c r="T47" i="12"/>
  <c r="S47" i="12"/>
  <c r="R47" i="12"/>
  <c r="Q47" i="12"/>
  <c r="P47" i="12"/>
  <c r="L47" i="12"/>
  <c r="J47" i="12"/>
  <c r="H47" i="12"/>
  <c r="G47" i="12"/>
  <c r="F47" i="12"/>
  <c r="E47" i="12"/>
  <c r="D47" i="12"/>
  <c r="U46" i="12"/>
  <c r="T46" i="12"/>
  <c r="O46" i="12"/>
  <c r="N46" i="12"/>
  <c r="M46" i="12"/>
  <c r="K46" i="12"/>
  <c r="I46" i="12"/>
  <c r="G46" i="12"/>
  <c r="U45" i="12"/>
  <c r="T45" i="12"/>
  <c r="N45" i="12"/>
  <c r="O45" i="12" s="1"/>
  <c r="M45" i="12"/>
  <c r="K45" i="12"/>
  <c r="I45" i="12"/>
  <c r="G45" i="12"/>
  <c r="U44" i="12"/>
  <c r="T44" i="12"/>
  <c r="O44" i="12"/>
  <c r="N44" i="12"/>
  <c r="M44" i="12"/>
  <c r="K44" i="12"/>
  <c r="I44" i="12"/>
  <c r="G44" i="12"/>
  <c r="U43" i="12"/>
  <c r="T43" i="12"/>
  <c r="N43" i="12"/>
  <c r="O43" i="12" s="1"/>
  <c r="M43" i="12"/>
  <c r="K43" i="12"/>
  <c r="I43" i="12"/>
  <c r="G43" i="12"/>
  <c r="U42" i="12"/>
  <c r="T42" i="12"/>
  <c r="O42" i="12"/>
  <c r="N42" i="12"/>
  <c r="M42" i="12"/>
  <c r="K42" i="12"/>
  <c r="I42" i="12"/>
  <c r="G42" i="12"/>
  <c r="U41" i="12"/>
  <c r="T41" i="12"/>
  <c r="N41" i="12"/>
  <c r="O41" i="12" s="1"/>
  <c r="M41" i="12"/>
  <c r="K41" i="12"/>
  <c r="I41" i="12"/>
  <c r="G41" i="12"/>
  <c r="S40" i="12"/>
  <c r="R40" i="12"/>
  <c r="Q40" i="12"/>
  <c r="P40" i="12"/>
  <c r="U40" i="12" s="1"/>
  <c r="N40" i="12"/>
  <c r="L40" i="12"/>
  <c r="J40" i="12"/>
  <c r="I40" i="12"/>
  <c r="H40" i="12"/>
  <c r="F40" i="12"/>
  <c r="E40" i="12"/>
  <c r="D40" i="12"/>
  <c r="G40" i="12" s="1"/>
  <c r="U39" i="12"/>
  <c r="T39" i="12"/>
  <c r="O39" i="12"/>
  <c r="N39" i="12"/>
  <c r="M39" i="12"/>
  <c r="K39" i="12"/>
  <c r="I39" i="12"/>
  <c r="G39" i="12"/>
  <c r="U38" i="12"/>
  <c r="T38" i="12"/>
  <c r="N38" i="12"/>
  <c r="O38" i="12" s="1"/>
  <c r="M38" i="12"/>
  <c r="K38" i="12"/>
  <c r="I38" i="12"/>
  <c r="G38" i="12"/>
  <c r="U37" i="12"/>
  <c r="T37" i="12"/>
  <c r="N37" i="12"/>
  <c r="O37" i="12" s="1"/>
  <c r="M37" i="12"/>
  <c r="K37" i="12"/>
  <c r="I37" i="12"/>
  <c r="G37" i="12"/>
  <c r="U36" i="12"/>
  <c r="T36" i="12"/>
  <c r="N36" i="12"/>
  <c r="O36" i="12" s="1"/>
  <c r="M36" i="12"/>
  <c r="K36" i="12"/>
  <c r="I36" i="12"/>
  <c r="G36" i="12"/>
  <c r="S35" i="12"/>
  <c r="R35" i="12"/>
  <c r="T35" i="12" s="1"/>
  <c r="Q35" i="12"/>
  <c r="P35" i="12"/>
  <c r="U35" i="12" s="1"/>
  <c r="L35" i="12"/>
  <c r="J35" i="12"/>
  <c r="K35" i="12" s="1"/>
  <c r="H35" i="12"/>
  <c r="F35" i="12"/>
  <c r="E35" i="12"/>
  <c r="D35" i="12"/>
  <c r="U34" i="12"/>
  <c r="T34" i="12"/>
  <c r="O34" i="12"/>
  <c r="N34" i="12"/>
  <c r="M34" i="12"/>
  <c r="K34" i="12"/>
  <c r="I34" i="12"/>
  <c r="G34" i="12"/>
  <c r="U33" i="12"/>
  <c r="T33" i="12"/>
  <c r="N33" i="12"/>
  <c r="O33" i="12" s="1"/>
  <c r="M33" i="12"/>
  <c r="K33" i="12"/>
  <c r="I33" i="12"/>
  <c r="G33" i="12"/>
  <c r="U32" i="12"/>
  <c r="T32" i="12"/>
  <c r="N32" i="12"/>
  <c r="O32" i="12" s="1"/>
  <c r="M32" i="12"/>
  <c r="K32" i="12"/>
  <c r="I32" i="12"/>
  <c r="G32" i="12"/>
  <c r="U31" i="12"/>
  <c r="T31" i="12"/>
  <c r="O31" i="12"/>
  <c r="N31" i="12"/>
  <c r="M31" i="12"/>
  <c r="K31" i="12"/>
  <c r="I31" i="12"/>
  <c r="G31" i="12"/>
  <c r="U30" i="12"/>
  <c r="T30" i="12"/>
  <c r="N30" i="12"/>
  <c r="O30" i="12" s="1"/>
  <c r="M30" i="12"/>
  <c r="K30" i="12"/>
  <c r="I30" i="12"/>
  <c r="G30" i="12"/>
  <c r="U29" i="12"/>
  <c r="T29" i="12"/>
  <c r="N29" i="12"/>
  <c r="O29" i="12" s="1"/>
  <c r="M29" i="12"/>
  <c r="K29" i="12"/>
  <c r="I29" i="12"/>
  <c r="G29" i="12"/>
  <c r="U28" i="12"/>
  <c r="T28" i="12"/>
  <c r="N28" i="12"/>
  <c r="O28" i="12" s="1"/>
  <c r="M28" i="12"/>
  <c r="K28" i="12"/>
  <c r="I28" i="12"/>
  <c r="G28" i="12"/>
  <c r="S27" i="12"/>
  <c r="R27" i="12"/>
  <c r="T27" i="12" s="1"/>
  <c r="Q27" i="12"/>
  <c r="P27" i="12"/>
  <c r="U27" i="12" s="1"/>
  <c r="L27" i="12"/>
  <c r="J27" i="12"/>
  <c r="H27" i="12"/>
  <c r="F27" i="12"/>
  <c r="N27" i="12" s="1"/>
  <c r="E27" i="12"/>
  <c r="D27" i="12"/>
  <c r="I27" i="12" s="1"/>
  <c r="U26" i="12"/>
  <c r="T26" i="12"/>
  <c r="O26" i="12"/>
  <c r="N26" i="12"/>
  <c r="M26" i="12"/>
  <c r="K26" i="12"/>
  <c r="I26" i="12"/>
  <c r="G26" i="12"/>
  <c r="U25" i="12"/>
  <c r="T25" i="12"/>
  <c r="N25" i="12"/>
  <c r="O25" i="12" s="1"/>
  <c r="M25" i="12"/>
  <c r="K25" i="12"/>
  <c r="I25" i="12"/>
  <c r="G25" i="12"/>
  <c r="U24" i="12"/>
  <c r="T24" i="12"/>
  <c r="N24" i="12"/>
  <c r="O24" i="12" s="1"/>
  <c r="M24" i="12"/>
  <c r="K24" i="12"/>
  <c r="I24" i="12"/>
  <c r="G24" i="12"/>
  <c r="U23" i="12"/>
  <c r="T23" i="12"/>
  <c r="N23" i="12"/>
  <c r="O23" i="12" s="1"/>
  <c r="M23" i="12"/>
  <c r="K23" i="12"/>
  <c r="I23" i="12"/>
  <c r="G23" i="12"/>
  <c r="U22" i="12"/>
  <c r="T22" i="12"/>
  <c r="N22" i="12"/>
  <c r="O22" i="12" s="1"/>
  <c r="M22" i="12"/>
  <c r="K22" i="12"/>
  <c r="I22" i="12"/>
  <c r="G22" i="12"/>
  <c r="U21" i="12"/>
  <c r="T21" i="12"/>
  <c r="N21" i="12"/>
  <c r="O21" i="12" s="1"/>
  <c r="M21" i="12"/>
  <c r="K21" i="12"/>
  <c r="I21" i="12"/>
  <c r="G21" i="12"/>
  <c r="U20" i="12"/>
  <c r="T20" i="12"/>
  <c r="N20" i="12"/>
  <c r="O20" i="12" s="1"/>
  <c r="M20" i="12"/>
  <c r="K20" i="12"/>
  <c r="I20" i="12"/>
  <c r="G20" i="12"/>
  <c r="T19" i="12"/>
  <c r="S19" i="12"/>
  <c r="R19" i="12"/>
  <c r="Q19" i="12"/>
  <c r="P19" i="12"/>
  <c r="L19" i="12"/>
  <c r="J19" i="12"/>
  <c r="H19" i="12"/>
  <c r="F19" i="12"/>
  <c r="E19" i="12"/>
  <c r="D19" i="12"/>
  <c r="U18" i="12"/>
  <c r="T18" i="12"/>
  <c r="O18" i="12"/>
  <c r="N18" i="12"/>
  <c r="M18" i="12"/>
  <c r="K18" i="12"/>
  <c r="I18" i="12"/>
  <c r="G18" i="12"/>
  <c r="U17" i="12"/>
  <c r="T17" i="12"/>
  <c r="N17" i="12"/>
  <c r="O17" i="12" s="1"/>
  <c r="M17" i="12"/>
  <c r="K17" i="12"/>
  <c r="I17" i="12"/>
  <c r="G17" i="12"/>
  <c r="U16" i="12"/>
  <c r="T16" i="12"/>
  <c r="N16" i="12"/>
  <c r="O16" i="12" s="1"/>
  <c r="M16" i="12"/>
  <c r="K16" i="12"/>
  <c r="I16" i="12"/>
  <c r="G16" i="12"/>
  <c r="U15" i="12"/>
  <c r="T15" i="12"/>
  <c r="N15" i="12"/>
  <c r="O15" i="12" s="1"/>
  <c r="M15" i="12"/>
  <c r="K15" i="12"/>
  <c r="I15" i="12"/>
  <c r="G15" i="12"/>
  <c r="U14" i="12"/>
  <c r="T14" i="12"/>
  <c r="N14" i="12"/>
  <c r="O14" i="12" s="1"/>
  <c r="M14" i="12"/>
  <c r="K14" i="12"/>
  <c r="I14" i="12"/>
  <c r="G14" i="12"/>
  <c r="U13" i="12"/>
  <c r="T13" i="12"/>
  <c r="N13" i="12"/>
  <c r="O13" i="12" s="1"/>
  <c r="M13" i="12"/>
  <c r="K13" i="12"/>
  <c r="I13" i="12"/>
  <c r="G13" i="12"/>
  <c r="U12" i="12"/>
  <c r="T12" i="12"/>
  <c r="N12" i="12"/>
  <c r="O12" i="12" s="1"/>
  <c r="M12" i="12"/>
  <c r="K12" i="12"/>
  <c r="I12" i="12"/>
  <c r="G12" i="12"/>
  <c r="U11" i="12"/>
  <c r="T11" i="12"/>
  <c r="N11" i="12"/>
  <c r="O11" i="12" s="1"/>
  <c r="M11" i="12"/>
  <c r="K11" i="12"/>
  <c r="I11" i="12"/>
  <c r="G11" i="12"/>
  <c r="S10" i="12"/>
  <c r="R10" i="12"/>
  <c r="T10" i="12" s="1"/>
  <c r="Q10" i="12"/>
  <c r="P10" i="12"/>
  <c r="L10" i="12"/>
  <c r="J10" i="12"/>
  <c r="K10" i="12" s="1"/>
  <c r="H10" i="12"/>
  <c r="I10" i="12" s="1"/>
  <c r="F10" i="12"/>
  <c r="E10" i="12"/>
  <c r="D10" i="12"/>
  <c r="U9" i="12"/>
  <c r="T9" i="12"/>
  <c r="O9" i="12"/>
  <c r="N9" i="12"/>
  <c r="M9" i="12"/>
  <c r="K9" i="12"/>
  <c r="I9" i="12"/>
  <c r="G9" i="12"/>
  <c r="U8" i="12"/>
  <c r="T8" i="12"/>
  <c r="O8" i="12"/>
  <c r="N8" i="12"/>
  <c r="M8" i="12"/>
  <c r="K8" i="12"/>
  <c r="I8" i="12"/>
  <c r="G8" i="12"/>
  <c r="S339" i="11"/>
  <c r="R339" i="11"/>
  <c r="T339" i="11" s="1"/>
  <c r="Q339" i="11"/>
  <c r="P339" i="11"/>
  <c r="L339" i="11"/>
  <c r="J339" i="11"/>
  <c r="H339" i="11"/>
  <c r="F339" i="11"/>
  <c r="E339" i="11"/>
  <c r="D339" i="11"/>
  <c r="G339" i="11" s="1"/>
  <c r="S338" i="11"/>
  <c r="R338" i="11"/>
  <c r="T338" i="11" s="1"/>
  <c r="Q338" i="11"/>
  <c r="P338" i="11"/>
  <c r="U338" i="11" s="1"/>
  <c r="L338" i="11"/>
  <c r="J338" i="11"/>
  <c r="H338" i="11"/>
  <c r="N338" i="11" s="1"/>
  <c r="F338" i="11"/>
  <c r="E338" i="11"/>
  <c r="M338" i="11" s="1"/>
  <c r="D338" i="11"/>
  <c r="G338" i="11" s="1"/>
  <c r="T337" i="11"/>
  <c r="S337" i="11"/>
  <c r="R337" i="11"/>
  <c r="Q337" i="11"/>
  <c r="P337" i="11"/>
  <c r="U337" i="11" s="1"/>
  <c r="L337" i="11"/>
  <c r="J337" i="11"/>
  <c r="H337" i="11"/>
  <c r="F337" i="11"/>
  <c r="E337" i="11"/>
  <c r="D337" i="11"/>
  <c r="U336" i="11"/>
  <c r="T336" i="11"/>
  <c r="O336" i="11"/>
  <c r="N336" i="11"/>
  <c r="M336" i="11"/>
  <c r="K336" i="11"/>
  <c r="I336" i="11"/>
  <c r="G336" i="11"/>
  <c r="U335" i="11"/>
  <c r="T335" i="11"/>
  <c r="O335" i="11"/>
  <c r="N335" i="11"/>
  <c r="M335" i="11"/>
  <c r="K335" i="11"/>
  <c r="I335" i="11"/>
  <c r="G335" i="11"/>
  <c r="U334" i="11"/>
  <c r="T334" i="11"/>
  <c r="O334" i="11"/>
  <c r="N334" i="11"/>
  <c r="M334" i="11"/>
  <c r="K334" i="11"/>
  <c r="I334" i="11"/>
  <c r="G334" i="11"/>
  <c r="U333" i="11"/>
  <c r="T333" i="11"/>
  <c r="O333" i="11"/>
  <c r="N333" i="11"/>
  <c r="M333" i="11"/>
  <c r="K333" i="11"/>
  <c r="I333" i="11"/>
  <c r="G333" i="11"/>
  <c r="S332" i="11"/>
  <c r="R332" i="11"/>
  <c r="T332" i="11" s="1"/>
  <c r="Q332" i="11"/>
  <c r="P332" i="11"/>
  <c r="U332" i="11" s="1"/>
  <c r="L332" i="11"/>
  <c r="J332" i="11"/>
  <c r="H332" i="11"/>
  <c r="F332" i="11"/>
  <c r="E332" i="11"/>
  <c r="M332" i="11" s="1"/>
  <c r="D332" i="11"/>
  <c r="G332" i="11" s="1"/>
  <c r="U331" i="11"/>
  <c r="T331" i="11"/>
  <c r="N331" i="11"/>
  <c r="O331" i="11" s="1"/>
  <c r="M331" i="11"/>
  <c r="K331" i="11"/>
  <c r="I331" i="11"/>
  <c r="G331" i="11"/>
  <c r="U330" i="11"/>
  <c r="T330" i="11"/>
  <c r="N330" i="11"/>
  <c r="O330" i="11" s="1"/>
  <c r="M330" i="11"/>
  <c r="K330" i="11"/>
  <c r="I330" i="11"/>
  <c r="G330" i="11"/>
  <c r="U329" i="11"/>
  <c r="T329" i="11"/>
  <c r="O329" i="11"/>
  <c r="N329" i="11"/>
  <c r="M329" i="11"/>
  <c r="K329" i="11"/>
  <c r="I329" i="11"/>
  <c r="G329" i="11"/>
  <c r="U328" i="11"/>
  <c r="T328" i="11"/>
  <c r="O328" i="11"/>
  <c r="N328" i="11"/>
  <c r="M328" i="11"/>
  <c r="K328" i="11"/>
  <c r="I328" i="11"/>
  <c r="G328" i="11"/>
  <c r="U327" i="11"/>
  <c r="T327" i="11"/>
  <c r="N327" i="11"/>
  <c r="O327" i="11" s="1"/>
  <c r="M327" i="11"/>
  <c r="K327" i="11"/>
  <c r="I327" i="11"/>
  <c r="G327" i="11"/>
  <c r="U326" i="11"/>
  <c r="T326" i="11"/>
  <c r="N326" i="11"/>
  <c r="O326" i="11" s="1"/>
  <c r="M326" i="11"/>
  <c r="K326" i="11"/>
  <c r="I326" i="11"/>
  <c r="G326" i="11"/>
  <c r="U325" i="11"/>
  <c r="T325" i="11"/>
  <c r="N325" i="11"/>
  <c r="O325" i="11" s="1"/>
  <c r="M325" i="11"/>
  <c r="K325" i="11"/>
  <c r="I325" i="11"/>
  <c r="G325" i="11"/>
  <c r="U324" i="11"/>
  <c r="T324" i="11"/>
  <c r="O324" i="11"/>
  <c r="N324" i="11"/>
  <c r="M324" i="11"/>
  <c r="K324" i="11"/>
  <c r="I324" i="11"/>
  <c r="G324" i="11"/>
  <c r="S323" i="11"/>
  <c r="R323" i="11"/>
  <c r="Q323" i="11"/>
  <c r="P323" i="11"/>
  <c r="L323" i="11"/>
  <c r="J323" i="11"/>
  <c r="H323" i="11"/>
  <c r="F323" i="11"/>
  <c r="E323" i="11"/>
  <c r="D323" i="11"/>
  <c r="I323" i="11" s="1"/>
  <c r="U322" i="11"/>
  <c r="T322" i="11"/>
  <c r="N322" i="11"/>
  <c r="O322" i="11" s="1"/>
  <c r="M322" i="11"/>
  <c r="K322" i="11"/>
  <c r="I322" i="11"/>
  <c r="G322" i="11"/>
  <c r="U321" i="11"/>
  <c r="T321" i="11"/>
  <c r="N321" i="11"/>
  <c r="O321" i="11" s="1"/>
  <c r="M321" i="11"/>
  <c r="K321" i="11"/>
  <c r="I321" i="11"/>
  <c r="G321" i="11"/>
  <c r="U320" i="11"/>
  <c r="T320" i="11"/>
  <c r="N320" i="11"/>
  <c r="O320" i="11" s="1"/>
  <c r="M320" i="11"/>
  <c r="K320" i="11"/>
  <c r="I320" i="11"/>
  <c r="G320" i="11"/>
  <c r="U319" i="11"/>
  <c r="T319" i="11"/>
  <c r="N319" i="11"/>
  <c r="O319" i="11" s="1"/>
  <c r="M319" i="11"/>
  <c r="K319" i="11"/>
  <c r="I319" i="11"/>
  <c r="G319" i="11"/>
  <c r="U318" i="11"/>
  <c r="T318" i="11"/>
  <c r="N318" i="11"/>
  <c r="O318" i="11" s="1"/>
  <c r="M318" i="11"/>
  <c r="K318" i="11"/>
  <c r="I318" i="11"/>
  <c r="G318" i="11"/>
  <c r="T317" i="11"/>
  <c r="S317" i="11"/>
  <c r="R317" i="11"/>
  <c r="Q317" i="11"/>
  <c r="P317" i="11"/>
  <c r="L317" i="11"/>
  <c r="J317" i="11"/>
  <c r="K317" i="11" s="1"/>
  <c r="H317" i="11"/>
  <c r="F317" i="11"/>
  <c r="N317" i="11" s="1"/>
  <c r="E317" i="11"/>
  <c r="D317" i="11"/>
  <c r="U316" i="11"/>
  <c r="T316" i="11"/>
  <c r="O316" i="11"/>
  <c r="N316" i="11"/>
  <c r="M316" i="11"/>
  <c r="K316" i="11"/>
  <c r="I316" i="11"/>
  <c r="G316" i="11"/>
  <c r="U315" i="11"/>
  <c r="T315" i="11"/>
  <c r="O315" i="11"/>
  <c r="N315" i="11"/>
  <c r="M315" i="11"/>
  <c r="K315" i="11"/>
  <c r="I315" i="11"/>
  <c r="G315" i="11"/>
  <c r="U314" i="11"/>
  <c r="T314" i="11"/>
  <c r="N314" i="11"/>
  <c r="O314" i="11" s="1"/>
  <c r="M314" i="11"/>
  <c r="K314" i="11"/>
  <c r="I314" i="11"/>
  <c r="G314" i="11"/>
  <c r="U313" i="11"/>
  <c r="T313" i="11"/>
  <c r="N313" i="11"/>
  <c r="O313" i="11" s="1"/>
  <c r="M313" i="11"/>
  <c r="K313" i="11"/>
  <c r="I313" i="11"/>
  <c r="G313" i="11"/>
  <c r="U312" i="11"/>
  <c r="T312" i="11"/>
  <c r="N312" i="11"/>
  <c r="O312" i="11" s="1"/>
  <c r="M312" i="11"/>
  <c r="K312" i="11"/>
  <c r="I312" i="11"/>
  <c r="G312" i="11"/>
  <c r="U311" i="11"/>
  <c r="T311" i="11"/>
  <c r="N311" i="11"/>
  <c r="O311" i="11" s="1"/>
  <c r="M311" i="11"/>
  <c r="K311" i="11"/>
  <c r="I311" i="11"/>
  <c r="G311" i="11"/>
  <c r="S310" i="11"/>
  <c r="R310" i="11"/>
  <c r="Q310" i="11"/>
  <c r="P310" i="11"/>
  <c r="L310" i="11"/>
  <c r="J310" i="11"/>
  <c r="H310" i="11"/>
  <c r="F310" i="11"/>
  <c r="E310" i="11"/>
  <c r="D310" i="11"/>
  <c r="U309" i="11"/>
  <c r="T309" i="11"/>
  <c r="O309" i="11"/>
  <c r="N309" i="11"/>
  <c r="M309" i="11"/>
  <c r="K309" i="11"/>
  <c r="I309" i="11"/>
  <c r="G309" i="11"/>
  <c r="U308" i="11"/>
  <c r="T308" i="11"/>
  <c r="O308" i="11"/>
  <c r="N308" i="11"/>
  <c r="M308" i="11"/>
  <c r="K308" i="11"/>
  <c r="I308" i="11"/>
  <c r="G308" i="11"/>
  <c r="U307" i="11"/>
  <c r="T307" i="11"/>
  <c r="N307" i="11"/>
  <c r="O307" i="11" s="1"/>
  <c r="M307" i="11"/>
  <c r="K307" i="11"/>
  <c r="I307" i="11"/>
  <c r="G307" i="11"/>
  <c r="U306" i="11"/>
  <c r="T306" i="11"/>
  <c r="O306" i="11"/>
  <c r="N306" i="11"/>
  <c r="M306" i="11"/>
  <c r="K306" i="11"/>
  <c r="I306" i="11"/>
  <c r="G306" i="11"/>
  <c r="U305" i="11"/>
  <c r="T305" i="11"/>
  <c r="O305" i="11"/>
  <c r="N305" i="11"/>
  <c r="M305" i="11"/>
  <c r="K305" i="11"/>
  <c r="I305" i="11"/>
  <c r="G305" i="11"/>
  <c r="U304" i="11"/>
  <c r="T304" i="11"/>
  <c r="O304" i="11"/>
  <c r="N304" i="11"/>
  <c r="M304" i="11"/>
  <c r="K304" i="11"/>
  <c r="I304" i="11"/>
  <c r="G304" i="11"/>
  <c r="T303" i="11"/>
  <c r="S303" i="11"/>
  <c r="R303" i="11"/>
  <c r="Q303" i="11"/>
  <c r="P303" i="11"/>
  <c r="U303" i="11" s="1"/>
  <c r="L303" i="11"/>
  <c r="J303" i="11"/>
  <c r="H303" i="11"/>
  <c r="F303" i="11"/>
  <c r="E303" i="11"/>
  <c r="D303" i="11"/>
  <c r="U302" i="11"/>
  <c r="T302" i="11"/>
  <c r="N302" i="11"/>
  <c r="O302" i="11" s="1"/>
  <c r="M302" i="11"/>
  <c r="K302" i="11"/>
  <c r="I302" i="11"/>
  <c r="G302" i="11"/>
  <c r="T299" i="11"/>
  <c r="S299" i="11"/>
  <c r="R299" i="11"/>
  <c r="Q299" i="11"/>
  <c r="P299" i="11"/>
  <c r="U299" i="11" s="1"/>
  <c r="L299" i="11"/>
  <c r="J299" i="11"/>
  <c r="K299" i="11" s="1"/>
  <c r="H299" i="11"/>
  <c r="N299" i="11" s="1"/>
  <c r="O299" i="11" s="1"/>
  <c r="G299" i="11"/>
  <c r="F299" i="11"/>
  <c r="E299" i="11"/>
  <c r="M299" i="11" s="1"/>
  <c r="D299" i="11"/>
  <c r="I299" i="11" s="1"/>
  <c r="S298" i="11"/>
  <c r="R298" i="11"/>
  <c r="Q298" i="11"/>
  <c r="P298" i="11"/>
  <c r="L298" i="11"/>
  <c r="J298" i="11"/>
  <c r="I298" i="11"/>
  <c r="H298" i="11"/>
  <c r="F298" i="11"/>
  <c r="E298" i="11"/>
  <c r="K298" i="11" s="1"/>
  <c r="D298" i="11"/>
  <c r="U297" i="11"/>
  <c r="T297" i="11"/>
  <c r="N297" i="11"/>
  <c r="O297" i="11" s="1"/>
  <c r="M297" i="11"/>
  <c r="K297" i="11"/>
  <c r="I297" i="11"/>
  <c r="G297" i="11"/>
  <c r="U296" i="11"/>
  <c r="T296" i="11"/>
  <c r="N296" i="11"/>
  <c r="O296" i="11" s="1"/>
  <c r="M296" i="11"/>
  <c r="K296" i="11"/>
  <c r="I296" i="11"/>
  <c r="G296" i="11"/>
  <c r="U295" i="11"/>
  <c r="T295" i="11"/>
  <c r="O295" i="11"/>
  <c r="N295" i="11"/>
  <c r="M295" i="11"/>
  <c r="K295" i="11"/>
  <c r="I295" i="11"/>
  <c r="G295" i="11"/>
  <c r="U294" i="11"/>
  <c r="T294" i="11"/>
  <c r="O294" i="11"/>
  <c r="N294" i="11"/>
  <c r="M294" i="11"/>
  <c r="K294" i="11"/>
  <c r="I294" i="11"/>
  <c r="G294" i="11"/>
  <c r="U293" i="11"/>
  <c r="T293" i="11"/>
  <c r="N293" i="11"/>
  <c r="O293" i="11" s="1"/>
  <c r="M293" i="11"/>
  <c r="K293" i="11"/>
  <c r="I293" i="11"/>
  <c r="G293" i="11"/>
  <c r="U292" i="11"/>
  <c r="S292" i="11"/>
  <c r="R292" i="11"/>
  <c r="T292" i="11" s="1"/>
  <c r="Q292" i="11"/>
  <c r="P292" i="11"/>
  <c r="L292" i="11"/>
  <c r="J292" i="11"/>
  <c r="H292" i="11"/>
  <c r="F292" i="11"/>
  <c r="E292" i="11"/>
  <c r="O292" i="11" s="1"/>
  <c r="D292" i="11"/>
  <c r="U291" i="11"/>
  <c r="T291" i="11"/>
  <c r="O291" i="11"/>
  <c r="N291" i="11"/>
  <c r="M291" i="11"/>
  <c r="K291" i="11"/>
  <c r="I291" i="11"/>
  <c r="G291" i="11"/>
  <c r="U290" i="11"/>
  <c r="T290" i="11"/>
  <c r="O290" i="11"/>
  <c r="N290" i="11"/>
  <c r="M290" i="11"/>
  <c r="K290" i="11"/>
  <c r="I290" i="11"/>
  <c r="G290" i="11"/>
  <c r="U289" i="11"/>
  <c r="T289" i="11"/>
  <c r="O289" i="11"/>
  <c r="N289" i="11"/>
  <c r="M289" i="11"/>
  <c r="K289" i="11"/>
  <c r="I289" i="11"/>
  <c r="G289" i="11"/>
  <c r="U288" i="11"/>
  <c r="T288" i="11"/>
  <c r="O288" i="11"/>
  <c r="N288" i="11"/>
  <c r="M288" i="11"/>
  <c r="K288" i="11"/>
  <c r="I288" i="11"/>
  <c r="G288" i="11"/>
  <c r="U287" i="11"/>
  <c r="T287" i="11"/>
  <c r="O287" i="11"/>
  <c r="N287" i="11"/>
  <c r="M287" i="11"/>
  <c r="K287" i="11"/>
  <c r="I287" i="11"/>
  <c r="G287" i="11"/>
  <c r="U286" i="11"/>
  <c r="T286" i="11"/>
  <c r="O286" i="11"/>
  <c r="N286" i="11"/>
  <c r="M286" i="11"/>
  <c r="K286" i="11"/>
  <c r="I286" i="11"/>
  <c r="G286" i="11"/>
  <c r="T285" i="11"/>
  <c r="S285" i="11"/>
  <c r="R285" i="11"/>
  <c r="Q285" i="11"/>
  <c r="P285" i="11"/>
  <c r="U285" i="11" s="1"/>
  <c r="L285" i="11"/>
  <c r="J285" i="11"/>
  <c r="H285" i="11"/>
  <c r="G285" i="11"/>
  <c r="F285" i="11"/>
  <c r="E285" i="11"/>
  <c r="D285" i="11"/>
  <c r="I285" i="11" s="1"/>
  <c r="U284" i="11"/>
  <c r="T284" i="11"/>
  <c r="O284" i="11"/>
  <c r="N284" i="11"/>
  <c r="M284" i="11"/>
  <c r="K284" i="11"/>
  <c r="I284" i="11"/>
  <c r="G284" i="11"/>
  <c r="U283" i="11"/>
  <c r="T283" i="11"/>
  <c r="O283" i="11"/>
  <c r="N283" i="11"/>
  <c r="M283" i="11"/>
  <c r="K283" i="11"/>
  <c r="I283" i="11"/>
  <c r="G283" i="11"/>
  <c r="U282" i="11"/>
  <c r="T282" i="11"/>
  <c r="O282" i="11"/>
  <c r="N282" i="11"/>
  <c r="M282" i="11"/>
  <c r="K282" i="11"/>
  <c r="I282" i="11"/>
  <c r="G282" i="11"/>
  <c r="U281" i="11"/>
  <c r="T281" i="11"/>
  <c r="O281" i="11"/>
  <c r="N281" i="11"/>
  <c r="M281" i="11"/>
  <c r="K281" i="11"/>
  <c r="I281" i="11"/>
  <c r="G281" i="11"/>
  <c r="U280" i="11"/>
  <c r="T280" i="11"/>
  <c r="O280" i="11"/>
  <c r="N280" i="11"/>
  <c r="M280" i="11"/>
  <c r="K280" i="11"/>
  <c r="I280" i="11"/>
  <c r="G280" i="11"/>
  <c r="U279" i="11"/>
  <c r="T279" i="11"/>
  <c r="N279" i="11"/>
  <c r="O279" i="11" s="1"/>
  <c r="M279" i="11"/>
  <c r="K279" i="11"/>
  <c r="I279" i="11"/>
  <c r="G279" i="11"/>
  <c r="U278" i="11"/>
  <c r="T278" i="11"/>
  <c r="O278" i="11"/>
  <c r="N278" i="11"/>
  <c r="M278" i="11"/>
  <c r="K278" i="11"/>
  <c r="I278" i="11"/>
  <c r="G278" i="11"/>
  <c r="U277" i="11"/>
  <c r="T277" i="11"/>
  <c r="O277" i="11"/>
  <c r="N277" i="11"/>
  <c r="M277" i="11"/>
  <c r="K277" i="11"/>
  <c r="I277" i="11"/>
  <c r="G277" i="11"/>
  <c r="U276" i="11"/>
  <c r="T276" i="11"/>
  <c r="O276" i="11"/>
  <c r="N276" i="11"/>
  <c r="M276" i="11"/>
  <c r="K276" i="11"/>
  <c r="I276" i="11"/>
  <c r="G276" i="11"/>
  <c r="S275" i="11"/>
  <c r="R275" i="11"/>
  <c r="Q275" i="11"/>
  <c r="P275" i="11"/>
  <c r="L275" i="11"/>
  <c r="J275" i="11"/>
  <c r="K275" i="11" s="1"/>
  <c r="H275" i="11"/>
  <c r="F275" i="11"/>
  <c r="G275" i="11" s="1"/>
  <c r="E275" i="11"/>
  <c r="M275" i="11" s="1"/>
  <c r="D275" i="11"/>
  <c r="I275" i="11" s="1"/>
  <c r="U274" i="11"/>
  <c r="T274" i="11"/>
  <c r="N274" i="11"/>
  <c r="O274" i="11" s="1"/>
  <c r="M274" i="11"/>
  <c r="K274" i="11"/>
  <c r="I274" i="11"/>
  <c r="G274" i="11"/>
  <c r="U273" i="11"/>
  <c r="T273" i="11"/>
  <c r="O273" i="11"/>
  <c r="N273" i="11"/>
  <c r="M273" i="11"/>
  <c r="K273" i="11"/>
  <c r="I273" i="11"/>
  <c r="G273" i="11"/>
  <c r="U272" i="11"/>
  <c r="T272" i="11"/>
  <c r="O272" i="11"/>
  <c r="N272" i="11"/>
  <c r="M272" i="11"/>
  <c r="K272" i="11"/>
  <c r="I272" i="11"/>
  <c r="G272" i="11"/>
  <c r="U271" i="11"/>
  <c r="T271" i="11"/>
  <c r="N271" i="11"/>
  <c r="O271" i="11" s="1"/>
  <c r="M271" i="11"/>
  <c r="K271" i="11"/>
  <c r="I271" i="11"/>
  <c r="G271" i="11"/>
  <c r="U270" i="11"/>
  <c r="T270" i="11"/>
  <c r="O270" i="11"/>
  <c r="N270" i="11"/>
  <c r="M270" i="11"/>
  <c r="K270" i="11"/>
  <c r="I270" i="11"/>
  <c r="G270" i="11"/>
  <c r="U269" i="11"/>
  <c r="T269" i="11"/>
  <c r="O269" i="11"/>
  <c r="N269" i="11"/>
  <c r="M269" i="11"/>
  <c r="K269" i="11"/>
  <c r="I269" i="11"/>
  <c r="G269" i="11"/>
  <c r="U268" i="11"/>
  <c r="T268" i="11"/>
  <c r="O268" i="11"/>
  <c r="N268" i="11"/>
  <c r="M268" i="11"/>
  <c r="K268" i="11"/>
  <c r="I268" i="11"/>
  <c r="G268" i="11"/>
  <c r="S267" i="11"/>
  <c r="T267" i="11" s="1"/>
  <c r="R267" i="11"/>
  <c r="Q267" i="11"/>
  <c r="P267" i="11"/>
  <c r="L267" i="11"/>
  <c r="J267" i="11"/>
  <c r="H267" i="11"/>
  <c r="F267" i="11"/>
  <c r="N267" i="11" s="1"/>
  <c r="E267" i="11"/>
  <c r="D267" i="11"/>
  <c r="U266" i="11"/>
  <c r="T266" i="11"/>
  <c r="O266" i="11"/>
  <c r="N266" i="11"/>
  <c r="M266" i="11"/>
  <c r="K266" i="11"/>
  <c r="I266" i="11"/>
  <c r="G266" i="11"/>
  <c r="U265" i="11"/>
  <c r="T265" i="11"/>
  <c r="O265" i="11"/>
  <c r="N265" i="11"/>
  <c r="M265" i="11"/>
  <c r="K265" i="11"/>
  <c r="I265" i="11"/>
  <c r="G265" i="11"/>
  <c r="U264" i="11"/>
  <c r="T264" i="11"/>
  <c r="N264" i="11"/>
  <c r="O264" i="11" s="1"/>
  <c r="M264" i="11"/>
  <c r="K264" i="11"/>
  <c r="I264" i="11"/>
  <c r="G264" i="11"/>
  <c r="U263" i="11"/>
  <c r="T263" i="11"/>
  <c r="N263" i="11"/>
  <c r="O263" i="11" s="1"/>
  <c r="M263" i="11"/>
  <c r="K263" i="11"/>
  <c r="I263" i="11"/>
  <c r="G263" i="11"/>
  <c r="S260" i="11"/>
  <c r="R260" i="11"/>
  <c r="T260" i="11" s="1"/>
  <c r="Q260" i="11"/>
  <c r="P260" i="11"/>
  <c r="U260" i="11" s="1"/>
  <c r="L260" i="11"/>
  <c r="J260" i="11"/>
  <c r="H260" i="11"/>
  <c r="F260" i="11"/>
  <c r="E260" i="11"/>
  <c r="M260" i="11" s="1"/>
  <c r="D260" i="11"/>
  <c r="S259" i="11"/>
  <c r="T259" i="11" s="1"/>
  <c r="R259" i="11"/>
  <c r="Q259" i="11"/>
  <c r="P259" i="11"/>
  <c r="L259" i="11"/>
  <c r="J259" i="11"/>
  <c r="H259" i="11"/>
  <c r="I259" i="11" s="1"/>
  <c r="F259" i="11"/>
  <c r="G259" i="11" s="1"/>
  <c r="E259" i="11"/>
  <c r="K259" i="11" s="1"/>
  <c r="D259" i="11"/>
  <c r="U258" i="11"/>
  <c r="T258" i="11"/>
  <c r="O258" i="11"/>
  <c r="N258" i="11"/>
  <c r="M258" i="11"/>
  <c r="K258" i="11"/>
  <c r="I258" i="11"/>
  <c r="G258" i="11"/>
  <c r="U257" i="11"/>
  <c r="T257" i="11"/>
  <c r="N257" i="11"/>
  <c r="O257" i="11" s="1"/>
  <c r="M257" i="11"/>
  <c r="K257" i="11"/>
  <c r="I257" i="11"/>
  <c r="G257" i="11"/>
  <c r="U256" i="11"/>
  <c r="T256" i="11"/>
  <c r="O256" i="11"/>
  <c r="N256" i="11"/>
  <c r="M256" i="11"/>
  <c r="K256" i="11"/>
  <c r="I256" i="11"/>
  <c r="G256" i="11"/>
  <c r="U255" i="11"/>
  <c r="T255" i="11"/>
  <c r="N255" i="11"/>
  <c r="O255" i="11" s="1"/>
  <c r="M255" i="11"/>
  <c r="K255" i="11"/>
  <c r="I255" i="11"/>
  <c r="G255" i="11"/>
  <c r="T254" i="11"/>
  <c r="S254" i="11"/>
  <c r="R254" i="11"/>
  <c r="Q254" i="11"/>
  <c r="P254" i="11"/>
  <c r="U254" i="11" s="1"/>
  <c r="L254" i="11"/>
  <c r="K254" i="11"/>
  <c r="J254" i="11"/>
  <c r="H254" i="11"/>
  <c r="F254" i="11"/>
  <c r="E254" i="11"/>
  <c r="M254" i="11" s="1"/>
  <c r="D254" i="11"/>
  <c r="U253" i="11"/>
  <c r="T253" i="11"/>
  <c r="N253" i="11"/>
  <c r="O253" i="11" s="1"/>
  <c r="M253" i="11"/>
  <c r="K253" i="11"/>
  <c r="I253" i="11"/>
  <c r="G253" i="11"/>
  <c r="U252" i="11"/>
  <c r="T252" i="11"/>
  <c r="N252" i="11"/>
  <c r="O252" i="11" s="1"/>
  <c r="M252" i="11"/>
  <c r="K252" i="11"/>
  <c r="I252" i="11"/>
  <c r="G252" i="11"/>
  <c r="U251" i="11"/>
  <c r="T251" i="11"/>
  <c r="O251" i="11"/>
  <c r="N251" i="11"/>
  <c r="M251" i="11"/>
  <c r="K251" i="11"/>
  <c r="I251" i="11"/>
  <c r="G251" i="11"/>
  <c r="U250" i="11"/>
  <c r="T250" i="11"/>
  <c r="O250" i="11"/>
  <c r="N250" i="11"/>
  <c r="M250" i="11"/>
  <c r="K250" i="11"/>
  <c r="I250" i="11"/>
  <c r="G250" i="11"/>
  <c r="U249" i="11"/>
  <c r="T249" i="11"/>
  <c r="O249" i="11"/>
  <c r="N249" i="11"/>
  <c r="M249" i="11"/>
  <c r="K249" i="11"/>
  <c r="I249" i="11"/>
  <c r="G249" i="11"/>
  <c r="U248" i="11"/>
  <c r="T248" i="11"/>
  <c r="N248" i="11"/>
  <c r="O248" i="11" s="1"/>
  <c r="M248" i="11"/>
  <c r="K248" i="11"/>
  <c r="I248" i="11"/>
  <c r="G248" i="11"/>
  <c r="S247" i="11"/>
  <c r="R247" i="11"/>
  <c r="T247" i="11" s="1"/>
  <c r="Q247" i="11"/>
  <c r="P247" i="11"/>
  <c r="U247" i="11" s="1"/>
  <c r="L247" i="11"/>
  <c r="J247" i="11"/>
  <c r="H247" i="11"/>
  <c r="F247" i="11"/>
  <c r="E247" i="11"/>
  <c r="M247" i="11" s="1"/>
  <c r="D247" i="11"/>
  <c r="I247" i="11" s="1"/>
  <c r="U246" i="11"/>
  <c r="T246" i="11"/>
  <c r="N246" i="11"/>
  <c r="O246" i="11" s="1"/>
  <c r="M246" i="11"/>
  <c r="K246" i="11"/>
  <c r="I246" i="11"/>
  <c r="G246" i="11"/>
  <c r="U245" i="11"/>
  <c r="T245" i="11"/>
  <c r="O245" i="11"/>
  <c r="N245" i="11"/>
  <c r="M245" i="11"/>
  <c r="K245" i="11"/>
  <c r="I245" i="11"/>
  <c r="G245" i="11"/>
  <c r="U244" i="11"/>
  <c r="T244" i="11"/>
  <c r="N244" i="11"/>
  <c r="O244" i="11" s="1"/>
  <c r="M244" i="11"/>
  <c r="K244" i="11"/>
  <c r="I244" i="11"/>
  <c r="G244" i="11"/>
  <c r="U243" i="11"/>
  <c r="T243" i="11"/>
  <c r="N243" i="11"/>
  <c r="O243" i="11" s="1"/>
  <c r="M243" i="11"/>
  <c r="K243" i="11"/>
  <c r="I243" i="11"/>
  <c r="G243" i="11"/>
  <c r="U242" i="11"/>
  <c r="T242" i="11"/>
  <c r="O242" i="11"/>
  <c r="N242" i="11"/>
  <c r="M242" i="11"/>
  <c r="K242" i="11"/>
  <c r="I242" i="11"/>
  <c r="G242" i="11"/>
  <c r="U241" i="11"/>
  <c r="T241" i="11"/>
  <c r="O241" i="11"/>
  <c r="N241" i="11"/>
  <c r="M241" i="11"/>
  <c r="K241" i="11"/>
  <c r="I241" i="11"/>
  <c r="G241" i="11"/>
  <c r="S240" i="11"/>
  <c r="R240" i="11"/>
  <c r="T240" i="11" s="1"/>
  <c r="Q240" i="11"/>
  <c r="P240" i="11"/>
  <c r="U240" i="11" s="1"/>
  <c r="L240" i="11"/>
  <c r="J240" i="11"/>
  <c r="H240" i="11"/>
  <c r="F240" i="11"/>
  <c r="E240" i="11"/>
  <c r="M240" i="11" s="1"/>
  <c r="D240" i="11"/>
  <c r="U239" i="11"/>
  <c r="T239" i="11"/>
  <c r="O239" i="11"/>
  <c r="N239" i="11"/>
  <c r="M239" i="11"/>
  <c r="K239" i="11"/>
  <c r="I239" i="11"/>
  <c r="G239" i="11"/>
  <c r="U238" i="11"/>
  <c r="T238" i="11"/>
  <c r="O238" i="11"/>
  <c r="N238" i="11"/>
  <c r="M238" i="11"/>
  <c r="K238" i="11"/>
  <c r="I238" i="11"/>
  <c r="G238" i="11"/>
  <c r="U237" i="11"/>
  <c r="T237" i="11"/>
  <c r="O237" i="11"/>
  <c r="N237" i="11"/>
  <c r="M237" i="11"/>
  <c r="K237" i="11"/>
  <c r="I237" i="11"/>
  <c r="G237" i="11"/>
  <c r="U236" i="11"/>
  <c r="T236" i="11"/>
  <c r="N236" i="11"/>
  <c r="O236" i="11" s="1"/>
  <c r="M236" i="11"/>
  <c r="K236" i="11"/>
  <c r="I236" i="11"/>
  <c r="G236" i="11"/>
  <c r="U235" i="11"/>
  <c r="T235" i="11"/>
  <c r="N235" i="11"/>
  <c r="O235" i="11" s="1"/>
  <c r="M235" i="11"/>
  <c r="K235" i="11"/>
  <c r="I235" i="11"/>
  <c r="G235" i="11"/>
  <c r="U234" i="11"/>
  <c r="T234" i="11"/>
  <c r="O234" i="11"/>
  <c r="N234" i="11"/>
  <c r="M234" i="11"/>
  <c r="K234" i="11"/>
  <c r="I234" i="11"/>
  <c r="G234" i="11"/>
  <c r="S231" i="11"/>
  <c r="T231" i="11" s="1"/>
  <c r="R231" i="11"/>
  <c r="Q231" i="11"/>
  <c r="P231" i="11"/>
  <c r="L231" i="11"/>
  <c r="J231" i="11"/>
  <c r="H231" i="11"/>
  <c r="F231" i="11"/>
  <c r="G231" i="11" s="1"/>
  <c r="E231" i="11"/>
  <c r="K231" i="11" s="1"/>
  <c r="D231" i="11"/>
  <c r="S230" i="11"/>
  <c r="R230" i="11"/>
  <c r="T230" i="11" s="1"/>
  <c r="Q230" i="11"/>
  <c r="P230" i="11"/>
  <c r="L230" i="11"/>
  <c r="J230" i="11"/>
  <c r="H230" i="11"/>
  <c r="I230" i="11" s="1"/>
  <c r="F230" i="11"/>
  <c r="G230" i="11" s="1"/>
  <c r="E230" i="11"/>
  <c r="D230" i="11"/>
  <c r="U229" i="11"/>
  <c r="T229" i="11"/>
  <c r="N229" i="11"/>
  <c r="O229" i="11" s="1"/>
  <c r="M229" i="11"/>
  <c r="K229" i="11"/>
  <c r="I229" i="11"/>
  <c r="G229" i="11"/>
  <c r="U228" i="11"/>
  <c r="T228" i="11"/>
  <c r="N228" i="11"/>
  <c r="O228" i="11" s="1"/>
  <c r="M228" i="11"/>
  <c r="K228" i="11"/>
  <c r="I228" i="11"/>
  <c r="G228" i="11"/>
  <c r="U227" i="11"/>
  <c r="T227" i="11"/>
  <c r="N227" i="11"/>
  <c r="O227" i="11" s="1"/>
  <c r="M227" i="11"/>
  <c r="K227" i="11"/>
  <c r="I227" i="11"/>
  <c r="G227" i="11"/>
  <c r="U226" i="11"/>
  <c r="T226" i="11"/>
  <c r="N226" i="11"/>
  <c r="O226" i="11" s="1"/>
  <c r="M226" i="11"/>
  <c r="K226" i="11"/>
  <c r="I226" i="11"/>
  <c r="G226" i="11"/>
  <c r="U225" i="11"/>
  <c r="T225" i="11"/>
  <c r="O225" i="11"/>
  <c r="N225" i="11"/>
  <c r="M225" i="11"/>
  <c r="K225" i="11"/>
  <c r="I225" i="11"/>
  <c r="G225" i="11"/>
  <c r="S224" i="11"/>
  <c r="R224" i="11"/>
  <c r="Q224" i="11"/>
  <c r="P224" i="11"/>
  <c r="L224" i="11"/>
  <c r="J224" i="11"/>
  <c r="H224" i="11"/>
  <c r="F224" i="11"/>
  <c r="E224" i="11"/>
  <c r="M224" i="11" s="1"/>
  <c r="D224" i="11"/>
  <c r="I224" i="11" s="1"/>
  <c r="U223" i="11"/>
  <c r="T223" i="11"/>
  <c r="N223" i="11"/>
  <c r="O223" i="11" s="1"/>
  <c r="M223" i="11"/>
  <c r="K223" i="11"/>
  <c r="I223" i="11"/>
  <c r="G223" i="11"/>
  <c r="U222" i="11"/>
  <c r="T222" i="11"/>
  <c r="O222" i="11"/>
  <c r="N222" i="11"/>
  <c r="M222" i="11"/>
  <c r="K222" i="11"/>
  <c r="I222" i="11"/>
  <c r="G222" i="11"/>
  <c r="U221" i="11"/>
  <c r="T221" i="11"/>
  <c r="O221" i="11"/>
  <c r="N221" i="11"/>
  <c r="M221" i="11"/>
  <c r="K221" i="11"/>
  <c r="I221" i="11"/>
  <c r="G221" i="11"/>
  <c r="U220" i="11"/>
  <c r="T220" i="11"/>
  <c r="O220" i="11"/>
  <c r="N220" i="11"/>
  <c r="M220" i="11"/>
  <c r="K220" i="11"/>
  <c r="I220" i="11"/>
  <c r="G220" i="11"/>
  <c r="U219" i="11"/>
  <c r="T219" i="11"/>
  <c r="N219" i="11"/>
  <c r="O219" i="11" s="1"/>
  <c r="M219" i="11"/>
  <c r="K219" i="11"/>
  <c r="I219" i="11"/>
  <c r="G219" i="11"/>
  <c r="U218" i="11"/>
  <c r="T218" i="11"/>
  <c r="N218" i="11"/>
  <c r="O218" i="11" s="1"/>
  <c r="M218" i="11"/>
  <c r="K218" i="11"/>
  <c r="I218" i="11"/>
  <c r="G218" i="11"/>
  <c r="U217" i="11"/>
  <c r="T217" i="11"/>
  <c r="N217" i="11"/>
  <c r="O217" i="11" s="1"/>
  <c r="M217" i="11"/>
  <c r="K217" i="11"/>
  <c r="I217" i="11"/>
  <c r="G217" i="11"/>
  <c r="S216" i="11"/>
  <c r="R216" i="11"/>
  <c r="T216" i="11" s="1"/>
  <c r="Q216" i="11"/>
  <c r="P216" i="11"/>
  <c r="U216" i="11" s="1"/>
  <c r="L216" i="11"/>
  <c r="J216" i="11"/>
  <c r="K216" i="11" s="1"/>
  <c r="H216" i="11"/>
  <c r="F216" i="11"/>
  <c r="E216" i="11"/>
  <c r="M216" i="11" s="1"/>
  <c r="D216" i="11"/>
  <c r="U215" i="11"/>
  <c r="T215" i="11"/>
  <c r="O215" i="11"/>
  <c r="N215" i="11"/>
  <c r="M215" i="11"/>
  <c r="K215" i="11"/>
  <c r="I215" i="11"/>
  <c r="G215" i="11"/>
  <c r="U214" i="11"/>
  <c r="T214" i="11"/>
  <c r="N214" i="11"/>
  <c r="O214" i="11" s="1"/>
  <c r="M214" i="11"/>
  <c r="K214" i="11"/>
  <c r="I214" i="11"/>
  <c r="G214" i="11"/>
  <c r="U213" i="11"/>
  <c r="T213" i="11"/>
  <c r="O213" i="11"/>
  <c r="N213" i="11"/>
  <c r="M213" i="11"/>
  <c r="K213" i="11"/>
  <c r="I213" i="11"/>
  <c r="G213" i="11"/>
  <c r="U212" i="11"/>
  <c r="T212" i="11"/>
  <c r="O212" i="11"/>
  <c r="N212" i="11"/>
  <c r="M212" i="11"/>
  <c r="K212" i="11"/>
  <c r="I212" i="11"/>
  <c r="G212" i="11"/>
  <c r="U211" i="11"/>
  <c r="T211" i="11"/>
  <c r="O211" i="11"/>
  <c r="N211" i="11"/>
  <c r="M211" i="11"/>
  <c r="K211" i="11"/>
  <c r="I211" i="11"/>
  <c r="G211" i="11"/>
  <c r="U210" i="11"/>
  <c r="T210" i="11"/>
  <c r="O210" i="11"/>
  <c r="N210" i="11"/>
  <c r="M210" i="11"/>
  <c r="K210" i="11"/>
  <c r="I210" i="11"/>
  <c r="G210" i="11"/>
  <c r="U209" i="11"/>
  <c r="T209" i="11"/>
  <c r="O209" i="11"/>
  <c r="N209" i="11"/>
  <c r="M209" i="11"/>
  <c r="K209" i="11"/>
  <c r="I209" i="11"/>
  <c r="G209" i="11"/>
  <c r="U208" i="11"/>
  <c r="T208" i="11"/>
  <c r="O208" i="11"/>
  <c r="N208" i="11"/>
  <c r="M208" i="11"/>
  <c r="K208" i="11"/>
  <c r="I208" i="11"/>
  <c r="G208" i="11"/>
  <c r="S205" i="11"/>
  <c r="R205" i="11"/>
  <c r="Q205" i="11"/>
  <c r="P205" i="11"/>
  <c r="U205" i="11" s="1"/>
  <c r="M205" i="11"/>
  <c r="L205" i="11"/>
  <c r="J205" i="11"/>
  <c r="H205" i="11"/>
  <c r="F205" i="11"/>
  <c r="E205" i="11"/>
  <c r="D205" i="11"/>
  <c r="S204" i="11"/>
  <c r="R204" i="11"/>
  <c r="Q204" i="11"/>
  <c r="P204" i="11"/>
  <c r="L204" i="11"/>
  <c r="J204" i="11"/>
  <c r="H204" i="11"/>
  <c r="G204" i="11"/>
  <c r="F204" i="11"/>
  <c r="E204" i="11"/>
  <c r="D204" i="11"/>
  <c r="I204" i="11" s="1"/>
  <c r="U203" i="11"/>
  <c r="T203" i="11"/>
  <c r="O203" i="11"/>
  <c r="N203" i="11"/>
  <c r="M203" i="11"/>
  <c r="K203" i="11"/>
  <c r="I203" i="11"/>
  <c r="G203" i="11"/>
  <c r="U202" i="11"/>
  <c r="T202" i="11"/>
  <c r="O202" i="11"/>
  <c r="N202" i="11"/>
  <c r="M202" i="11"/>
  <c r="K202" i="11"/>
  <c r="I202" i="11"/>
  <c r="G202" i="11"/>
  <c r="U201" i="11"/>
  <c r="T201" i="11"/>
  <c r="N201" i="11"/>
  <c r="O201" i="11" s="1"/>
  <c r="M201" i="11"/>
  <c r="K201" i="11"/>
  <c r="I201" i="11"/>
  <c r="G201" i="11"/>
  <c r="U200" i="11"/>
  <c r="T200" i="11"/>
  <c r="N200" i="11"/>
  <c r="O200" i="11" s="1"/>
  <c r="M200" i="11"/>
  <c r="K200" i="11"/>
  <c r="I200" i="11"/>
  <c r="G200" i="11"/>
  <c r="U199" i="11"/>
  <c r="T199" i="11"/>
  <c r="O199" i="11"/>
  <c r="N199" i="11"/>
  <c r="M199" i="11"/>
  <c r="K199" i="11"/>
  <c r="I199" i="11"/>
  <c r="G199" i="11"/>
  <c r="T198" i="11"/>
  <c r="S198" i="11"/>
  <c r="R198" i="11"/>
  <c r="Q198" i="11"/>
  <c r="P198" i="11"/>
  <c r="U198" i="11" s="1"/>
  <c r="M198" i="11"/>
  <c r="L198" i="11"/>
  <c r="K198" i="11"/>
  <c r="J198" i="11"/>
  <c r="H198" i="11"/>
  <c r="F198" i="11"/>
  <c r="E198" i="11"/>
  <c r="O198" i="11" s="1"/>
  <c r="D198" i="11"/>
  <c r="G198" i="11" s="1"/>
  <c r="U197" i="11"/>
  <c r="T197" i="11"/>
  <c r="O197" i="11"/>
  <c r="N197" i="11"/>
  <c r="M197" i="11"/>
  <c r="K197" i="11"/>
  <c r="I197" i="11"/>
  <c r="G197" i="11"/>
  <c r="U196" i="11"/>
  <c r="T196" i="11"/>
  <c r="O196" i="11"/>
  <c r="N196" i="11"/>
  <c r="M196" i="11"/>
  <c r="K196" i="11"/>
  <c r="I196" i="11"/>
  <c r="G196" i="11"/>
  <c r="U195" i="11"/>
  <c r="T195" i="11"/>
  <c r="O195" i="11"/>
  <c r="N195" i="11"/>
  <c r="M195" i="11"/>
  <c r="K195" i="11"/>
  <c r="I195" i="11"/>
  <c r="G195" i="11"/>
  <c r="U194" i="11"/>
  <c r="T194" i="11"/>
  <c r="O194" i="11"/>
  <c r="N194" i="11"/>
  <c r="M194" i="11"/>
  <c r="K194" i="11"/>
  <c r="I194" i="11"/>
  <c r="G194" i="11"/>
  <c r="U193" i="11"/>
  <c r="T193" i="11"/>
  <c r="O193" i="11"/>
  <c r="N193" i="11"/>
  <c r="M193" i="11"/>
  <c r="K193" i="11"/>
  <c r="I193" i="11"/>
  <c r="G193" i="11"/>
  <c r="U192" i="11"/>
  <c r="T192" i="11"/>
  <c r="O192" i="11"/>
  <c r="N192" i="11"/>
  <c r="M192" i="11"/>
  <c r="K192" i="11"/>
  <c r="I192" i="11"/>
  <c r="G192" i="11"/>
  <c r="T191" i="11"/>
  <c r="S191" i="11"/>
  <c r="R191" i="11"/>
  <c r="Q191" i="11"/>
  <c r="P191" i="11"/>
  <c r="U191" i="11" s="1"/>
  <c r="L191" i="11"/>
  <c r="J191" i="11"/>
  <c r="H191" i="11"/>
  <c r="N191" i="11" s="1"/>
  <c r="G191" i="11"/>
  <c r="F191" i="11"/>
  <c r="E191" i="11"/>
  <c r="M191" i="11" s="1"/>
  <c r="D191" i="11"/>
  <c r="U190" i="11"/>
  <c r="T190" i="11"/>
  <c r="N190" i="11"/>
  <c r="O190" i="11" s="1"/>
  <c r="M190" i="11"/>
  <c r="K190" i="11"/>
  <c r="I190" i="11"/>
  <c r="G190" i="11"/>
  <c r="U189" i="11"/>
  <c r="T189" i="11"/>
  <c r="N189" i="11"/>
  <c r="O189" i="11" s="1"/>
  <c r="M189" i="11"/>
  <c r="K189" i="11"/>
  <c r="I189" i="11"/>
  <c r="G189" i="11"/>
  <c r="U188" i="11"/>
  <c r="T188" i="11"/>
  <c r="N188" i="11"/>
  <c r="O188" i="11" s="1"/>
  <c r="M188" i="11"/>
  <c r="K188" i="11"/>
  <c r="I188" i="11"/>
  <c r="G188" i="11"/>
  <c r="U187" i="11"/>
  <c r="T187" i="11"/>
  <c r="O187" i="11"/>
  <c r="N187" i="11"/>
  <c r="M187" i="11"/>
  <c r="K187" i="11"/>
  <c r="I187" i="11"/>
  <c r="G187" i="11"/>
  <c r="U186" i="11"/>
  <c r="T186" i="11"/>
  <c r="O186" i="11"/>
  <c r="N186" i="11"/>
  <c r="M186" i="11"/>
  <c r="K186" i="11"/>
  <c r="I186" i="11"/>
  <c r="G186" i="11"/>
  <c r="S185" i="11"/>
  <c r="R185" i="11"/>
  <c r="Q185" i="11"/>
  <c r="P185" i="11"/>
  <c r="L185" i="11"/>
  <c r="J185" i="11"/>
  <c r="I185" i="11"/>
  <c r="H185" i="11"/>
  <c r="F185" i="11"/>
  <c r="G185" i="11" s="1"/>
  <c r="E185" i="11"/>
  <c r="D185" i="11"/>
  <c r="U184" i="11"/>
  <c r="T184" i="11"/>
  <c r="O184" i="11"/>
  <c r="N184" i="11"/>
  <c r="M184" i="11"/>
  <c r="K184" i="11"/>
  <c r="I184" i="11"/>
  <c r="G184" i="11"/>
  <c r="U183" i="11"/>
  <c r="T183" i="11"/>
  <c r="O183" i="11"/>
  <c r="N183" i="11"/>
  <c r="M183" i="11"/>
  <c r="K183" i="11"/>
  <c r="I183" i="11"/>
  <c r="G183" i="11"/>
  <c r="U182" i="11"/>
  <c r="T182" i="11"/>
  <c r="O182" i="11"/>
  <c r="N182" i="11"/>
  <c r="M182" i="11"/>
  <c r="K182" i="11"/>
  <c r="I182" i="11"/>
  <c r="G182" i="11"/>
  <c r="U181" i="11"/>
  <c r="T181" i="11"/>
  <c r="O181" i="11"/>
  <c r="N181" i="11"/>
  <c r="M181" i="11"/>
  <c r="K181" i="11"/>
  <c r="I181" i="11"/>
  <c r="G181" i="11"/>
  <c r="U180" i="11"/>
  <c r="T180" i="11"/>
  <c r="O180" i="11"/>
  <c r="N180" i="11"/>
  <c r="M180" i="11"/>
  <c r="K180" i="11"/>
  <c r="I180" i="11"/>
  <c r="G180" i="11"/>
  <c r="S179" i="11"/>
  <c r="R179" i="11"/>
  <c r="T179" i="11" s="1"/>
  <c r="Q179" i="11"/>
  <c r="P179" i="11"/>
  <c r="U179" i="11" s="1"/>
  <c r="O179" i="11"/>
  <c r="L179" i="11"/>
  <c r="J179" i="11"/>
  <c r="H179" i="11"/>
  <c r="G179" i="11"/>
  <c r="F179" i="11"/>
  <c r="E179" i="11"/>
  <c r="M179" i="11" s="1"/>
  <c r="D179" i="11"/>
  <c r="I179" i="11" s="1"/>
  <c r="U178" i="11"/>
  <c r="T178" i="11"/>
  <c r="O178" i="11"/>
  <c r="N178" i="11"/>
  <c r="M178" i="11"/>
  <c r="K178" i="11"/>
  <c r="I178" i="11"/>
  <c r="G178" i="11"/>
  <c r="U177" i="11"/>
  <c r="T177" i="11"/>
  <c r="O177" i="11"/>
  <c r="N177" i="11"/>
  <c r="M177" i="11"/>
  <c r="K177" i="11"/>
  <c r="I177" i="11"/>
  <c r="G177" i="11"/>
  <c r="U176" i="11"/>
  <c r="T176" i="11"/>
  <c r="O176" i="11"/>
  <c r="N176" i="11"/>
  <c r="M176" i="11"/>
  <c r="K176" i="11"/>
  <c r="I176" i="11"/>
  <c r="G176" i="11"/>
  <c r="U175" i="11"/>
  <c r="T175" i="11"/>
  <c r="O175" i="11"/>
  <c r="N175" i="11"/>
  <c r="M175" i="11"/>
  <c r="K175" i="11"/>
  <c r="I175" i="11"/>
  <c r="G175" i="11"/>
  <c r="U174" i="11"/>
  <c r="T174" i="11"/>
  <c r="O174" i="11"/>
  <c r="N174" i="11"/>
  <c r="M174" i="11"/>
  <c r="K174" i="11"/>
  <c r="I174" i="11"/>
  <c r="G174" i="11"/>
  <c r="U173" i="11"/>
  <c r="T173" i="11"/>
  <c r="O173" i="11"/>
  <c r="N173" i="11"/>
  <c r="M173" i="11"/>
  <c r="K173" i="11"/>
  <c r="I173" i="11"/>
  <c r="G173" i="11"/>
  <c r="S170" i="11"/>
  <c r="R170" i="11"/>
  <c r="Q170" i="11"/>
  <c r="P170" i="11"/>
  <c r="L170" i="11"/>
  <c r="J170" i="11"/>
  <c r="I170" i="11"/>
  <c r="H170" i="11"/>
  <c r="F170" i="11"/>
  <c r="N170" i="11" s="1"/>
  <c r="E170" i="11"/>
  <c r="D170" i="11"/>
  <c r="S169" i="11"/>
  <c r="R169" i="11"/>
  <c r="T169" i="11" s="1"/>
  <c r="Q169" i="11"/>
  <c r="P169" i="11"/>
  <c r="U169" i="11" s="1"/>
  <c r="M169" i="11"/>
  <c r="L169" i="11"/>
  <c r="J169" i="11"/>
  <c r="H169" i="11"/>
  <c r="F169" i="11"/>
  <c r="N169" i="11" s="1"/>
  <c r="E169" i="11"/>
  <c r="O169" i="11" s="1"/>
  <c r="D169" i="11"/>
  <c r="U168" i="11"/>
  <c r="T168" i="11"/>
  <c r="O168" i="11"/>
  <c r="N168" i="11"/>
  <c r="M168" i="11"/>
  <c r="K168" i="11"/>
  <c r="I168" i="11"/>
  <c r="G168" i="11"/>
  <c r="U167" i="11"/>
  <c r="T167" i="11"/>
  <c r="O167" i="11"/>
  <c r="N167" i="11"/>
  <c r="M167" i="11"/>
  <c r="K167" i="11"/>
  <c r="I167" i="11"/>
  <c r="G167" i="11"/>
  <c r="U166" i="11"/>
  <c r="T166" i="11"/>
  <c r="O166" i="11"/>
  <c r="N166" i="11"/>
  <c r="M166" i="11"/>
  <c r="K166" i="11"/>
  <c r="I166" i="11"/>
  <c r="G166" i="11"/>
  <c r="U165" i="11"/>
  <c r="T165" i="11"/>
  <c r="O165" i="11"/>
  <c r="N165" i="11"/>
  <c r="M165" i="11"/>
  <c r="K165" i="11"/>
  <c r="I165" i="11"/>
  <c r="G165" i="11"/>
  <c r="U164" i="11"/>
  <c r="T164" i="11"/>
  <c r="O164" i="11"/>
  <c r="N164" i="11"/>
  <c r="M164" i="11"/>
  <c r="K164" i="11"/>
  <c r="I164" i="11"/>
  <c r="G164" i="11"/>
  <c r="S163" i="11"/>
  <c r="R163" i="11"/>
  <c r="T163" i="11" s="1"/>
  <c r="Q163" i="11"/>
  <c r="P163" i="11"/>
  <c r="L163" i="11"/>
  <c r="J163" i="11"/>
  <c r="H163" i="11"/>
  <c r="N163" i="11" s="1"/>
  <c r="F163" i="11"/>
  <c r="E163" i="11"/>
  <c r="K163" i="11" s="1"/>
  <c r="D163" i="11"/>
  <c r="U162" i="11"/>
  <c r="T162" i="11"/>
  <c r="O162" i="11"/>
  <c r="N162" i="11"/>
  <c r="M162" i="11"/>
  <c r="K162" i="11"/>
  <c r="I162" i="11"/>
  <c r="G162" i="11"/>
  <c r="U161" i="11"/>
  <c r="T161" i="11"/>
  <c r="O161" i="11"/>
  <c r="N161" i="11"/>
  <c r="M161" i="11"/>
  <c r="K161" i="11"/>
  <c r="I161" i="11"/>
  <c r="G161" i="11"/>
  <c r="U160" i="11"/>
  <c r="T160" i="11"/>
  <c r="O160" i="11"/>
  <c r="N160" i="11"/>
  <c r="M160" i="11"/>
  <c r="K160" i="11"/>
  <c r="I160" i="11"/>
  <c r="G160" i="11"/>
  <c r="U159" i="11"/>
  <c r="T159" i="11"/>
  <c r="N159" i="11"/>
  <c r="O159" i="11" s="1"/>
  <c r="M159" i="11"/>
  <c r="K159" i="11"/>
  <c r="I159" i="11"/>
  <c r="G159" i="11"/>
  <c r="U158" i="11"/>
  <c r="T158" i="11"/>
  <c r="N158" i="11"/>
  <c r="O158" i="11" s="1"/>
  <c r="M158" i="11"/>
  <c r="K158" i="11"/>
  <c r="I158" i="11"/>
  <c r="G158" i="11"/>
  <c r="S157" i="11"/>
  <c r="T157" i="11" s="1"/>
  <c r="R157" i="11"/>
  <c r="Q157" i="11"/>
  <c r="P157" i="11"/>
  <c r="L157" i="11"/>
  <c r="J157" i="11"/>
  <c r="H157" i="11"/>
  <c r="G157" i="11"/>
  <c r="F157" i="11"/>
  <c r="E157" i="11"/>
  <c r="D157" i="11"/>
  <c r="U156" i="11"/>
  <c r="T156" i="11"/>
  <c r="N156" i="11"/>
  <c r="O156" i="11" s="1"/>
  <c r="M156" i="11"/>
  <c r="K156" i="11"/>
  <c r="I156" i="11"/>
  <c r="G156" i="11"/>
  <c r="U155" i="11"/>
  <c r="T155" i="11"/>
  <c r="O155" i="11"/>
  <c r="N155" i="11"/>
  <c r="M155" i="11"/>
  <c r="K155" i="11"/>
  <c r="I155" i="11"/>
  <c r="G155" i="11"/>
  <c r="U154" i="11"/>
  <c r="T154" i="11"/>
  <c r="O154" i="11"/>
  <c r="N154" i="11"/>
  <c r="M154" i="11"/>
  <c r="K154" i="11"/>
  <c r="I154" i="11"/>
  <c r="G154" i="11"/>
  <c r="U153" i="11"/>
  <c r="T153" i="11"/>
  <c r="O153" i="11"/>
  <c r="N153" i="11"/>
  <c r="M153" i="11"/>
  <c r="K153" i="11"/>
  <c r="I153" i="11"/>
  <c r="G153" i="11"/>
  <c r="U152" i="11"/>
  <c r="T152" i="11"/>
  <c r="N152" i="11"/>
  <c r="O152" i="11" s="1"/>
  <c r="M152" i="11"/>
  <c r="K152" i="11"/>
  <c r="I152" i="11"/>
  <c r="G152" i="11"/>
  <c r="U151" i="11"/>
  <c r="T151" i="11"/>
  <c r="N151" i="11"/>
  <c r="O151" i="11" s="1"/>
  <c r="M151" i="11"/>
  <c r="K151" i="11"/>
  <c r="I151" i="11"/>
  <c r="G151" i="11"/>
  <c r="S150" i="11"/>
  <c r="R150" i="11"/>
  <c r="T150" i="11" s="1"/>
  <c r="Q150" i="11"/>
  <c r="P150" i="11"/>
  <c r="L150" i="11"/>
  <c r="J150" i="11"/>
  <c r="I150" i="11"/>
  <c r="H150" i="11"/>
  <c r="F150" i="11"/>
  <c r="E150" i="11"/>
  <c r="O150" i="11" s="1"/>
  <c r="D150" i="11"/>
  <c r="U149" i="11"/>
  <c r="T149" i="11"/>
  <c r="O149" i="11"/>
  <c r="N149" i="11"/>
  <c r="M149" i="11"/>
  <c r="K149" i="11"/>
  <c r="I149" i="11"/>
  <c r="G149" i="11"/>
  <c r="U148" i="11"/>
  <c r="T148" i="11"/>
  <c r="O148" i="11"/>
  <c r="N148" i="11"/>
  <c r="M148" i="11"/>
  <c r="K148" i="11"/>
  <c r="I148" i="11"/>
  <c r="G148" i="11"/>
  <c r="U147" i="11"/>
  <c r="T147" i="11"/>
  <c r="O147" i="11"/>
  <c r="N147" i="11"/>
  <c r="M147" i="11"/>
  <c r="K147" i="11"/>
  <c r="I147" i="11"/>
  <c r="G147" i="11"/>
  <c r="U146" i="11"/>
  <c r="T146" i="11"/>
  <c r="O146" i="11"/>
  <c r="N146" i="11"/>
  <c r="M146" i="11"/>
  <c r="K146" i="11"/>
  <c r="I146" i="11"/>
  <c r="G146" i="11"/>
  <c r="U145" i="11"/>
  <c r="T145" i="11"/>
  <c r="O145" i="11"/>
  <c r="N145" i="11"/>
  <c r="M145" i="11"/>
  <c r="K145" i="11"/>
  <c r="I145" i="11"/>
  <c r="G145" i="11"/>
  <c r="S144" i="11"/>
  <c r="R144" i="11"/>
  <c r="T144" i="11" s="1"/>
  <c r="Q144" i="11"/>
  <c r="P144" i="11"/>
  <c r="L144" i="11"/>
  <c r="U144" i="11" s="1"/>
  <c r="J144" i="11"/>
  <c r="H144" i="11"/>
  <c r="F144" i="11"/>
  <c r="E144" i="11"/>
  <c r="M144" i="11" s="1"/>
  <c r="D144" i="11"/>
  <c r="I144" i="11" s="1"/>
  <c r="U143" i="11"/>
  <c r="T143" i="11"/>
  <c r="O143" i="11"/>
  <c r="N143" i="11"/>
  <c r="M143" i="11"/>
  <c r="K143" i="11"/>
  <c r="I143" i="11"/>
  <c r="G143" i="11"/>
  <c r="U142" i="11"/>
  <c r="T142" i="11"/>
  <c r="N142" i="11"/>
  <c r="O142" i="11" s="1"/>
  <c r="M142" i="11"/>
  <c r="K142" i="11"/>
  <c r="I142" i="11"/>
  <c r="G142" i="11"/>
  <c r="U141" i="11"/>
  <c r="T141" i="11"/>
  <c r="O141" i="11"/>
  <c r="N141" i="11"/>
  <c r="M141" i="11"/>
  <c r="K141" i="11"/>
  <c r="I141" i="11"/>
  <c r="G141" i="11"/>
  <c r="U140" i="11"/>
  <c r="T140" i="11"/>
  <c r="O140" i="11"/>
  <c r="N140" i="11"/>
  <c r="M140" i="11"/>
  <c r="K140" i="11"/>
  <c r="I140" i="11"/>
  <c r="G140" i="11"/>
  <c r="U139" i="11"/>
  <c r="T139" i="11"/>
  <c r="O139" i="11"/>
  <c r="N139" i="11"/>
  <c r="M139" i="11"/>
  <c r="K139" i="11"/>
  <c r="I139" i="11"/>
  <c r="G139" i="11"/>
  <c r="U138" i="11"/>
  <c r="T138" i="11"/>
  <c r="O138" i="11"/>
  <c r="N138" i="11"/>
  <c r="M138" i="11"/>
  <c r="K138" i="11"/>
  <c r="I138" i="11"/>
  <c r="G138" i="11"/>
  <c r="U137" i="11"/>
  <c r="S137" i="11"/>
  <c r="R137" i="11"/>
  <c r="T137" i="11" s="1"/>
  <c r="Q137" i="11"/>
  <c r="P137" i="11"/>
  <c r="L137" i="11"/>
  <c r="J137" i="11"/>
  <c r="H137" i="11"/>
  <c r="F137" i="11"/>
  <c r="N137" i="11" s="1"/>
  <c r="O137" i="11" s="1"/>
  <c r="E137" i="11"/>
  <c r="D137" i="11"/>
  <c r="U136" i="11"/>
  <c r="T136" i="11"/>
  <c r="N136" i="11"/>
  <c r="O136" i="11" s="1"/>
  <c r="M136" i="11"/>
  <c r="K136" i="11"/>
  <c r="I136" i="11"/>
  <c r="G136" i="11"/>
  <c r="U135" i="11"/>
  <c r="T135" i="11"/>
  <c r="O135" i="11"/>
  <c r="N135" i="11"/>
  <c r="M135" i="11"/>
  <c r="K135" i="11"/>
  <c r="I135" i="11"/>
  <c r="G135" i="11"/>
  <c r="U134" i="11"/>
  <c r="T134" i="11"/>
  <c r="O134" i="11"/>
  <c r="N134" i="11"/>
  <c r="M134" i="11"/>
  <c r="K134" i="11"/>
  <c r="I134" i="11"/>
  <c r="G134" i="11"/>
  <c r="U133" i="11"/>
  <c r="T133" i="11"/>
  <c r="N133" i="11"/>
  <c r="O133" i="11" s="1"/>
  <c r="M133" i="11"/>
  <c r="K133" i="11"/>
  <c r="I133" i="11"/>
  <c r="G133" i="11"/>
  <c r="S132" i="11"/>
  <c r="R132" i="11"/>
  <c r="T132" i="11" s="1"/>
  <c r="Q132" i="11"/>
  <c r="P132" i="11"/>
  <c r="L132" i="11"/>
  <c r="K132" i="11"/>
  <c r="J132" i="11"/>
  <c r="I132" i="11"/>
  <c r="H132" i="11"/>
  <c r="F132" i="11"/>
  <c r="E132" i="11"/>
  <c r="D132" i="11"/>
  <c r="G132" i="11" s="1"/>
  <c r="U131" i="11"/>
  <c r="T131" i="11"/>
  <c r="N131" i="11"/>
  <c r="O131" i="11" s="1"/>
  <c r="M131" i="11"/>
  <c r="K131" i="11"/>
  <c r="I131" i="11"/>
  <c r="G131" i="11"/>
  <c r="U130" i="11"/>
  <c r="T130" i="11"/>
  <c r="O130" i="11"/>
  <c r="N130" i="11"/>
  <c r="M130" i="11"/>
  <c r="K130" i="11"/>
  <c r="I130" i="11"/>
  <c r="G130" i="11"/>
  <c r="U129" i="11"/>
  <c r="T129" i="11"/>
  <c r="O129" i="11"/>
  <c r="N129" i="11"/>
  <c r="M129" i="11"/>
  <c r="K129" i="11"/>
  <c r="I129" i="11"/>
  <c r="G129" i="11"/>
  <c r="U128" i="11"/>
  <c r="T128" i="11"/>
  <c r="O128" i="11"/>
  <c r="N128" i="11"/>
  <c r="M128" i="11"/>
  <c r="K128" i="11"/>
  <c r="I128" i="11"/>
  <c r="G128" i="11"/>
  <c r="U127" i="11"/>
  <c r="T127" i="11"/>
  <c r="O127" i="11"/>
  <c r="N127" i="11"/>
  <c r="M127" i="11"/>
  <c r="K127" i="11"/>
  <c r="I127" i="11"/>
  <c r="G127" i="11"/>
  <c r="S126" i="11"/>
  <c r="R126" i="11"/>
  <c r="T126" i="11" s="1"/>
  <c r="Q126" i="11"/>
  <c r="P126" i="11"/>
  <c r="U126" i="11" s="1"/>
  <c r="L126" i="11"/>
  <c r="J126" i="11"/>
  <c r="H126" i="11"/>
  <c r="F126" i="11"/>
  <c r="E126" i="11"/>
  <c r="D126" i="11"/>
  <c r="G126" i="11" s="1"/>
  <c r="U125" i="11"/>
  <c r="T125" i="11"/>
  <c r="O125" i="11"/>
  <c r="N125" i="11"/>
  <c r="M125" i="11"/>
  <c r="K125" i="11"/>
  <c r="I125" i="11"/>
  <c r="G125" i="11"/>
  <c r="U124" i="11"/>
  <c r="T124" i="11"/>
  <c r="O124" i="11"/>
  <c r="N124" i="11"/>
  <c r="M124" i="11"/>
  <c r="K124" i="11"/>
  <c r="I124" i="11"/>
  <c r="G124" i="11"/>
  <c r="U123" i="11"/>
  <c r="T123" i="11"/>
  <c r="O123" i="11"/>
  <c r="N123" i="11"/>
  <c r="M123" i="11"/>
  <c r="K123" i="11"/>
  <c r="I123" i="11"/>
  <c r="G123" i="11"/>
  <c r="U122" i="11"/>
  <c r="T122" i="11"/>
  <c r="O122" i="11"/>
  <c r="N122" i="11"/>
  <c r="M122" i="11"/>
  <c r="K122" i="11"/>
  <c r="I122" i="11"/>
  <c r="G122" i="11"/>
  <c r="S121" i="11"/>
  <c r="R121" i="11"/>
  <c r="Q121" i="11"/>
  <c r="P121" i="11"/>
  <c r="U121" i="11" s="1"/>
  <c r="L121" i="11"/>
  <c r="J121" i="11"/>
  <c r="H121" i="11"/>
  <c r="N121" i="11" s="1"/>
  <c r="F121" i="11"/>
  <c r="E121" i="11"/>
  <c r="K121" i="11" s="1"/>
  <c r="D121" i="11"/>
  <c r="U120" i="11"/>
  <c r="T120" i="11"/>
  <c r="N120" i="11"/>
  <c r="O120" i="11" s="1"/>
  <c r="M120" i="11"/>
  <c r="K120" i="11"/>
  <c r="I120" i="11"/>
  <c r="G120" i="11"/>
  <c r="U119" i="11"/>
  <c r="T119" i="11"/>
  <c r="O119" i="11"/>
  <c r="N119" i="11"/>
  <c r="M119" i="11"/>
  <c r="K119" i="11"/>
  <c r="I119" i="11"/>
  <c r="G119" i="11"/>
  <c r="U118" i="11"/>
  <c r="T118" i="11"/>
  <c r="O118" i="11"/>
  <c r="N118" i="11"/>
  <c r="M118" i="11"/>
  <c r="K118" i="11"/>
  <c r="I118" i="11"/>
  <c r="G118" i="11"/>
  <c r="U117" i="11"/>
  <c r="T117" i="11"/>
  <c r="N117" i="11"/>
  <c r="O117" i="11" s="1"/>
  <c r="M117" i="11"/>
  <c r="K117" i="11"/>
  <c r="I117" i="11"/>
  <c r="G117" i="11"/>
  <c r="U116" i="11"/>
  <c r="T116" i="11"/>
  <c r="O116" i="11"/>
  <c r="N116" i="11"/>
  <c r="M116" i="11"/>
  <c r="K116" i="11"/>
  <c r="I116" i="11"/>
  <c r="G116" i="11"/>
  <c r="U115" i="11"/>
  <c r="T115" i="11"/>
  <c r="O115" i="11"/>
  <c r="N115" i="11"/>
  <c r="M115" i="11"/>
  <c r="K115" i="11"/>
  <c r="I115" i="11"/>
  <c r="G115" i="11"/>
  <c r="U114" i="11"/>
  <c r="T114" i="11"/>
  <c r="O114" i="11"/>
  <c r="N114" i="11"/>
  <c r="M114" i="11"/>
  <c r="K114" i="11"/>
  <c r="I114" i="11"/>
  <c r="G114" i="11"/>
  <c r="U113" i="11"/>
  <c r="T113" i="11"/>
  <c r="O113" i="11"/>
  <c r="N113" i="11"/>
  <c r="M113" i="11"/>
  <c r="K113" i="11"/>
  <c r="I113" i="11"/>
  <c r="G113" i="11"/>
  <c r="U112" i="11"/>
  <c r="S112" i="11"/>
  <c r="R112" i="11"/>
  <c r="Q112" i="11"/>
  <c r="P112" i="11"/>
  <c r="L112" i="11"/>
  <c r="J112" i="11"/>
  <c r="I112" i="11"/>
  <c r="H112" i="11"/>
  <c r="F112" i="11"/>
  <c r="E112" i="11"/>
  <c r="K112" i="11" s="1"/>
  <c r="D112" i="11"/>
  <c r="G112" i="11" s="1"/>
  <c r="U111" i="11"/>
  <c r="T111" i="11"/>
  <c r="N111" i="11"/>
  <c r="O111" i="11" s="1"/>
  <c r="M111" i="11"/>
  <c r="K111" i="11"/>
  <c r="I111" i="11"/>
  <c r="G111" i="11"/>
  <c r="U110" i="11"/>
  <c r="T110" i="11"/>
  <c r="N110" i="11"/>
  <c r="O110" i="11" s="1"/>
  <c r="M110" i="11"/>
  <c r="K110" i="11"/>
  <c r="I110" i="11"/>
  <c r="G110" i="11"/>
  <c r="U109" i="11"/>
  <c r="T109" i="11"/>
  <c r="O109" i="11"/>
  <c r="N109" i="11"/>
  <c r="M109" i="11"/>
  <c r="K109" i="11"/>
  <c r="I109" i="11"/>
  <c r="G109" i="11"/>
  <c r="U108" i="11"/>
  <c r="T108" i="11"/>
  <c r="N108" i="11"/>
  <c r="O108" i="11" s="1"/>
  <c r="M108" i="11"/>
  <c r="K108" i="11"/>
  <c r="I108" i="11"/>
  <c r="G108" i="11"/>
  <c r="U107" i="11"/>
  <c r="T107" i="11"/>
  <c r="O107" i="11"/>
  <c r="N107" i="11"/>
  <c r="M107" i="11"/>
  <c r="K107" i="11"/>
  <c r="I107" i="11"/>
  <c r="G107" i="11"/>
  <c r="S106" i="11"/>
  <c r="R106" i="11"/>
  <c r="Q106" i="11"/>
  <c r="P106" i="11"/>
  <c r="L106" i="11"/>
  <c r="J106" i="11"/>
  <c r="I106" i="11"/>
  <c r="H106" i="11"/>
  <c r="F106" i="11"/>
  <c r="E106" i="11"/>
  <c r="D106" i="11"/>
  <c r="G106" i="11" s="1"/>
  <c r="U105" i="11"/>
  <c r="T105" i="11"/>
  <c r="O105" i="11"/>
  <c r="N105" i="11"/>
  <c r="M105" i="11"/>
  <c r="K105" i="11"/>
  <c r="I105" i="11"/>
  <c r="G105" i="11"/>
  <c r="S102" i="11"/>
  <c r="R102" i="11"/>
  <c r="Q102" i="11"/>
  <c r="P102" i="11"/>
  <c r="U102" i="11" s="1"/>
  <c r="L102" i="11"/>
  <c r="J102" i="11"/>
  <c r="H102" i="11"/>
  <c r="F102" i="11"/>
  <c r="E102" i="11"/>
  <c r="D102" i="11"/>
  <c r="S101" i="11"/>
  <c r="R101" i="11"/>
  <c r="Q101" i="11"/>
  <c r="P101" i="11"/>
  <c r="U101" i="11" s="1"/>
  <c r="N101" i="11"/>
  <c r="L101" i="11"/>
  <c r="J101" i="11"/>
  <c r="H101" i="11"/>
  <c r="F101" i="11"/>
  <c r="E101" i="11"/>
  <c r="D101" i="11"/>
  <c r="U100" i="11"/>
  <c r="T100" i="11"/>
  <c r="O100" i="11"/>
  <c r="N100" i="11"/>
  <c r="M100" i="11"/>
  <c r="K100" i="11"/>
  <c r="I100" i="11"/>
  <c r="G100" i="11"/>
  <c r="U99" i="11"/>
  <c r="T99" i="11"/>
  <c r="N99" i="11"/>
  <c r="O99" i="11" s="1"/>
  <c r="M99" i="11"/>
  <c r="K99" i="11"/>
  <c r="I99" i="11"/>
  <c r="G99" i="11"/>
  <c r="U98" i="11"/>
  <c r="T98" i="11"/>
  <c r="O98" i="11"/>
  <c r="N98" i="11"/>
  <c r="M98" i="11"/>
  <c r="K98" i="11"/>
  <c r="I98" i="11"/>
  <c r="G98" i="11"/>
  <c r="U97" i="11"/>
  <c r="T97" i="11"/>
  <c r="N97" i="11"/>
  <c r="O97" i="11" s="1"/>
  <c r="M97" i="11"/>
  <c r="K97" i="11"/>
  <c r="I97" i="11"/>
  <c r="G97" i="11"/>
  <c r="S96" i="11"/>
  <c r="R96" i="11"/>
  <c r="Q96" i="11"/>
  <c r="P96" i="11"/>
  <c r="U96" i="11" s="1"/>
  <c r="M96" i="11"/>
  <c r="L96" i="11"/>
  <c r="J96" i="11"/>
  <c r="H96" i="11"/>
  <c r="F96" i="11"/>
  <c r="E96" i="11"/>
  <c r="K96" i="11" s="1"/>
  <c r="D96" i="11"/>
  <c r="U95" i="11"/>
  <c r="T95" i="11"/>
  <c r="N95" i="11"/>
  <c r="O95" i="11" s="1"/>
  <c r="M95" i="11"/>
  <c r="K95" i="11"/>
  <c r="I95" i="11"/>
  <c r="G95" i="11"/>
  <c r="U94" i="11"/>
  <c r="T94" i="11"/>
  <c r="N94" i="11"/>
  <c r="O94" i="11" s="1"/>
  <c r="M94" i="11"/>
  <c r="K94" i="11"/>
  <c r="I94" i="11"/>
  <c r="G94" i="11"/>
  <c r="U93" i="11"/>
  <c r="T93" i="11"/>
  <c r="N93" i="11"/>
  <c r="O93" i="11" s="1"/>
  <c r="M93" i="11"/>
  <c r="K93" i="11"/>
  <c r="I93" i="11"/>
  <c r="G93" i="11"/>
  <c r="U92" i="11"/>
  <c r="T92" i="11"/>
  <c r="N92" i="11"/>
  <c r="O92" i="11" s="1"/>
  <c r="M92" i="11"/>
  <c r="K92" i="11"/>
  <c r="I92" i="11"/>
  <c r="G92" i="11"/>
  <c r="S91" i="11"/>
  <c r="R91" i="11"/>
  <c r="Q91" i="11"/>
  <c r="P91" i="11"/>
  <c r="L91" i="11"/>
  <c r="K91" i="11"/>
  <c r="J91" i="11"/>
  <c r="H91" i="11"/>
  <c r="I91" i="11" s="1"/>
  <c r="F91" i="11"/>
  <c r="E91" i="11"/>
  <c r="D91" i="11"/>
  <c r="G91" i="11" s="1"/>
  <c r="U90" i="11"/>
  <c r="T90" i="11"/>
  <c r="N90" i="11"/>
  <c r="O90" i="11" s="1"/>
  <c r="M90" i="11"/>
  <c r="K90" i="11"/>
  <c r="I90" i="11"/>
  <c r="G90" i="11"/>
  <c r="U89" i="11"/>
  <c r="T89" i="11"/>
  <c r="N89" i="11"/>
  <c r="O89" i="11" s="1"/>
  <c r="M89" i="11"/>
  <c r="K89" i="11"/>
  <c r="I89" i="11"/>
  <c r="G89" i="11"/>
  <c r="U88" i="11"/>
  <c r="T88" i="11"/>
  <c r="N88" i="11"/>
  <c r="O88" i="11" s="1"/>
  <c r="M88" i="11"/>
  <c r="K88" i="11"/>
  <c r="I88" i="11"/>
  <c r="G88" i="11"/>
  <c r="S85" i="11"/>
  <c r="R85" i="11"/>
  <c r="Q85" i="11"/>
  <c r="P85" i="11"/>
  <c r="U85" i="11" s="1"/>
  <c r="M85" i="11"/>
  <c r="L85" i="11"/>
  <c r="J85" i="11"/>
  <c r="H85" i="11"/>
  <c r="F85" i="11"/>
  <c r="N85" i="11" s="1"/>
  <c r="E85" i="11"/>
  <c r="K85" i="11" s="1"/>
  <c r="D85" i="11"/>
  <c r="S84" i="11"/>
  <c r="R84" i="11"/>
  <c r="Q84" i="11"/>
  <c r="P84" i="11"/>
  <c r="L84" i="11"/>
  <c r="K84" i="11"/>
  <c r="J84" i="11"/>
  <c r="H84" i="11"/>
  <c r="G84" i="11"/>
  <c r="F84" i="11"/>
  <c r="E84" i="11"/>
  <c r="D84" i="11"/>
  <c r="U83" i="11"/>
  <c r="T83" i="11"/>
  <c r="N83" i="11"/>
  <c r="O83" i="11" s="1"/>
  <c r="M83" i="11"/>
  <c r="K83" i="11"/>
  <c r="I83" i="11"/>
  <c r="G83" i="11"/>
  <c r="U82" i="11"/>
  <c r="T82" i="11"/>
  <c r="N82" i="11"/>
  <c r="O82" i="11" s="1"/>
  <c r="M82" i="11"/>
  <c r="K82" i="11"/>
  <c r="I82" i="11"/>
  <c r="G82" i="11"/>
  <c r="U81" i="11"/>
  <c r="T81" i="11"/>
  <c r="O81" i="11"/>
  <c r="N81" i="11"/>
  <c r="M81" i="11"/>
  <c r="K81" i="11"/>
  <c r="I81" i="11"/>
  <c r="G81" i="11"/>
  <c r="U80" i="11"/>
  <c r="T80" i="11"/>
  <c r="O80" i="11"/>
  <c r="N80" i="11"/>
  <c r="M80" i="11"/>
  <c r="K80" i="11"/>
  <c r="I80" i="11"/>
  <c r="G80" i="11"/>
  <c r="U79" i="11"/>
  <c r="T79" i="11"/>
  <c r="N79" i="11"/>
  <c r="O79" i="11" s="1"/>
  <c r="M79" i="11"/>
  <c r="K79" i="11"/>
  <c r="I79" i="11"/>
  <c r="G79" i="11"/>
  <c r="S78" i="11"/>
  <c r="R78" i="11"/>
  <c r="T78" i="11" s="1"/>
  <c r="Q78" i="11"/>
  <c r="P78" i="11"/>
  <c r="U78" i="11" s="1"/>
  <c r="L78" i="11"/>
  <c r="J78" i="11"/>
  <c r="I78" i="11"/>
  <c r="H78" i="11"/>
  <c r="F78" i="11"/>
  <c r="E78" i="11"/>
  <c r="M78" i="11" s="1"/>
  <c r="D78" i="11"/>
  <c r="G78" i="11" s="1"/>
  <c r="U77" i="11"/>
  <c r="T77" i="11"/>
  <c r="O77" i="11"/>
  <c r="N77" i="11"/>
  <c r="M77" i="11"/>
  <c r="K77" i="11"/>
  <c r="I77" i="11"/>
  <c r="G77" i="11"/>
  <c r="U76" i="11"/>
  <c r="T76" i="11"/>
  <c r="O76" i="11"/>
  <c r="N76" i="11"/>
  <c r="M76" i="11"/>
  <c r="K76" i="11"/>
  <c r="I76" i="11"/>
  <c r="G76" i="11"/>
  <c r="U75" i="11"/>
  <c r="T75" i="11"/>
  <c r="O75" i="11"/>
  <c r="N75" i="11"/>
  <c r="M75" i="11"/>
  <c r="K75" i="11"/>
  <c r="I75" i="11"/>
  <c r="G75" i="11"/>
  <c r="U74" i="11"/>
  <c r="T74" i="11"/>
  <c r="O74" i="11"/>
  <c r="N74" i="11"/>
  <c r="M74" i="11"/>
  <c r="K74" i="11"/>
  <c r="I74" i="11"/>
  <c r="G74" i="11"/>
  <c r="U73" i="11"/>
  <c r="T73" i="11"/>
  <c r="O73" i="11"/>
  <c r="N73" i="11"/>
  <c r="M73" i="11"/>
  <c r="K73" i="11"/>
  <c r="I73" i="11"/>
  <c r="G73" i="11"/>
  <c r="U72" i="11"/>
  <c r="T72" i="11"/>
  <c r="O72" i="11"/>
  <c r="N72" i="11"/>
  <c r="M72" i="11"/>
  <c r="K72" i="11"/>
  <c r="I72" i="11"/>
  <c r="G72" i="11"/>
  <c r="U71" i="11"/>
  <c r="T71" i="11"/>
  <c r="O71" i="11"/>
  <c r="N71" i="11"/>
  <c r="M71" i="11"/>
  <c r="K71" i="11"/>
  <c r="I71" i="11"/>
  <c r="G71" i="11"/>
  <c r="S70" i="11"/>
  <c r="R70" i="11"/>
  <c r="T70" i="11" s="1"/>
  <c r="Q70" i="11"/>
  <c r="P70" i="11"/>
  <c r="U70" i="11" s="1"/>
  <c r="O70" i="11"/>
  <c r="L70" i="11"/>
  <c r="K70" i="11"/>
  <c r="J70" i="11"/>
  <c r="H70" i="11"/>
  <c r="F70" i="11"/>
  <c r="E70" i="11"/>
  <c r="M70" i="11" s="1"/>
  <c r="D70" i="11"/>
  <c r="G70" i="11" s="1"/>
  <c r="U69" i="11"/>
  <c r="T69" i="11"/>
  <c r="O69" i="11"/>
  <c r="N69" i="11"/>
  <c r="M69" i="11"/>
  <c r="K69" i="11"/>
  <c r="I69" i="11"/>
  <c r="G69" i="11"/>
  <c r="U68" i="11"/>
  <c r="T68" i="11"/>
  <c r="O68" i="11"/>
  <c r="N68" i="11"/>
  <c r="M68" i="11"/>
  <c r="K68" i="11"/>
  <c r="I68" i="11"/>
  <c r="G68" i="11"/>
  <c r="U67" i="11"/>
  <c r="T67" i="11"/>
  <c r="O67" i="11"/>
  <c r="N67" i="11"/>
  <c r="M67" i="11"/>
  <c r="K67" i="11"/>
  <c r="I67" i="11"/>
  <c r="G67" i="11"/>
  <c r="U66" i="11"/>
  <c r="T66" i="11"/>
  <c r="O66" i="11"/>
  <c r="N66" i="11"/>
  <c r="M66" i="11"/>
  <c r="K66" i="11"/>
  <c r="I66" i="11"/>
  <c r="G66" i="11"/>
  <c r="U65" i="11"/>
  <c r="T65" i="11"/>
  <c r="O65" i="11"/>
  <c r="N65" i="11"/>
  <c r="M65" i="11"/>
  <c r="K65" i="11"/>
  <c r="I65" i="11"/>
  <c r="G65" i="11"/>
  <c r="U64" i="11"/>
  <c r="T64" i="11"/>
  <c r="O64" i="11"/>
  <c r="N64" i="11"/>
  <c r="M64" i="11"/>
  <c r="K64" i="11"/>
  <c r="I64" i="11"/>
  <c r="G64" i="11"/>
  <c r="S63" i="11"/>
  <c r="R63" i="11"/>
  <c r="T63" i="11" s="1"/>
  <c r="Q63" i="11"/>
  <c r="P63" i="11"/>
  <c r="U63" i="11" s="1"/>
  <c r="L63" i="11"/>
  <c r="J63" i="11"/>
  <c r="H63" i="11"/>
  <c r="F63" i="11"/>
  <c r="E63" i="11"/>
  <c r="D63" i="11"/>
  <c r="U62" i="11"/>
  <c r="T62" i="11"/>
  <c r="O62" i="11"/>
  <c r="N62" i="11"/>
  <c r="M62" i="11"/>
  <c r="K62" i="11"/>
  <c r="I62" i="11"/>
  <c r="G62" i="11"/>
  <c r="U61" i="11"/>
  <c r="T61" i="11"/>
  <c r="O61" i="11"/>
  <c r="N61" i="11"/>
  <c r="M61" i="11"/>
  <c r="K61" i="11"/>
  <c r="I61" i="11"/>
  <c r="G61" i="11"/>
  <c r="U60" i="11"/>
  <c r="T60" i="11"/>
  <c r="O60" i="11"/>
  <c r="N60" i="11"/>
  <c r="M60" i="11"/>
  <c r="K60" i="11"/>
  <c r="I60" i="11"/>
  <c r="G60" i="11"/>
  <c r="U59" i="11"/>
  <c r="T59" i="11"/>
  <c r="O59" i="11"/>
  <c r="N59" i="11"/>
  <c r="M59" i="11"/>
  <c r="K59" i="11"/>
  <c r="I59" i="11"/>
  <c r="G59" i="11"/>
  <c r="S58" i="11"/>
  <c r="R58" i="11"/>
  <c r="Q58" i="11"/>
  <c r="P58" i="11"/>
  <c r="U58" i="11" s="1"/>
  <c r="L58" i="11"/>
  <c r="J58" i="11"/>
  <c r="H58" i="11"/>
  <c r="G58" i="11"/>
  <c r="F58" i="11"/>
  <c r="E58" i="11"/>
  <c r="D58" i="11"/>
  <c r="U57" i="11"/>
  <c r="T57" i="11"/>
  <c r="N57" i="11"/>
  <c r="O57" i="11" s="1"/>
  <c r="M57" i="11"/>
  <c r="K57" i="11"/>
  <c r="I57" i="11"/>
  <c r="G57" i="11"/>
  <c r="S54" i="11"/>
  <c r="R54" i="11"/>
  <c r="Q54" i="11"/>
  <c r="P54" i="11"/>
  <c r="L54" i="11"/>
  <c r="J54" i="11"/>
  <c r="H54" i="11"/>
  <c r="G54" i="11"/>
  <c r="F54" i="11"/>
  <c r="E54" i="11"/>
  <c r="D54" i="11"/>
  <c r="I54" i="11" s="1"/>
  <c r="T53" i="11"/>
  <c r="S53" i="11"/>
  <c r="R53" i="11"/>
  <c r="Q53" i="11"/>
  <c r="P53" i="11"/>
  <c r="U53" i="11" s="1"/>
  <c r="L53" i="11"/>
  <c r="J53" i="11"/>
  <c r="K53" i="11" s="1"/>
  <c r="H53" i="11"/>
  <c r="F53" i="11"/>
  <c r="E53" i="11"/>
  <c r="D53" i="11"/>
  <c r="G53" i="11" s="1"/>
  <c r="U52" i="11"/>
  <c r="T52" i="11"/>
  <c r="O52" i="11"/>
  <c r="N52" i="11"/>
  <c r="M52" i="11"/>
  <c r="K52" i="11"/>
  <c r="I52" i="11"/>
  <c r="G52" i="11"/>
  <c r="U51" i="11"/>
  <c r="T51" i="11"/>
  <c r="N51" i="11"/>
  <c r="O51" i="11" s="1"/>
  <c r="M51" i="11"/>
  <c r="K51" i="11"/>
  <c r="I51" i="11"/>
  <c r="G51" i="11"/>
  <c r="U50" i="11"/>
  <c r="T50" i="11"/>
  <c r="N50" i="11"/>
  <c r="O50" i="11" s="1"/>
  <c r="M50" i="11"/>
  <c r="K50" i="11"/>
  <c r="I50" i="11"/>
  <c r="G50" i="11"/>
  <c r="U49" i="11"/>
  <c r="T49" i="11"/>
  <c r="O49" i="11"/>
  <c r="N49" i="11"/>
  <c r="M49" i="11"/>
  <c r="K49" i="11"/>
  <c r="I49" i="11"/>
  <c r="G49" i="11"/>
  <c r="U48" i="11"/>
  <c r="T48" i="11"/>
  <c r="O48" i="11"/>
  <c r="N48" i="11"/>
  <c r="M48" i="11"/>
  <c r="K48" i="11"/>
  <c r="I48" i="11"/>
  <c r="G48" i="11"/>
  <c r="S47" i="11"/>
  <c r="R47" i="11"/>
  <c r="T47" i="11" s="1"/>
  <c r="Q47" i="11"/>
  <c r="P47" i="11"/>
  <c r="U47" i="11" s="1"/>
  <c r="L47" i="11"/>
  <c r="J47" i="11"/>
  <c r="H47" i="11"/>
  <c r="F47" i="11"/>
  <c r="E47" i="11"/>
  <c r="K47" i="11" s="1"/>
  <c r="D47" i="11"/>
  <c r="I47" i="11" s="1"/>
  <c r="U46" i="11"/>
  <c r="T46" i="11"/>
  <c r="N46" i="11"/>
  <c r="O46" i="11" s="1"/>
  <c r="M46" i="11"/>
  <c r="K46" i="11"/>
  <c r="I46" i="11"/>
  <c r="G46" i="11"/>
  <c r="U45" i="11"/>
  <c r="T45" i="11"/>
  <c r="N45" i="11"/>
  <c r="O45" i="11" s="1"/>
  <c r="M45" i="11"/>
  <c r="K45" i="11"/>
  <c r="I45" i="11"/>
  <c r="G45" i="11"/>
  <c r="U44" i="11"/>
  <c r="T44" i="11"/>
  <c r="O44" i="11"/>
  <c r="N44" i="11"/>
  <c r="M44" i="11"/>
  <c r="K44" i="11"/>
  <c r="I44" i="11"/>
  <c r="G44" i="11"/>
  <c r="U43" i="11"/>
  <c r="T43" i="11"/>
  <c r="O43" i="11"/>
  <c r="N43" i="11"/>
  <c r="M43" i="11"/>
  <c r="K43" i="11"/>
  <c r="I43" i="11"/>
  <c r="G43" i="11"/>
  <c r="U42" i="11"/>
  <c r="T42" i="11"/>
  <c r="O42" i="11"/>
  <c r="N42" i="11"/>
  <c r="M42" i="11"/>
  <c r="K42" i="11"/>
  <c r="I42" i="11"/>
  <c r="G42" i="11"/>
  <c r="U41" i="11"/>
  <c r="T41" i="11"/>
  <c r="O41" i="11"/>
  <c r="N41" i="11"/>
  <c r="M41" i="11"/>
  <c r="K41" i="11"/>
  <c r="I41" i="11"/>
  <c r="G41" i="11"/>
  <c r="S40" i="11"/>
  <c r="R40" i="11"/>
  <c r="Q40" i="11"/>
  <c r="P40" i="11"/>
  <c r="U40" i="11" s="1"/>
  <c r="L40" i="11"/>
  <c r="J40" i="11"/>
  <c r="H40" i="11"/>
  <c r="G40" i="11"/>
  <c r="F40" i="11"/>
  <c r="E40" i="11"/>
  <c r="D40" i="11"/>
  <c r="U39" i="11"/>
  <c r="T39" i="11"/>
  <c r="N39" i="11"/>
  <c r="O39" i="11" s="1"/>
  <c r="M39" i="11"/>
  <c r="K39" i="11"/>
  <c r="I39" i="11"/>
  <c r="G39" i="11"/>
  <c r="U38" i="11"/>
  <c r="T38" i="11"/>
  <c r="O38" i="11"/>
  <c r="N38" i="11"/>
  <c r="M38" i="11"/>
  <c r="K38" i="11"/>
  <c r="I38" i="11"/>
  <c r="G38" i="11"/>
  <c r="U37" i="11"/>
  <c r="T37" i="11"/>
  <c r="N37" i="11"/>
  <c r="O37" i="11" s="1"/>
  <c r="M37" i="11"/>
  <c r="K37" i="11"/>
  <c r="I37" i="11"/>
  <c r="G37" i="11"/>
  <c r="U36" i="11"/>
  <c r="T36" i="11"/>
  <c r="O36" i="11"/>
  <c r="N36" i="11"/>
  <c r="M36" i="11"/>
  <c r="K36" i="11"/>
  <c r="I36" i="11"/>
  <c r="G36" i="11"/>
  <c r="S35" i="11"/>
  <c r="R35" i="11"/>
  <c r="T35" i="11" s="1"/>
  <c r="Q35" i="11"/>
  <c r="P35" i="11"/>
  <c r="L35" i="11"/>
  <c r="J35" i="11"/>
  <c r="H35" i="11"/>
  <c r="F35" i="11"/>
  <c r="E35" i="11"/>
  <c r="D35" i="11"/>
  <c r="I35" i="11" s="1"/>
  <c r="U34" i="11"/>
  <c r="T34" i="11"/>
  <c r="O34" i="11"/>
  <c r="N34" i="11"/>
  <c r="M34" i="11"/>
  <c r="K34" i="11"/>
  <c r="I34" i="11"/>
  <c r="G34" i="11"/>
  <c r="U33" i="11"/>
  <c r="T33" i="11"/>
  <c r="O33" i="11"/>
  <c r="N33" i="11"/>
  <c r="M33" i="11"/>
  <c r="K33" i="11"/>
  <c r="I33" i="11"/>
  <c r="G33" i="11"/>
  <c r="U32" i="11"/>
  <c r="T32" i="11"/>
  <c r="O32" i="11"/>
  <c r="N32" i="11"/>
  <c r="M32" i="11"/>
  <c r="K32" i="11"/>
  <c r="I32" i="11"/>
  <c r="G32" i="11"/>
  <c r="U31" i="11"/>
  <c r="T31" i="11"/>
  <c r="O31" i="11"/>
  <c r="N31" i="11"/>
  <c r="M31" i="11"/>
  <c r="K31" i="11"/>
  <c r="I31" i="11"/>
  <c r="G31" i="11"/>
  <c r="U30" i="11"/>
  <c r="T30" i="11"/>
  <c r="O30" i="11"/>
  <c r="N30" i="11"/>
  <c r="M30" i="11"/>
  <c r="K30" i="11"/>
  <c r="I30" i="11"/>
  <c r="G30" i="11"/>
  <c r="U29" i="11"/>
  <c r="T29" i="11"/>
  <c r="O29" i="11"/>
  <c r="N29" i="11"/>
  <c r="M29" i="11"/>
  <c r="K29" i="11"/>
  <c r="I29" i="11"/>
  <c r="G29" i="11"/>
  <c r="U28" i="11"/>
  <c r="T28" i="11"/>
  <c r="O28" i="11"/>
  <c r="N28" i="11"/>
  <c r="M28" i="11"/>
  <c r="K28" i="11"/>
  <c r="I28" i="11"/>
  <c r="G28" i="11"/>
  <c r="S27" i="11"/>
  <c r="T27" i="11" s="1"/>
  <c r="R27" i="11"/>
  <c r="Q27" i="11"/>
  <c r="P27" i="11"/>
  <c r="L27" i="11"/>
  <c r="J27" i="11"/>
  <c r="K27" i="11" s="1"/>
  <c r="H27" i="11"/>
  <c r="F27" i="11"/>
  <c r="E27" i="11"/>
  <c r="D27" i="11"/>
  <c r="U26" i="11"/>
  <c r="T26" i="11"/>
  <c r="O26" i="11"/>
  <c r="N26" i="11"/>
  <c r="M26" i="11"/>
  <c r="K26" i="11"/>
  <c r="I26" i="11"/>
  <c r="G26" i="11"/>
  <c r="U25" i="11"/>
  <c r="T25" i="11"/>
  <c r="O25" i="11"/>
  <c r="N25" i="11"/>
  <c r="M25" i="11"/>
  <c r="K25" i="11"/>
  <c r="I25" i="11"/>
  <c r="G25" i="11"/>
  <c r="U24" i="11"/>
  <c r="T24" i="11"/>
  <c r="O24" i="11"/>
  <c r="N24" i="11"/>
  <c r="M24" i="11"/>
  <c r="K24" i="11"/>
  <c r="I24" i="11"/>
  <c r="G24" i="11"/>
  <c r="U23" i="11"/>
  <c r="T23" i="11"/>
  <c r="N23" i="11"/>
  <c r="O23" i="11" s="1"/>
  <c r="M23" i="11"/>
  <c r="K23" i="11"/>
  <c r="I23" i="11"/>
  <c r="G23" i="11"/>
  <c r="U22" i="11"/>
  <c r="T22" i="11"/>
  <c r="O22" i="11"/>
  <c r="N22" i="11"/>
  <c r="M22" i="11"/>
  <c r="K22" i="11"/>
  <c r="I22" i="11"/>
  <c r="G22" i="11"/>
  <c r="U21" i="11"/>
  <c r="T21" i="11"/>
  <c r="O21" i="11"/>
  <c r="N21" i="11"/>
  <c r="M21" i="11"/>
  <c r="K21" i="11"/>
  <c r="I21" i="11"/>
  <c r="G21" i="11"/>
  <c r="U20" i="11"/>
  <c r="T20" i="11"/>
  <c r="N20" i="11"/>
  <c r="O20" i="11" s="1"/>
  <c r="M20" i="11"/>
  <c r="K20" i="11"/>
  <c r="I20" i="11"/>
  <c r="G20" i="11"/>
  <c r="S19" i="11"/>
  <c r="R19" i="11"/>
  <c r="T19" i="11" s="1"/>
  <c r="Q19" i="11"/>
  <c r="P19" i="11"/>
  <c r="L19" i="11"/>
  <c r="K19" i="11"/>
  <c r="J19" i="11"/>
  <c r="H19" i="11"/>
  <c r="F19" i="11"/>
  <c r="G19" i="11" s="1"/>
  <c r="E19" i="11"/>
  <c r="D19" i="11"/>
  <c r="I19" i="11" s="1"/>
  <c r="U18" i="11"/>
  <c r="T18" i="11"/>
  <c r="O18" i="11"/>
  <c r="N18" i="11"/>
  <c r="M18" i="11"/>
  <c r="K18" i="11"/>
  <c r="I18" i="11"/>
  <c r="G18" i="11"/>
  <c r="U17" i="11"/>
  <c r="T17" i="11"/>
  <c r="O17" i="11"/>
  <c r="N17" i="11"/>
  <c r="M17" i="11"/>
  <c r="K17" i="11"/>
  <c r="I17" i="11"/>
  <c r="G17" i="11"/>
  <c r="U16" i="11"/>
  <c r="T16" i="11"/>
  <c r="O16" i="11"/>
  <c r="N16" i="11"/>
  <c r="M16" i="11"/>
  <c r="K16" i="11"/>
  <c r="I16" i="11"/>
  <c r="G16" i="11"/>
  <c r="U15" i="11"/>
  <c r="T15" i="11"/>
  <c r="O15" i="11"/>
  <c r="N15" i="11"/>
  <c r="M15" i="11"/>
  <c r="K15" i="11"/>
  <c r="I15" i="11"/>
  <c r="G15" i="11"/>
  <c r="U14" i="11"/>
  <c r="T14" i="11"/>
  <c r="O14" i="11"/>
  <c r="N14" i="11"/>
  <c r="M14" i="11"/>
  <c r="K14" i="11"/>
  <c r="I14" i="11"/>
  <c r="G14" i="11"/>
  <c r="U13" i="11"/>
  <c r="T13" i="11"/>
  <c r="O13" i="11"/>
  <c r="N13" i="11"/>
  <c r="M13" i="11"/>
  <c r="K13" i="11"/>
  <c r="I13" i="11"/>
  <c r="G13" i="11"/>
  <c r="U12" i="11"/>
  <c r="T12" i="11"/>
  <c r="O12" i="11"/>
  <c r="N12" i="11"/>
  <c r="M12" i="11"/>
  <c r="K12" i="11"/>
  <c r="I12" i="11"/>
  <c r="G12" i="11"/>
  <c r="U11" i="11"/>
  <c r="T11" i="11"/>
  <c r="O11" i="11"/>
  <c r="N11" i="11"/>
  <c r="M11" i="11"/>
  <c r="K11" i="11"/>
  <c r="I11" i="11"/>
  <c r="G11" i="11"/>
  <c r="S10" i="11"/>
  <c r="R10" i="11"/>
  <c r="T10" i="11" s="1"/>
  <c r="Q10" i="11"/>
  <c r="P10" i="11"/>
  <c r="L10" i="11"/>
  <c r="J10" i="11"/>
  <c r="H10" i="11"/>
  <c r="F10" i="11"/>
  <c r="E10" i="11"/>
  <c r="D10" i="11"/>
  <c r="U9" i="11"/>
  <c r="T9" i="11"/>
  <c r="N9" i="11"/>
  <c r="O9" i="11" s="1"/>
  <c r="M9" i="11"/>
  <c r="K9" i="11"/>
  <c r="I9" i="11"/>
  <c r="G9" i="11"/>
  <c r="U8" i="11"/>
  <c r="T8" i="11"/>
  <c r="O8" i="11"/>
  <c r="N8" i="11"/>
  <c r="M8" i="11"/>
  <c r="K8" i="11"/>
  <c r="I8" i="11"/>
  <c r="G8" i="11"/>
  <c r="S339" i="10"/>
  <c r="R339" i="10"/>
  <c r="T339" i="10" s="1"/>
  <c r="Q339" i="10"/>
  <c r="P339" i="10"/>
  <c r="L339" i="10"/>
  <c r="J339" i="10"/>
  <c r="H339" i="10"/>
  <c r="F339" i="10"/>
  <c r="E339" i="10"/>
  <c r="D339" i="10"/>
  <c r="S338" i="10"/>
  <c r="T338" i="10" s="1"/>
  <c r="R338" i="10"/>
  <c r="Q338" i="10"/>
  <c r="P338" i="10"/>
  <c r="L338" i="10"/>
  <c r="J338" i="10"/>
  <c r="H338" i="10"/>
  <c r="F338" i="10"/>
  <c r="E338" i="10"/>
  <c r="D338" i="10"/>
  <c r="S337" i="10"/>
  <c r="R337" i="10"/>
  <c r="Q337" i="10"/>
  <c r="P337" i="10"/>
  <c r="L337" i="10"/>
  <c r="J337" i="10"/>
  <c r="H337" i="10"/>
  <c r="F337" i="10"/>
  <c r="E337" i="10"/>
  <c r="M337" i="10" s="1"/>
  <c r="D337" i="10"/>
  <c r="U336" i="10"/>
  <c r="T336" i="10"/>
  <c r="N336" i="10"/>
  <c r="O336" i="10" s="1"/>
  <c r="M336" i="10"/>
  <c r="K336" i="10"/>
  <c r="I336" i="10"/>
  <c r="G336" i="10"/>
  <c r="U335" i="10"/>
  <c r="T335" i="10"/>
  <c r="N335" i="10"/>
  <c r="O335" i="10" s="1"/>
  <c r="M335" i="10"/>
  <c r="K335" i="10"/>
  <c r="I335" i="10"/>
  <c r="G335" i="10"/>
  <c r="U334" i="10"/>
  <c r="T334" i="10"/>
  <c r="N334" i="10"/>
  <c r="O334" i="10" s="1"/>
  <c r="M334" i="10"/>
  <c r="K334" i="10"/>
  <c r="I334" i="10"/>
  <c r="G334" i="10"/>
  <c r="U333" i="10"/>
  <c r="T333" i="10"/>
  <c r="N333" i="10"/>
  <c r="O333" i="10" s="1"/>
  <c r="M333" i="10"/>
  <c r="K333" i="10"/>
  <c r="I333" i="10"/>
  <c r="G333" i="10"/>
  <c r="S332" i="10"/>
  <c r="R332" i="10"/>
  <c r="T332" i="10" s="1"/>
  <c r="Q332" i="10"/>
  <c r="P332" i="10"/>
  <c r="U332" i="10" s="1"/>
  <c r="L332" i="10"/>
  <c r="J332" i="10"/>
  <c r="H332" i="10"/>
  <c r="F332" i="10"/>
  <c r="E332" i="10"/>
  <c r="D332" i="10"/>
  <c r="U331" i="10"/>
  <c r="T331" i="10"/>
  <c r="N331" i="10"/>
  <c r="O331" i="10" s="1"/>
  <c r="M331" i="10"/>
  <c r="K331" i="10"/>
  <c r="I331" i="10"/>
  <c r="G331" i="10"/>
  <c r="U330" i="10"/>
  <c r="T330" i="10"/>
  <c r="N330" i="10"/>
  <c r="O330" i="10" s="1"/>
  <c r="M330" i="10"/>
  <c r="K330" i="10"/>
  <c r="I330" i="10"/>
  <c r="G330" i="10"/>
  <c r="U329" i="10"/>
  <c r="T329" i="10"/>
  <c r="N329" i="10"/>
  <c r="O329" i="10" s="1"/>
  <c r="M329" i="10"/>
  <c r="K329" i="10"/>
  <c r="I329" i="10"/>
  <c r="G329" i="10"/>
  <c r="U328" i="10"/>
  <c r="T328" i="10"/>
  <c r="N328" i="10"/>
  <c r="O328" i="10" s="1"/>
  <c r="M328" i="10"/>
  <c r="K328" i="10"/>
  <c r="I328" i="10"/>
  <c r="G328" i="10"/>
  <c r="U327" i="10"/>
  <c r="T327" i="10"/>
  <c r="N327" i="10"/>
  <c r="O327" i="10" s="1"/>
  <c r="M327" i="10"/>
  <c r="K327" i="10"/>
  <c r="I327" i="10"/>
  <c r="G327" i="10"/>
  <c r="U326" i="10"/>
  <c r="T326" i="10"/>
  <c r="N326" i="10"/>
  <c r="O326" i="10" s="1"/>
  <c r="M326" i="10"/>
  <c r="K326" i="10"/>
  <c r="I326" i="10"/>
  <c r="G326" i="10"/>
  <c r="U325" i="10"/>
  <c r="T325" i="10"/>
  <c r="N325" i="10"/>
  <c r="O325" i="10" s="1"/>
  <c r="M325" i="10"/>
  <c r="K325" i="10"/>
  <c r="I325" i="10"/>
  <c r="G325" i="10"/>
  <c r="U324" i="10"/>
  <c r="T324" i="10"/>
  <c r="N324" i="10"/>
  <c r="O324" i="10" s="1"/>
  <c r="M324" i="10"/>
  <c r="K324" i="10"/>
  <c r="I324" i="10"/>
  <c r="G324" i="10"/>
  <c r="T323" i="10"/>
  <c r="S323" i="10"/>
  <c r="R323" i="10"/>
  <c r="Q323" i="10"/>
  <c r="P323" i="10"/>
  <c r="L323" i="10"/>
  <c r="J323" i="10"/>
  <c r="H323" i="10"/>
  <c r="F323" i="10"/>
  <c r="E323" i="10"/>
  <c r="D323" i="10"/>
  <c r="U322" i="10"/>
  <c r="T322" i="10"/>
  <c r="N322" i="10"/>
  <c r="O322" i="10" s="1"/>
  <c r="M322" i="10"/>
  <c r="K322" i="10"/>
  <c r="I322" i="10"/>
  <c r="G322" i="10"/>
  <c r="U321" i="10"/>
  <c r="T321" i="10"/>
  <c r="N321" i="10"/>
  <c r="O321" i="10" s="1"/>
  <c r="M321" i="10"/>
  <c r="K321" i="10"/>
  <c r="I321" i="10"/>
  <c r="G321" i="10"/>
  <c r="U320" i="10"/>
  <c r="T320" i="10"/>
  <c r="N320" i="10"/>
  <c r="O320" i="10" s="1"/>
  <c r="M320" i="10"/>
  <c r="K320" i="10"/>
  <c r="I320" i="10"/>
  <c r="G320" i="10"/>
  <c r="U319" i="10"/>
  <c r="T319" i="10"/>
  <c r="N319" i="10"/>
  <c r="O319" i="10" s="1"/>
  <c r="M319" i="10"/>
  <c r="K319" i="10"/>
  <c r="I319" i="10"/>
  <c r="G319" i="10"/>
  <c r="U318" i="10"/>
  <c r="T318" i="10"/>
  <c r="N318" i="10"/>
  <c r="O318" i="10" s="1"/>
  <c r="M318" i="10"/>
  <c r="K318" i="10"/>
  <c r="I318" i="10"/>
  <c r="G318" i="10"/>
  <c r="S317" i="10"/>
  <c r="R317" i="10"/>
  <c r="Q317" i="10"/>
  <c r="P317" i="10"/>
  <c r="L317" i="10"/>
  <c r="J317" i="10"/>
  <c r="H317" i="10"/>
  <c r="N317" i="10" s="1"/>
  <c r="O317" i="10" s="1"/>
  <c r="F317" i="10"/>
  <c r="E317" i="10"/>
  <c r="K317" i="10" s="1"/>
  <c r="D317" i="10"/>
  <c r="U316" i="10"/>
  <c r="T316" i="10"/>
  <c r="N316" i="10"/>
  <c r="O316" i="10" s="1"/>
  <c r="M316" i="10"/>
  <c r="K316" i="10"/>
  <c r="I316" i="10"/>
  <c r="G316" i="10"/>
  <c r="U315" i="10"/>
  <c r="T315" i="10"/>
  <c r="N315" i="10"/>
  <c r="O315" i="10" s="1"/>
  <c r="M315" i="10"/>
  <c r="K315" i="10"/>
  <c r="I315" i="10"/>
  <c r="G315" i="10"/>
  <c r="U314" i="10"/>
  <c r="T314" i="10"/>
  <c r="N314" i="10"/>
  <c r="O314" i="10" s="1"/>
  <c r="M314" i="10"/>
  <c r="K314" i="10"/>
  <c r="I314" i="10"/>
  <c r="G314" i="10"/>
  <c r="U313" i="10"/>
  <c r="T313" i="10"/>
  <c r="N313" i="10"/>
  <c r="O313" i="10" s="1"/>
  <c r="M313" i="10"/>
  <c r="K313" i="10"/>
  <c r="I313" i="10"/>
  <c r="G313" i="10"/>
  <c r="U312" i="10"/>
  <c r="T312" i="10"/>
  <c r="N312" i="10"/>
  <c r="O312" i="10" s="1"/>
  <c r="M312" i="10"/>
  <c r="K312" i="10"/>
  <c r="I312" i="10"/>
  <c r="G312" i="10"/>
  <c r="U311" i="10"/>
  <c r="T311" i="10"/>
  <c r="N311" i="10"/>
  <c r="O311" i="10" s="1"/>
  <c r="M311" i="10"/>
  <c r="K311" i="10"/>
  <c r="I311" i="10"/>
  <c r="G311" i="10"/>
  <c r="T310" i="10"/>
  <c r="S310" i="10"/>
  <c r="R310" i="10"/>
  <c r="Q310" i="10"/>
  <c r="P310" i="10"/>
  <c r="L310" i="10"/>
  <c r="K310" i="10"/>
  <c r="J310" i="10"/>
  <c r="H310" i="10"/>
  <c r="F310" i="10"/>
  <c r="E310" i="10"/>
  <c r="M310" i="10" s="1"/>
  <c r="D310" i="10"/>
  <c r="U309" i="10"/>
  <c r="T309" i="10"/>
  <c r="N309" i="10"/>
  <c r="O309" i="10" s="1"/>
  <c r="M309" i="10"/>
  <c r="K309" i="10"/>
  <c r="I309" i="10"/>
  <c r="G309" i="10"/>
  <c r="U308" i="10"/>
  <c r="T308" i="10"/>
  <c r="N308" i="10"/>
  <c r="O308" i="10" s="1"/>
  <c r="M308" i="10"/>
  <c r="K308" i="10"/>
  <c r="I308" i="10"/>
  <c r="G308" i="10"/>
  <c r="U307" i="10"/>
  <c r="T307" i="10"/>
  <c r="N307" i="10"/>
  <c r="O307" i="10" s="1"/>
  <c r="M307" i="10"/>
  <c r="K307" i="10"/>
  <c r="I307" i="10"/>
  <c r="G307" i="10"/>
  <c r="U306" i="10"/>
  <c r="T306" i="10"/>
  <c r="N306" i="10"/>
  <c r="O306" i="10" s="1"/>
  <c r="M306" i="10"/>
  <c r="K306" i="10"/>
  <c r="I306" i="10"/>
  <c r="G306" i="10"/>
  <c r="U305" i="10"/>
  <c r="T305" i="10"/>
  <c r="N305" i="10"/>
  <c r="O305" i="10" s="1"/>
  <c r="M305" i="10"/>
  <c r="K305" i="10"/>
  <c r="I305" i="10"/>
  <c r="G305" i="10"/>
  <c r="U304" i="10"/>
  <c r="T304" i="10"/>
  <c r="N304" i="10"/>
  <c r="O304" i="10" s="1"/>
  <c r="M304" i="10"/>
  <c r="K304" i="10"/>
  <c r="I304" i="10"/>
  <c r="G304" i="10"/>
  <c r="U303" i="10"/>
  <c r="S303" i="10"/>
  <c r="R303" i="10"/>
  <c r="Q303" i="10"/>
  <c r="P303" i="10"/>
  <c r="M303" i="10"/>
  <c r="L303" i="10"/>
  <c r="J303" i="10"/>
  <c r="H303" i="10"/>
  <c r="N303" i="10" s="1"/>
  <c r="F303" i="10"/>
  <c r="E303" i="10"/>
  <c r="D303" i="10"/>
  <c r="U302" i="10"/>
  <c r="T302" i="10"/>
  <c r="N302" i="10"/>
  <c r="O302" i="10" s="1"/>
  <c r="M302" i="10"/>
  <c r="K302" i="10"/>
  <c r="I302" i="10"/>
  <c r="G302" i="10"/>
  <c r="S299" i="10"/>
  <c r="R299" i="10"/>
  <c r="T299" i="10" s="1"/>
  <c r="Q299" i="10"/>
  <c r="P299" i="10"/>
  <c r="L299" i="10"/>
  <c r="J299" i="10"/>
  <c r="I299" i="10"/>
  <c r="H299" i="10"/>
  <c r="F299" i="10"/>
  <c r="E299" i="10"/>
  <c r="D299" i="10"/>
  <c r="S298" i="10"/>
  <c r="R298" i="10"/>
  <c r="T298" i="10" s="1"/>
  <c r="Q298" i="10"/>
  <c r="P298" i="10"/>
  <c r="L298" i="10"/>
  <c r="J298" i="10"/>
  <c r="K298" i="10" s="1"/>
  <c r="H298" i="10"/>
  <c r="N298" i="10" s="1"/>
  <c r="O298" i="10" s="1"/>
  <c r="F298" i="10"/>
  <c r="E298" i="10"/>
  <c r="M298" i="10" s="1"/>
  <c r="D298" i="10"/>
  <c r="G298" i="10" s="1"/>
  <c r="U297" i="10"/>
  <c r="T297" i="10"/>
  <c r="O297" i="10"/>
  <c r="N297" i="10"/>
  <c r="M297" i="10"/>
  <c r="K297" i="10"/>
  <c r="I297" i="10"/>
  <c r="G297" i="10"/>
  <c r="U296" i="10"/>
  <c r="T296" i="10"/>
  <c r="N296" i="10"/>
  <c r="O296" i="10" s="1"/>
  <c r="M296" i="10"/>
  <c r="K296" i="10"/>
  <c r="I296" i="10"/>
  <c r="G296" i="10"/>
  <c r="U295" i="10"/>
  <c r="T295" i="10"/>
  <c r="N295" i="10"/>
  <c r="O295" i="10" s="1"/>
  <c r="M295" i="10"/>
  <c r="K295" i="10"/>
  <c r="I295" i="10"/>
  <c r="G295" i="10"/>
  <c r="U294" i="10"/>
  <c r="T294" i="10"/>
  <c r="N294" i="10"/>
  <c r="O294" i="10" s="1"/>
  <c r="M294" i="10"/>
  <c r="K294" i="10"/>
  <c r="I294" i="10"/>
  <c r="G294" i="10"/>
  <c r="U293" i="10"/>
  <c r="T293" i="10"/>
  <c r="N293" i="10"/>
  <c r="O293" i="10" s="1"/>
  <c r="M293" i="10"/>
  <c r="K293" i="10"/>
  <c r="I293" i="10"/>
  <c r="G293" i="10"/>
  <c r="S292" i="10"/>
  <c r="R292" i="10"/>
  <c r="Q292" i="10"/>
  <c r="P292" i="10"/>
  <c r="U292" i="10" s="1"/>
  <c r="M292" i="10"/>
  <c r="L292" i="10"/>
  <c r="J292" i="10"/>
  <c r="H292" i="10"/>
  <c r="F292" i="10"/>
  <c r="N292" i="10" s="1"/>
  <c r="E292" i="10"/>
  <c r="D292" i="10"/>
  <c r="U291" i="10"/>
  <c r="T291" i="10"/>
  <c r="O291" i="10"/>
  <c r="N291" i="10"/>
  <c r="M291" i="10"/>
  <c r="K291" i="10"/>
  <c r="I291" i="10"/>
  <c r="G291" i="10"/>
  <c r="U290" i="10"/>
  <c r="T290" i="10"/>
  <c r="N290" i="10"/>
  <c r="O290" i="10" s="1"/>
  <c r="M290" i="10"/>
  <c r="K290" i="10"/>
  <c r="I290" i="10"/>
  <c r="G290" i="10"/>
  <c r="U289" i="10"/>
  <c r="T289" i="10"/>
  <c r="N289" i="10"/>
  <c r="O289" i="10" s="1"/>
  <c r="M289" i="10"/>
  <c r="K289" i="10"/>
  <c r="I289" i="10"/>
  <c r="G289" i="10"/>
  <c r="U288" i="10"/>
  <c r="T288" i="10"/>
  <c r="N288" i="10"/>
  <c r="O288" i="10" s="1"/>
  <c r="M288" i="10"/>
  <c r="K288" i="10"/>
  <c r="I288" i="10"/>
  <c r="G288" i="10"/>
  <c r="U287" i="10"/>
  <c r="T287" i="10"/>
  <c r="N287" i="10"/>
  <c r="O287" i="10" s="1"/>
  <c r="M287" i="10"/>
  <c r="K287" i="10"/>
  <c r="I287" i="10"/>
  <c r="G287" i="10"/>
  <c r="U286" i="10"/>
  <c r="T286" i="10"/>
  <c r="N286" i="10"/>
  <c r="O286" i="10" s="1"/>
  <c r="M286" i="10"/>
  <c r="K286" i="10"/>
  <c r="I286" i="10"/>
  <c r="G286" i="10"/>
  <c r="S285" i="10"/>
  <c r="R285" i="10"/>
  <c r="T285" i="10" s="1"/>
  <c r="Q285" i="10"/>
  <c r="P285" i="10"/>
  <c r="L285" i="10"/>
  <c r="U285" i="10" s="1"/>
  <c r="J285" i="10"/>
  <c r="H285" i="10"/>
  <c r="F285" i="10"/>
  <c r="G285" i="10" s="1"/>
  <c r="E285" i="10"/>
  <c r="M285" i="10" s="1"/>
  <c r="D285" i="10"/>
  <c r="U284" i="10"/>
  <c r="T284" i="10"/>
  <c r="O284" i="10"/>
  <c r="N284" i="10"/>
  <c r="M284" i="10"/>
  <c r="K284" i="10"/>
  <c r="I284" i="10"/>
  <c r="G284" i="10"/>
  <c r="U283" i="10"/>
  <c r="T283" i="10"/>
  <c r="N283" i="10"/>
  <c r="O283" i="10" s="1"/>
  <c r="M283" i="10"/>
  <c r="K283" i="10"/>
  <c r="I283" i="10"/>
  <c r="G283" i="10"/>
  <c r="U282" i="10"/>
  <c r="T282" i="10"/>
  <c r="N282" i="10"/>
  <c r="O282" i="10" s="1"/>
  <c r="M282" i="10"/>
  <c r="K282" i="10"/>
  <c r="I282" i="10"/>
  <c r="G282" i="10"/>
  <c r="U281" i="10"/>
  <c r="T281" i="10"/>
  <c r="N281" i="10"/>
  <c r="O281" i="10" s="1"/>
  <c r="M281" i="10"/>
  <c r="K281" i="10"/>
  <c r="I281" i="10"/>
  <c r="G281" i="10"/>
  <c r="U280" i="10"/>
  <c r="T280" i="10"/>
  <c r="N280" i="10"/>
  <c r="O280" i="10" s="1"/>
  <c r="M280" i="10"/>
  <c r="K280" i="10"/>
  <c r="I280" i="10"/>
  <c r="G280" i="10"/>
  <c r="U279" i="10"/>
  <c r="T279" i="10"/>
  <c r="N279" i="10"/>
  <c r="O279" i="10" s="1"/>
  <c r="M279" i="10"/>
  <c r="K279" i="10"/>
  <c r="I279" i="10"/>
  <c r="G279" i="10"/>
  <c r="U278" i="10"/>
  <c r="T278" i="10"/>
  <c r="N278" i="10"/>
  <c r="O278" i="10" s="1"/>
  <c r="M278" i="10"/>
  <c r="K278" i="10"/>
  <c r="I278" i="10"/>
  <c r="G278" i="10"/>
  <c r="U277" i="10"/>
  <c r="T277" i="10"/>
  <c r="N277" i="10"/>
  <c r="O277" i="10" s="1"/>
  <c r="M277" i="10"/>
  <c r="K277" i="10"/>
  <c r="I277" i="10"/>
  <c r="G277" i="10"/>
  <c r="U276" i="10"/>
  <c r="T276" i="10"/>
  <c r="N276" i="10"/>
  <c r="O276" i="10" s="1"/>
  <c r="M276" i="10"/>
  <c r="K276" i="10"/>
  <c r="I276" i="10"/>
  <c r="G276" i="10"/>
  <c r="S275" i="10"/>
  <c r="R275" i="10"/>
  <c r="T275" i="10" s="1"/>
  <c r="Q275" i="10"/>
  <c r="P275" i="10"/>
  <c r="L275" i="10"/>
  <c r="J275" i="10"/>
  <c r="H275" i="10"/>
  <c r="I275" i="10" s="1"/>
  <c r="F275" i="10"/>
  <c r="E275" i="10"/>
  <c r="D275" i="10"/>
  <c r="U274" i="10"/>
  <c r="T274" i="10"/>
  <c r="N274" i="10"/>
  <c r="O274" i="10" s="1"/>
  <c r="M274" i="10"/>
  <c r="K274" i="10"/>
  <c r="I274" i="10"/>
  <c r="G274" i="10"/>
  <c r="U273" i="10"/>
  <c r="T273" i="10"/>
  <c r="N273" i="10"/>
  <c r="O273" i="10" s="1"/>
  <c r="M273" i="10"/>
  <c r="K273" i="10"/>
  <c r="I273" i="10"/>
  <c r="G273" i="10"/>
  <c r="U272" i="10"/>
  <c r="T272" i="10"/>
  <c r="N272" i="10"/>
  <c r="O272" i="10" s="1"/>
  <c r="M272" i="10"/>
  <c r="K272" i="10"/>
  <c r="I272" i="10"/>
  <c r="G272" i="10"/>
  <c r="U271" i="10"/>
  <c r="T271" i="10"/>
  <c r="N271" i="10"/>
  <c r="O271" i="10" s="1"/>
  <c r="M271" i="10"/>
  <c r="K271" i="10"/>
  <c r="I271" i="10"/>
  <c r="G271" i="10"/>
  <c r="U270" i="10"/>
  <c r="T270" i="10"/>
  <c r="N270" i="10"/>
  <c r="O270" i="10" s="1"/>
  <c r="M270" i="10"/>
  <c r="K270" i="10"/>
  <c r="I270" i="10"/>
  <c r="G270" i="10"/>
  <c r="U269" i="10"/>
  <c r="T269" i="10"/>
  <c r="N269" i="10"/>
  <c r="O269" i="10" s="1"/>
  <c r="M269" i="10"/>
  <c r="K269" i="10"/>
  <c r="I269" i="10"/>
  <c r="G269" i="10"/>
  <c r="U268" i="10"/>
  <c r="T268" i="10"/>
  <c r="N268" i="10"/>
  <c r="O268" i="10" s="1"/>
  <c r="M268" i="10"/>
  <c r="K268" i="10"/>
  <c r="I268" i="10"/>
  <c r="G268" i="10"/>
  <c r="S267" i="10"/>
  <c r="R267" i="10"/>
  <c r="Q267" i="10"/>
  <c r="P267" i="10"/>
  <c r="L267" i="10"/>
  <c r="J267" i="10"/>
  <c r="H267" i="10"/>
  <c r="F267" i="10"/>
  <c r="E267" i="10"/>
  <c r="K267" i="10" s="1"/>
  <c r="D267" i="10"/>
  <c r="I267" i="10" s="1"/>
  <c r="U266" i="10"/>
  <c r="T266" i="10"/>
  <c r="O266" i="10"/>
  <c r="N266" i="10"/>
  <c r="M266" i="10"/>
  <c r="K266" i="10"/>
  <c r="I266" i="10"/>
  <c r="G266" i="10"/>
  <c r="U265" i="10"/>
  <c r="T265" i="10"/>
  <c r="N265" i="10"/>
  <c r="O265" i="10" s="1"/>
  <c r="M265" i="10"/>
  <c r="K265" i="10"/>
  <c r="I265" i="10"/>
  <c r="G265" i="10"/>
  <c r="U264" i="10"/>
  <c r="T264" i="10"/>
  <c r="N264" i="10"/>
  <c r="O264" i="10" s="1"/>
  <c r="M264" i="10"/>
  <c r="K264" i="10"/>
  <c r="I264" i="10"/>
  <c r="G264" i="10"/>
  <c r="U263" i="10"/>
  <c r="T263" i="10"/>
  <c r="N263" i="10"/>
  <c r="O263" i="10" s="1"/>
  <c r="M263" i="10"/>
  <c r="K263" i="10"/>
  <c r="I263" i="10"/>
  <c r="G263" i="10"/>
  <c r="S260" i="10"/>
  <c r="R260" i="10"/>
  <c r="T260" i="10" s="1"/>
  <c r="Q260" i="10"/>
  <c r="P260" i="10"/>
  <c r="U260" i="10" s="1"/>
  <c r="L260" i="10"/>
  <c r="J260" i="10"/>
  <c r="H260" i="10"/>
  <c r="F260" i="10"/>
  <c r="E260" i="10"/>
  <c r="D260" i="10"/>
  <c r="T259" i="10"/>
  <c r="S259" i="10"/>
  <c r="R259" i="10"/>
  <c r="Q259" i="10"/>
  <c r="P259" i="10"/>
  <c r="L259" i="10"/>
  <c r="J259" i="10"/>
  <c r="H259" i="10"/>
  <c r="F259" i="10"/>
  <c r="E259" i="10"/>
  <c r="D259" i="10"/>
  <c r="U258" i="10"/>
  <c r="T258" i="10"/>
  <c r="O258" i="10"/>
  <c r="N258" i="10"/>
  <c r="M258" i="10"/>
  <c r="K258" i="10"/>
  <c r="I258" i="10"/>
  <c r="G258" i="10"/>
  <c r="U257" i="10"/>
  <c r="T257" i="10"/>
  <c r="N257" i="10"/>
  <c r="O257" i="10" s="1"/>
  <c r="M257" i="10"/>
  <c r="K257" i="10"/>
  <c r="I257" i="10"/>
  <c r="G257" i="10"/>
  <c r="U256" i="10"/>
  <c r="T256" i="10"/>
  <c r="N256" i="10"/>
  <c r="O256" i="10" s="1"/>
  <c r="M256" i="10"/>
  <c r="K256" i="10"/>
  <c r="I256" i="10"/>
  <c r="G256" i="10"/>
  <c r="U255" i="10"/>
  <c r="T255" i="10"/>
  <c r="N255" i="10"/>
  <c r="O255" i="10" s="1"/>
  <c r="M255" i="10"/>
  <c r="K255" i="10"/>
  <c r="I255" i="10"/>
  <c r="G255" i="10"/>
  <c r="S254" i="10"/>
  <c r="R254" i="10"/>
  <c r="T254" i="10" s="1"/>
  <c r="Q254" i="10"/>
  <c r="P254" i="10"/>
  <c r="L254" i="10"/>
  <c r="J254" i="10"/>
  <c r="I254" i="10"/>
  <c r="H254" i="10"/>
  <c r="F254" i="10"/>
  <c r="E254" i="10"/>
  <c r="D254" i="10"/>
  <c r="U253" i="10"/>
  <c r="T253" i="10"/>
  <c r="O253" i="10"/>
  <c r="N253" i="10"/>
  <c r="M253" i="10"/>
  <c r="K253" i="10"/>
  <c r="I253" i="10"/>
  <c r="G253" i="10"/>
  <c r="U252" i="10"/>
  <c r="T252" i="10"/>
  <c r="O252" i="10"/>
  <c r="N252" i="10"/>
  <c r="M252" i="10"/>
  <c r="K252" i="10"/>
  <c r="I252" i="10"/>
  <c r="G252" i="10"/>
  <c r="U251" i="10"/>
  <c r="T251" i="10"/>
  <c r="N251" i="10"/>
  <c r="O251" i="10" s="1"/>
  <c r="M251" i="10"/>
  <c r="K251" i="10"/>
  <c r="I251" i="10"/>
  <c r="G251" i="10"/>
  <c r="U250" i="10"/>
  <c r="T250" i="10"/>
  <c r="N250" i="10"/>
  <c r="O250" i="10" s="1"/>
  <c r="M250" i="10"/>
  <c r="K250" i="10"/>
  <c r="I250" i="10"/>
  <c r="G250" i="10"/>
  <c r="U249" i="10"/>
  <c r="T249" i="10"/>
  <c r="N249" i="10"/>
  <c r="O249" i="10" s="1"/>
  <c r="M249" i="10"/>
  <c r="K249" i="10"/>
  <c r="I249" i="10"/>
  <c r="G249" i="10"/>
  <c r="U248" i="10"/>
  <c r="T248" i="10"/>
  <c r="N248" i="10"/>
  <c r="O248" i="10" s="1"/>
  <c r="M248" i="10"/>
  <c r="K248" i="10"/>
  <c r="I248" i="10"/>
  <c r="G248" i="10"/>
  <c r="S247" i="10"/>
  <c r="R247" i="10"/>
  <c r="Q247" i="10"/>
  <c r="P247" i="10"/>
  <c r="U247" i="10" s="1"/>
  <c r="L247" i="10"/>
  <c r="J247" i="10"/>
  <c r="H247" i="10"/>
  <c r="F247" i="10"/>
  <c r="E247" i="10"/>
  <c r="M247" i="10" s="1"/>
  <c r="D247" i="10"/>
  <c r="U246" i="10"/>
  <c r="T246" i="10"/>
  <c r="O246" i="10"/>
  <c r="N246" i="10"/>
  <c r="M246" i="10"/>
  <c r="K246" i="10"/>
  <c r="I246" i="10"/>
  <c r="G246" i="10"/>
  <c r="U245" i="10"/>
  <c r="T245" i="10"/>
  <c r="O245" i="10"/>
  <c r="N245" i="10"/>
  <c r="M245" i="10"/>
  <c r="K245" i="10"/>
  <c r="I245" i="10"/>
  <c r="G245" i="10"/>
  <c r="U244" i="10"/>
  <c r="T244" i="10"/>
  <c r="O244" i="10"/>
  <c r="N244" i="10"/>
  <c r="M244" i="10"/>
  <c r="K244" i="10"/>
  <c r="I244" i="10"/>
  <c r="G244" i="10"/>
  <c r="U243" i="10"/>
  <c r="T243" i="10"/>
  <c r="O243" i="10"/>
  <c r="N243" i="10"/>
  <c r="M243" i="10"/>
  <c r="K243" i="10"/>
  <c r="I243" i="10"/>
  <c r="G243" i="10"/>
  <c r="U242" i="10"/>
  <c r="T242" i="10"/>
  <c r="O242" i="10"/>
  <c r="N242" i="10"/>
  <c r="M242" i="10"/>
  <c r="K242" i="10"/>
  <c r="I242" i="10"/>
  <c r="G242" i="10"/>
  <c r="U241" i="10"/>
  <c r="T241" i="10"/>
  <c r="O241" i="10"/>
  <c r="N241" i="10"/>
  <c r="M241" i="10"/>
  <c r="K241" i="10"/>
  <c r="I241" i="10"/>
  <c r="G241" i="10"/>
  <c r="S240" i="10"/>
  <c r="R240" i="10"/>
  <c r="T240" i="10" s="1"/>
  <c r="Q240" i="10"/>
  <c r="P240" i="10"/>
  <c r="L240" i="10"/>
  <c r="J240" i="10"/>
  <c r="H240" i="10"/>
  <c r="F240" i="10"/>
  <c r="E240" i="10"/>
  <c r="D240" i="10"/>
  <c r="U239" i="10"/>
  <c r="T239" i="10"/>
  <c r="N239" i="10"/>
  <c r="O239" i="10" s="1"/>
  <c r="M239" i="10"/>
  <c r="K239" i="10"/>
  <c r="I239" i="10"/>
  <c r="G239" i="10"/>
  <c r="U238" i="10"/>
  <c r="T238" i="10"/>
  <c r="N238" i="10"/>
  <c r="O238" i="10" s="1"/>
  <c r="M238" i="10"/>
  <c r="K238" i="10"/>
  <c r="I238" i="10"/>
  <c r="G238" i="10"/>
  <c r="U237" i="10"/>
  <c r="T237" i="10"/>
  <c r="N237" i="10"/>
  <c r="O237" i="10" s="1"/>
  <c r="M237" i="10"/>
  <c r="K237" i="10"/>
  <c r="I237" i="10"/>
  <c r="G237" i="10"/>
  <c r="U236" i="10"/>
  <c r="T236" i="10"/>
  <c r="N236" i="10"/>
  <c r="O236" i="10" s="1"/>
  <c r="M236" i="10"/>
  <c r="K236" i="10"/>
  <c r="I236" i="10"/>
  <c r="G236" i="10"/>
  <c r="U235" i="10"/>
  <c r="T235" i="10"/>
  <c r="N235" i="10"/>
  <c r="O235" i="10" s="1"/>
  <c r="M235" i="10"/>
  <c r="K235" i="10"/>
  <c r="I235" i="10"/>
  <c r="G235" i="10"/>
  <c r="U234" i="10"/>
  <c r="T234" i="10"/>
  <c r="N234" i="10"/>
  <c r="O234" i="10" s="1"/>
  <c r="M234" i="10"/>
  <c r="K234" i="10"/>
  <c r="I234" i="10"/>
  <c r="G234" i="10"/>
  <c r="S231" i="10"/>
  <c r="R231" i="10"/>
  <c r="T231" i="10" s="1"/>
  <c r="Q231" i="10"/>
  <c r="P231" i="10"/>
  <c r="L231" i="10"/>
  <c r="J231" i="10"/>
  <c r="H231" i="10"/>
  <c r="F231" i="10"/>
  <c r="E231" i="10"/>
  <c r="D231" i="10"/>
  <c r="S230" i="10"/>
  <c r="R230" i="10"/>
  <c r="T230" i="10" s="1"/>
  <c r="Q230" i="10"/>
  <c r="P230" i="10"/>
  <c r="U230" i="10" s="1"/>
  <c r="L230" i="10"/>
  <c r="J230" i="10"/>
  <c r="I230" i="10"/>
  <c r="H230" i="10"/>
  <c r="F230" i="10"/>
  <c r="E230" i="10"/>
  <c r="M230" i="10" s="1"/>
  <c r="D230" i="10"/>
  <c r="U229" i="10"/>
  <c r="T229" i="10"/>
  <c r="O229" i="10"/>
  <c r="N229" i="10"/>
  <c r="M229" i="10"/>
  <c r="K229" i="10"/>
  <c r="I229" i="10"/>
  <c r="G229" i="10"/>
  <c r="U228" i="10"/>
  <c r="T228" i="10"/>
  <c r="O228" i="10"/>
  <c r="N228" i="10"/>
  <c r="M228" i="10"/>
  <c r="K228" i="10"/>
  <c r="I228" i="10"/>
  <c r="G228" i="10"/>
  <c r="U227" i="10"/>
  <c r="T227" i="10"/>
  <c r="O227" i="10"/>
  <c r="N227" i="10"/>
  <c r="M227" i="10"/>
  <c r="K227" i="10"/>
  <c r="I227" i="10"/>
  <c r="G227" i="10"/>
  <c r="U226" i="10"/>
  <c r="T226" i="10"/>
  <c r="O226" i="10"/>
  <c r="N226" i="10"/>
  <c r="M226" i="10"/>
  <c r="K226" i="10"/>
  <c r="I226" i="10"/>
  <c r="G226" i="10"/>
  <c r="U225" i="10"/>
  <c r="T225" i="10"/>
  <c r="O225" i="10"/>
  <c r="N225" i="10"/>
  <c r="M225" i="10"/>
  <c r="K225" i="10"/>
  <c r="I225" i="10"/>
  <c r="G225" i="10"/>
  <c r="S224" i="10"/>
  <c r="R224" i="10"/>
  <c r="T224" i="10" s="1"/>
  <c r="Q224" i="10"/>
  <c r="P224" i="10"/>
  <c r="L224" i="10"/>
  <c r="K224" i="10"/>
  <c r="J224" i="10"/>
  <c r="H224" i="10"/>
  <c r="F224" i="10"/>
  <c r="E224" i="10"/>
  <c r="D224" i="10"/>
  <c r="G224" i="10" s="1"/>
  <c r="U223" i="10"/>
  <c r="T223" i="10"/>
  <c r="O223" i="10"/>
  <c r="N223" i="10"/>
  <c r="M223" i="10"/>
  <c r="K223" i="10"/>
  <c r="I223" i="10"/>
  <c r="G223" i="10"/>
  <c r="U222" i="10"/>
  <c r="T222" i="10"/>
  <c r="O222" i="10"/>
  <c r="N222" i="10"/>
  <c r="M222" i="10"/>
  <c r="K222" i="10"/>
  <c r="I222" i="10"/>
  <c r="G222" i="10"/>
  <c r="U221" i="10"/>
  <c r="T221" i="10"/>
  <c r="O221" i="10"/>
  <c r="N221" i="10"/>
  <c r="M221" i="10"/>
  <c r="K221" i="10"/>
  <c r="I221" i="10"/>
  <c r="G221" i="10"/>
  <c r="U220" i="10"/>
  <c r="T220" i="10"/>
  <c r="O220" i="10"/>
  <c r="N220" i="10"/>
  <c r="M220" i="10"/>
  <c r="K220" i="10"/>
  <c r="I220" i="10"/>
  <c r="G220" i="10"/>
  <c r="U219" i="10"/>
  <c r="T219" i="10"/>
  <c r="O219" i="10"/>
  <c r="N219" i="10"/>
  <c r="M219" i="10"/>
  <c r="K219" i="10"/>
  <c r="I219" i="10"/>
  <c r="G219" i="10"/>
  <c r="U218" i="10"/>
  <c r="T218" i="10"/>
  <c r="O218" i="10"/>
  <c r="N218" i="10"/>
  <c r="M218" i="10"/>
  <c r="K218" i="10"/>
  <c r="I218" i="10"/>
  <c r="G218" i="10"/>
  <c r="U217" i="10"/>
  <c r="T217" i="10"/>
  <c r="O217" i="10"/>
  <c r="N217" i="10"/>
  <c r="M217" i="10"/>
  <c r="K217" i="10"/>
  <c r="I217" i="10"/>
  <c r="G217" i="10"/>
  <c r="S216" i="10"/>
  <c r="R216" i="10"/>
  <c r="T216" i="10" s="1"/>
  <c r="Q216" i="10"/>
  <c r="P216" i="10"/>
  <c r="L216" i="10"/>
  <c r="J216" i="10"/>
  <c r="H216" i="10"/>
  <c r="F216" i="10"/>
  <c r="E216" i="10"/>
  <c r="K216" i="10" s="1"/>
  <c r="D216" i="10"/>
  <c r="U215" i="10"/>
  <c r="T215" i="10"/>
  <c r="O215" i="10"/>
  <c r="N215" i="10"/>
  <c r="M215" i="10"/>
  <c r="K215" i="10"/>
  <c r="I215" i="10"/>
  <c r="G215" i="10"/>
  <c r="U214" i="10"/>
  <c r="T214" i="10"/>
  <c r="N214" i="10"/>
  <c r="O214" i="10" s="1"/>
  <c r="M214" i="10"/>
  <c r="K214" i="10"/>
  <c r="I214" i="10"/>
  <c r="G214" i="10"/>
  <c r="U213" i="10"/>
  <c r="T213" i="10"/>
  <c r="N213" i="10"/>
  <c r="O213" i="10" s="1"/>
  <c r="M213" i="10"/>
  <c r="K213" i="10"/>
  <c r="I213" i="10"/>
  <c r="G213" i="10"/>
  <c r="U212" i="10"/>
  <c r="T212" i="10"/>
  <c r="N212" i="10"/>
  <c r="O212" i="10" s="1"/>
  <c r="M212" i="10"/>
  <c r="K212" i="10"/>
  <c r="I212" i="10"/>
  <c r="G212" i="10"/>
  <c r="U211" i="10"/>
  <c r="T211" i="10"/>
  <c r="N211" i="10"/>
  <c r="O211" i="10" s="1"/>
  <c r="M211" i="10"/>
  <c r="K211" i="10"/>
  <c r="I211" i="10"/>
  <c r="G211" i="10"/>
  <c r="U210" i="10"/>
  <c r="T210" i="10"/>
  <c r="N210" i="10"/>
  <c r="O210" i="10" s="1"/>
  <c r="M210" i="10"/>
  <c r="K210" i="10"/>
  <c r="I210" i="10"/>
  <c r="G210" i="10"/>
  <c r="U209" i="10"/>
  <c r="T209" i="10"/>
  <c r="N209" i="10"/>
  <c r="O209" i="10" s="1"/>
  <c r="M209" i="10"/>
  <c r="K209" i="10"/>
  <c r="I209" i="10"/>
  <c r="G209" i="10"/>
  <c r="U208" i="10"/>
  <c r="T208" i="10"/>
  <c r="N208" i="10"/>
  <c r="O208" i="10" s="1"/>
  <c r="M208" i="10"/>
  <c r="K208" i="10"/>
  <c r="I208" i="10"/>
  <c r="G208" i="10"/>
  <c r="S205" i="10"/>
  <c r="R205" i="10"/>
  <c r="T205" i="10" s="1"/>
  <c r="Q205" i="10"/>
  <c r="P205" i="10"/>
  <c r="L205" i="10"/>
  <c r="N205" i="10" s="1"/>
  <c r="O205" i="10" s="1"/>
  <c r="J205" i="10"/>
  <c r="H205" i="10"/>
  <c r="F205" i="10"/>
  <c r="G205" i="10" s="1"/>
  <c r="E205" i="10"/>
  <c r="D205" i="10"/>
  <c r="I205" i="10" s="1"/>
  <c r="S204" i="10"/>
  <c r="T204" i="10" s="1"/>
  <c r="R204" i="10"/>
  <c r="Q204" i="10"/>
  <c r="P204" i="10"/>
  <c r="L204" i="10"/>
  <c r="J204" i="10"/>
  <c r="H204" i="10"/>
  <c r="F204" i="10"/>
  <c r="E204" i="10"/>
  <c r="D204" i="10"/>
  <c r="U203" i="10"/>
  <c r="T203" i="10"/>
  <c r="O203" i="10"/>
  <c r="N203" i="10"/>
  <c r="M203" i="10"/>
  <c r="K203" i="10"/>
  <c r="I203" i="10"/>
  <c r="G203" i="10"/>
  <c r="U202" i="10"/>
  <c r="T202" i="10"/>
  <c r="O202" i="10"/>
  <c r="N202" i="10"/>
  <c r="M202" i="10"/>
  <c r="K202" i="10"/>
  <c r="I202" i="10"/>
  <c r="G202" i="10"/>
  <c r="U201" i="10"/>
  <c r="T201" i="10"/>
  <c r="O201" i="10"/>
  <c r="N201" i="10"/>
  <c r="M201" i="10"/>
  <c r="K201" i="10"/>
  <c r="I201" i="10"/>
  <c r="G201" i="10"/>
  <c r="U200" i="10"/>
  <c r="T200" i="10"/>
  <c r="O200" i="10"/>
  <c r="N200" i="10"/>
  <c r="M200" i="10"/>
  <c r="K200" i="10"/>
  <c r="I200" i="10"/>
  <c r="G200" i="10"/>
  <c r="U199" i="10"/>
  <c r="T199" i="10"/>
  <c r="O199" i="10"/>
  <c r="N199" i="10"/>
  <c r="M199" i="10"/>
  <c r="K199" i="10"/>
  <c r="I199" i="10"/>
  <c r="G199" i="10"/>
  <c r="S198" i="10"/>
  <c r="R198" i="10"/>
  <c r="T198" i="10" s="1"/>
  <c r="Q198" i="10"/>
  <c r="P198" i="10"/>
  <c r="L198" i="10"/>
  <c r="J198" i="10"/>
  <c r="H198" i="10"/>
  <c r="F198" i="10"/>
  <c r="N198" i="10" s="1"/>
  <c r="E198" i="10"/>
  <c r="K198" i="10" s="1"/>
  <c r="D198" i="10"/>
  <c r="U197" i="10"/>
  <c r="T197" i="10"/>
  <c r="N197" i="10"/>
  <c r="O197" i="10" s="1"/>
  <c r="M197" i="10"/>
  <c r="K197" i="10"/>
  <c r="I197" i="10"/>
  <c r="G197" i="10"/>
  <c r="U196" i="10"/>
  <c r="T196" i="10"/>
  <c r="N196" i="10"/>
  <c r="O196" i="10" s="1"/>
  <c r="M196" i="10"/>
  <c r="K196" i="10"/>
  <c r="I196" i="10"/>
  <c r="G196" i="10"/>
  <c r="U195" i="10"/>
  <c r="T195" i="10"/>
  <c r="N195" i="10"/>
  <c r="O195" i="10" s="1"/>
  <c r="M195" i="10"/>
  <c r="K195" i="10"/>
  <c r="I195" i="10"/>
  <c r="G195" i="10"/>
  <c r="U194" i="10"/>
  <c r="T194" i="10"/>
  <c r="N194" i="10"/>
  <c r="O194" i="10" s="1"/>
  <c r="M194" i="10"/>
  <c r="K194" i="10"/>
  <c r="I194" i="10"/>
  <c r="G194" i="10"/>
  <c r="U193" i="10"/>
  <c r="T193" i="10"/>
  <c r="N193" i="10"/>
  <c r="O193" i="10" s="1"/>
  <c r="M193" i="10"/>
  <c r="K193" i="10"/>
  <c r="I193" i="10"/>
  <c r="G193" i="10"/>
  <c r="U192" i="10"/>
  <c r="T192" i="10"/>
  <c r="N192" i="10"/>
  <c r="O192" i="10" s="1"/>
  <c r="M192" i="10"/>
  <c r="K192" i="10"/>
  <c r="I192" i="10"/>
  <c r="G192" i="10"/>
  <c r="T191" i="10"/>
  <c r="S191" i="10"/>
  <c r="R191" i="10"/>
  <c r="Q191" i="10"/>
  <c r="P191" i="10"/>
  <c r="M191" i="10"/>
  <c r="L191" i="10"/>
  <c r="J191" i="10"/>
  <c r="K191" i="10" s="1"/>
  <c r="H191" i="10"/>
  <c r="F191" i="10"/>
  <c r="E191" i="10"/>
  <c r="D191" i="10"/>
  <c r="U190" i="10"/>
  <c r="T190" i="10"/>
  <c r="N190" i="10"/>
  <c r="O190" i="10" s="1"/>
  <c r="M190" i="10"/>
  <c r="K190" i="10"/>
  <c r="I190" i="10"/>
  <c r="G190" i="10"/>
  <c r="U189" i="10"/>
  <c r="T189" i="10"/>
  <c r="N189" i="10"/>
  <c r="O189" i="10" s="1"/>
  <c r="M189" i="10"/>
  <c r="K189" i="10"/>
  <c r="I189" i="10"/>
  <c r="G189" i="10"/>
  <c r="U188" i="10"/>
  <c r="T188" i="10"/>
  <c r="N188" i="10"/>
  <c r="O188" i="10" s="1"/>
  <c r="M188" i="10"/>
  <c r="K188" i="10"/>
  <c r="I188" i="10"/>
  <c r="G188" i="10"/>
  <c r="U187" i="10"/>
  <c r="T187" i="10"/>
  <c r="N187" i="10"/>
  <c r="O187" i="10" s="1"/>
  <c r="M187" i="10"/>
  <c r="K187" i="10"/>
  <c r="I187" i="10"/>
  <c r="G187" i="10"/>
  <c r="U186" i="10"/>
  <c r="T186" i="10"/>
  <c r="N186" i="10"/>
  <c r="O186" i="10" s="1"/>
  <c r="M186" i="10"/>
  <c r="K186" i="10"/>
  <c r="I186" i="10"/>
  <c r="G186" i="10"/>
  <c r="T185" i="10"/>
  <c r="S185" i="10"/>
  <c r="R185" i="10"/>
  <c r="Q185" i="10"/>
  <c r="P185" i="10"/>
  <c r="U185" i="10" s="1"/>
  <c r="N185" i="10"/>
  <c r="L185" i="10"/>
  <c r="M185" i="10" s="1"/>
  <c r="J185" i="10"/>
  <c r="H185" i="10"/>
  <c r="F185" i="10"/>
  <c r="E185" i="10"/>
  <c r="D185" i="10"/>
  <c r="U184" i="10"/>
  <c r="T184" i="10"/>
  <c r="N184" i="10"/>
  <c r="O184" i="10" s="1"/>
  <c r="M184" i="10"/>
  <c r="K184" i="10"/>
  <c r="I184" i="10"/>
  <c r="G184" i="10"/>
  <c r="U183" i="10"/>
  <c r="T183" i="10"/>
  <c r="N183" i="10"/>
  <c r="O183" i="10" s="1"/>
  <c r="M183" i="10"/>
  <c r="K183" i="10"/>
  <c r="I183" i="10"/>
  <c r="G183" i="10"/>
  <c r="U182" i="10"/>
  <c r="T182" i="10"/>
  <c r="N182" i="10"/>
  <c r="O182" i="10" s="1"/>
  <c r="M182" i="10"/>
  <c r="K182" i="10"/>
  <c r="I182" i="10"/>
  <c r="G182" i="10"/>
  <c r="U181" i="10"/>
  <c r="T181" i="10"/>
  <c r="N181" i="10"/>
  <c r="O181" i="10" s="1"/>
  <c r="M181" i="10"/>
  <c r="K181" i="10"/>
  <c r="I181" i="10"/>
  <c r="G181" i="10"/>
  <c r="U180" i="10"/>
  <c r="T180" i="10"/>
  <c r="N180" i="10"/>
  <c r="O180" i="10" s="1"/>
  <c r="M180" i="10"/>
  <c r="K180" i="10"/>
  <c r="I180" i="10"/>
  <c r="G180" i="10"/>
  <c r="S179" i="10"/>
  <c r="R179" i="10"/>
  <c r="T179" i="10" s="1"/>
  <c r="Q179" i="10"/>
  <c r="P179" i="10"/>
  <c r="L179" i="10"/>
  <c r="J179" i="10"/>
  <c r="H179" i="10"/>
  <c r="F179" i="10"/>
  <c r="E179" i="10"/>
  <c r="D179" i="10"/>
  <c r="U178" i="10"/>
  <c r="T178" i="10"/>
  <c r="N178" i="10"/>
  <c r="O178" i="10" s="1"/>
  <c r="M178" i="10"/>
  <c r="K178" i="10"/>
  <c r="I178" i="10"/>
  <c r="G178" i="10"/>
  <c r="U177" i="10"/>
  <c r="T177" i="10"/>
  <c r="N177" i="10"/>
  <c r="O177" i="10" s="1"/>
  <c r="M177" i="10"/>
  <c r="K177" i="10"/>
  <c r="I177" i="10"/>
  <c r="G177" i="10"/>
  <c r="U176" i="10"/>
  <c r="T176" i="10"/>
  <c r="N176" i="10"/>
  <c r="O176" i="10" s="1"/>
  <c r="M176" i="10"/>
  <c r="K176" i="10"/>
  <c r="I176" i="10"/>
  <c r="G176" i="10"/>
  <c r="U175" i="10"/>
  <c r="T175" i="10"/>
  <c r="N175" i="10"/>
  <c r="O175" i="10" s="1"/>
  <c r="M175" i="10"/>
  <c r="K175" i="10"/>
  <c r="I175" i="10"/>
  <c r="G175" i="10"/>
  <c r="U174" i="10"/>
  <c r="T174" i="10"/>
  <c r="N174" i="10"/>
  <c r="O174" i="10" s="1"/>
  <c r="M174" i="10"/>
  <c r="K174" i="10"/>
  <c r="I174" i="10"/>
  <c r="G174" i="10"/>
  <c r="U173" i="10"/>
  <c r="T173" i="10"/>
  <c r="N173" i="10"/>
  <c r="O173" i="10" s="1"/>
  <c r="M173" i="10"/>
  <c r="K173" i="10"/>
  <c r="I173" i="10"/>
  <c r="G173" i="10"/>
  <c r="S170" i="10"/>
  <c r="R170" i="10"/>
  <c r="T170" i="10" s="1"/>
  <c r="Q170" i="10"/>
  <c r="P170" i="10"/>
  <c r="L170" i="10"/>
  <c r="J170" i="10"/>
  <c r="H170" i="10"/>
  <c r="F170" i="10"/>
  <c r="E170" i="10"/>
  <c r="D170" i="10"/>
  <c r="S169" i="10"/>
  <c r="R169" i="10"/>
  <c r="Q169" i="10"/>
  <c r="P169" i="10"/>
  <c r="L169" i="10"/>
  <c r="J169" i="10"/>
  <c r="H169" i="10"/>
  <c r="F169" i="10"/>
  <c r="E169" i="10"/>
  <c r="M169" i="10" s="1"/>
  <c r="D169" i="10"/>
  <c r="U168" i="10"/>
  <c r="T168" i="10"/>
  <c r="O168" i="10"/>
  <c r="N168" i="10"/>
  <c r="M168" i="10"/>
  <c r="K168" i="10"/>
  <c r="I168" i="10"/>
  <c r="G168" i="10"/>
  <c r="U167" i="10"/>
  <c r="T167" i="10"/>
  <c r="N167" i="10"/>
  <c r="O167" i="10" s="1"/>
  <c r="M167" i="10"/>
  <c r="K167" i="10"/>
  <c r="I167" i="10"/>
  <c r="G167" i="10"/>
  <c r="U166" i="10"/>
  <c r="T166" i="10"/>
  <c r="N166" i="10"/>
  <c r="O166" i="10" s="1"/>
  <c r="M166" i="10"/>
  <c r="K166" i="10"/>
  <c r="I166" i="10"/>
  <c r="G166" i="10"/>
  <c r="U165" i="10"/>
  <c r="T165" i="10"/>
  <c r="N165" i="10"/>
  <c r="O165" i="10" s="1"/>
  <c r="M165" i="10"/>
  <c r="K165" i="10"/>
  <c r="I165" i="10"/>
  <c r="G165" i="10"/>
  <c r="U164" i="10"/>
  <c r="T164" i="10"/>
  <c r="N164" i="10"/>
  <c r="O164" i="10" s="1"/>
  <c r="M164" i="10"/>
  <c r="K164" i="10"/>
  <c r="I164" i="10"/>
  <c r="G164" i="10"/>
  <c r="S163" i="10"/>
  <c r="R163" i="10"/>
  <c r="T163" i="10" s="1"/>
  <c r="Q163" i="10"/>
  <c r="P163" i="10"/>
  <c r="U163" i="10" s="1"/>
  <c r="L163" i="10"/>
  <c r="J163" i="10"/>
  <c r="H163" i="10"/>
  <c r="F163" i="10"/>
  <c r="G163" i="10" s="1"/>
  <c r="E163" i="10"/>
  <c r="M163" i="10" s="1"/>
  <c r="D163" i="10"/>
  <c r="I163" i="10" s="1"/>
  <c r="U162" i="10"/>
  <c r="T162" i="10"/>
  <c r="O162" i="10"/>
  <c r="N162" i="10"/>
  <c r="M162" i="10"/>
  <c r="K162" i="10"/>
  <c r="I162" i="10"/>
  <c r="G162" i="10"/>
  <c r="U161" i="10"/>
  <c r="T161" i="10"/>
  <c r="N161" i="10"/>
  <c r="O161" i="10" s="1"/>
  <c r="M161" i="10"/>
  <c r="K161" i="10"/>
  <c r="I161" i="10"/>
  <c r="G161" i="10"/>
  <c r="U160" i="10"/>
  <c r="T160" i="10"/>
  <c r="N160" i="10"/>
  <c r="O160" i="10" s="1"/>
  <c r="M160" i="10"/>
  <c r="K160" i="10"/>
  <c r="I160" i="10"/>
  <c r="G160" i="10"/>
  <c r="U159" i="10"/>
  <c r="T159" i="10"/>
  <c r="N159" i="10"/>
  <c r="O159" i="10" s="1"/>
  <c r="M159" i="10"/>
  <c r="K159" i="10"/>
  <c r="I159" i="10"/>
  <c r="G159" i="10"/>
  <c r="U158" i="10"/>
  <c r="T158" i="10"/>
  <c r="N158" i="10"/>
  <c r="O158" i="10" s="1"/>
  <c r="M158" i="10"/>
  <c r="K158" i="10"/>
  <c r="I158" i="10"/>
  <c r="G158" i="10"/>
  <c r="S157" i="10"/>
  <c r="R157" i="10"/>
  <c r="Q157" i="10"/>
  <c r="P157" i="10"/>
  <c r="L157" i="10"/>
  <c r="J157" i="10"/>
  <c r="H157" i="10"/>
  <c r="F157" i="10"/>
  <c r="E157" i="10"/>
  <c r="D157" i="10"/>
  <c r="U156" i="10"/>
  <c r="T156" i="10"/>
  <c r="O156" i="10"/>
  <c r="N156" i="10"/>
  <c r="M156" i="10"/>
  <c r="K156" i="10"/>
  <c r="I156" i="10"/>
  <c r="G156" i="10"/>
  <c r="U155" i="10"/>
  <c r="T155" i="10"/>
  <c r="O155" i="10"/>
  <c r="N155" i="10"/>
  <c r="M155" i="10"/>
  <c r="K155" i="10"/>
  <c r="I155" i="10"/>
  <c r="G155" i="10"/>
  <c r="U154" i="10"/>
  <c r="T154" i="10"/>
  <c r="O154" i="10"/>
  <c r="N154" i="10"/>
  <c r="M154" i="10"/>
  <c r="K154" i="10"/>
  <c r="I154" i="10"/>
  <c r="G154" i="10"/>
  <c r="U153" i="10"/>
  <c r="T153" i="10"/>
  <c r="O153" i="10"/>
  <c r="N153" i="10"/>
  <c r="M153" i="10"/>
  <c r="K153" i="10"/>
  <c r="I153" i="10"/>
  <c r="G153" i="10"/>
  <c r="U152" i="10"/>
  <c r="T152" i="10"/>
  <c r="O152" i="10"/>
  <c r="N152" i="10"/>
  <c r="M152" i="10"/>
  <c r="K152" i="10"/>
  <c r="I152" i="10"/>
  <c r="G152" i="10"/>
  <c r="U151" i="10"/>
  <c r="T151" i="10"/>
  <c r="O151" i="10"/>
  <c r="N151" i="10"/>
  <c r="M151" i="10"/>
  <c r="K151" i="10"/>
  <c r="I151" i="10"/>
  <c r="G151" i="10"/>
  <c r="S150" i="10"/>
  <c r="R150" i="10"/>
  <c r="T150" i="10" s="1"/>
  <c r="Q150" i="10"/>
  <c r="P150" i="10"/>
  <c r="L150" i="10"/>
  <c r="J150" i="10"/>
  <c r="K150" i="10" s="1"/>
  <c r="H150" i="10"/>
  <c r="F150" i="10"/>
  <c r="E150" i="10"/>
  <c r="D150" i="10"/>
  <c r="U149" i="10"/>
  <c r="T149" i="10"/>
  <c r="N149" i="10"/>
  <c r="O149" i="10" s="1"/>
  <c r="M149" i="10"/>
  <c r="K149" i="10"/>
  <c r="I149" i="10"/>
  <c r="G149" i="10"/>
  <c r="U148" i="10"/>
  <c r="T148" i="10"/>
  <c r="N148" i="10"/>
  <c r="O148" i="10" s="1"/>
  <c r="M148" i="10"/>
  <c r="K148" i="10"/>
  <c r="I148" i="10"/>
  <c r="G148" i="10"/>
  <c r="U147" i="10"/>
  <c r="T147" i="10"/>
  <c r="N147" i="10"/>
  <c r="O147" i="10" s="1"/>
  <c r="M147" i="10"/>
  <c r="K147" i="10"/>
  <c r="I147" i="10"/>
  <c r="G147" i="10"/>
  <c r="U146" i="10"/>
  <c r="T146" i="10"/>
  <c r="N146" i="10"/>
  <c r="O146" i="10" s="1"/>
  <c r="M146" i="10"/>
  <c r="K146" i="10"/>
  <c r="I146" i="10"/>
  <c r="G146" i="10"/>
  <c r="U145" i="10"/>
  <c r="T145" i="10"/>
  <c r="N145" i="10"/>
  <c r="O145" i="10" s="1"/>
  <c r="M145" i="10"/>
  <c r="K145" i="10"/>
  <c r="I145" i="10"/>
  <c r="G145" i="10"/>
  <c r="S144" i="10"/>
  <c r="T144" i="10" s="1"/>
  <c r="R144" i="10"/>
  <c r="Q144" i="10"/>
  <c r="P144" i="10"/>
  <c r="U144" i="10" s="1"/>
  <c r="M144" i="10"/>
  <c r="L144" i="10"/>
  <c r="J144" i="10"/>
  <c r="H144" i="10"/>
  <c r="F144" i="10"/>
  <c r="E144" i="10"/>
  <c r="D144" i="10"/>
  <c r="U143" i="10"/>
  <c r="T143" i="10"/>
  <c r="O143" i="10"/>
  <c r="N143" i="10"/>
  <c r="M143" i="10"/>
  <c r="K143" i="10"/>
  <c r="I143" i="10"/>
  <c r="G143" i="10"/>
  <c r="U142" i="10"/>
  <c r="T142" i="10"/>
  <c r="N142" i="10"/>
  <c r="O142" i="10" s="1"/>
  <c r="M142" i="10"/>
  <c r="K142" i="10"/>
  <c r="I142" i="10"/>
  <c r="G142" i="10"/>
  <c r="U141" i="10"/>
  <c r="T141" i="10"/>
  <c r="N141" i="10"/>
  <c r="O141" i="10" s="1"/>
  <c r="M141" i="10"/>
  <c r="K141" i="10"/>
  <c r="I141" i="10"/>
  <c r="G141" i="10"/>
  <c r="U140" i="10"/>
  <c r="T140" i="10"/>
  <c r="N140" i="10"/>
  <c r="O140" i="10" s="1"/>
  <c r="M140" i="10"/>
  <c r="K140" i="10"/>
  <c r="I140" i="10"/>
  <c r="G140" i="10"/>
  <c r="U139" i="10"/>
  <c r="T139" i="10"/>
  <c r="N139" i="10"/>
  <c r="O139" i="10" s="1"/>
  <c r="M139" i="10"/>
  <c r="K139" i="10"/>
  <c r="I139" i="10"/>
  <c r="G139" i="10"/>
  <c r="U138" i="10"/>
  <c r="T138" i="10"/>
  <c r="N138" i="10"/>
  <c r="O138" i="10" s="1"/>
  <c r="M138" i="10"/>
  <c r="K138" i="10"/>
  <c r="I138" i="10"/>
  <c r="G138" i="10"/>
  <c r="S137" i="10"/>
  <c r="R137" i="10"/>
  <c r="Q137" i="10"/>
  <c r="P137" i="10"/>
  <c r="L137" i="10"/>
  <c r="K137" i="10"/>
  <c r="J137" i="10"/>
  <c r="H137" i="10"/>
  <c r="N137" i="10" s="1"/>
  <c r="G137" i="10"/>
  <c r="F137" i="10"/>
  <c r="E137" i="10"/>
  <c r="D137" i="10"/>
  <c r="U136" i="10"/>
  <c r="T136" i="10"/>
  <c r="N136" i="10"/>
  <c r="O136" i="10" s="1"/>
  <c r="M136" i="10"/>
  <c r="K136" i="10"/>
  <c r="I136" i="10"/>
  <c r="G136" i="10"/>
  <c r="U135" i="10"/>
  <c r="T135" i="10"/>
  <c r="O135" i="10"/>
  <c r="N135" i="10"/>
  <c r="M135" i="10"/>
  <c r="K135" i="10"/>
  <c r="I135" i="10"/>
  <c r="G135" i="10"/>
  <c r="U134" i="10"/>
  <c r="T134" i="10"/>
  <c r="N134" i="10"/>
  <c r="O134" i="10" s="1"/>
  <c r="M134" i="10"/>
  <c r="K134" i="10"/>
  <c r="I134" i="10"/>
  <c r="G134" i="10"/>
  <c r="U133" i="10"/>
  <c r="T133" i="10"/>
  <c r="N133" i="10"/>
  <c r="O133" i="10" s="1"/>
  <c r="M133" i="10"/>
  <c r="K133" i="10"/>
  <c r="I133" i="10"/>
  <c r="G133" i="10"/>
  <c r="T132" i="10"/>
  <c r="S132" i="10"/>
  <c r="R132" i="10"/>
  <c r="Q132" i="10"/>
  <c r="P132" i="10"/>
  <c r="L132" i="10"/>
  <c r="J132" i="10"/>
  <c r="H132" i="10"/>
  <c r="F132" i="10"/>
  <c r="E132" i="10"/>
  <c r="D132" i="10"/>
  <c r="U131" i="10"/>
  <c r="T131" i="10"/>
  <c r="O131" i="10"/>
  <c r="N131" i="10"/>
  <c r="M131" i="10"/>
  <c r="K131" i="10"/>
  <c r="I131" i="10"/>
  <c r="G131" i="10"/>
  <c r="U130" i="10"/>
  <c r="T130" i="10"/>
  <c r="N130" i="10"/>
  <c r="O130" i="10" s="1"/>
  <c r="M130" i="10"/>
  <c r="K130" i="10"/>
  <c r="I130" i="10"/>
  <c r="G130" i="10"/>
  <c r="U129" i="10"/>
  <c r="T129" i="10"/>
  <c r="N129" i="10"/>
  <c r="O129" i="10" s="1"/>
  <c r="M129" i="10"/>
  <c r="K129" i="10"/>
  <c r="I129" i="10"/>
  <c r="G129" i="10"/>
  <c r="U128" i="10"/>
  <c r="T128" i="10"/>
  <c r="N128" i="10"/>
  <c r="O128" i="10" s="1"/>
  <c r="M128" i="10"/>
  <c r="K128" i="10"/>
  <c r="I128" i="10"/>
  <c r="G128" i="10"/>
  <c r="U127" i="10"/>
  <c r="T127" i="10"/>
  <c r="N127" i="10"/>
  <c r="O127" i="10" s="1"/>
  <c r="M127" i="10"/>
  <c r="K127" i="10"/>
  <c r="I127" i="10"/>
  <c r="G127" i="10"/>
  <c r="S126" i="10"/>
  <c r="R126" i="10"/>
  <c r="T126" i="10" s="1"/>
  <c r="Q126" i="10"/>
  <c r="P126" i="10"/>
  <c r="L126" i="10"/>
  <c r="K126" i="10"/>
  <c r="J126" i="10"/>
  <c r="H126" i="10"/>
  <c r="N126" i="10" s="1"/>
  <c r="O126" i="10" s="1"/>
  <c r="F126" i="10"/>
  <c r="E126" i="10"/>
  <c r="D126" i="10"/>
  <c r="U125" i="10"/>
  <c r="T125" i="10"/>
  <c r="O125" i="10"/>
  <c r="N125" i="10"/>
  <c r="M125" i="10"/>
  <c r="K125" i="10"/>
  <c r="I125" i="10"/>
  <c r="G125" i="10"/>
  <c r="U124" i="10"/>
  <c r="T124" i="10"/>
  <c r="N124" i="10"/>
  <c r="O124" i="10" s="1"/>
  <c r="M124" i="10"/>
  <c r="K124" i="10"/>
  <c r="I124" i="10"/>
  <c r="G124" i="10"/>
  <c r="U123" i="10"/>
  <c r="T123" i="10"/>
  <c r="N123" i="10"/>
  <c r="O123" i="10" s="1"/>
  <c r="M123" i="10"/>
  <c r="K123" i="10"/>
  <c r="I123" i="10"/>
  <c r="G123" i="10"/>
  <c r="U122" i="10"/>
  <c r="T122" i="10"/>
  <c r="O122" i="10"/>
  <c r="N122" i="10"/>
  <c r="M122" i="10"/>
  <c r="K122" i="10"/>
  <c r="I122" i="10"/>
  <c r="G122" i="10"/>
  <c r="S121" i="10"/>
  <c r="R121" i="10"/>
  <c r="Q121" i="10"/>
  <c r="P121" i="10"/>
  <c r="U121" i="10" s="1"/>
  <c r="M121" i="10"/>
  <c r="L121" i="10"/>
  <c r="J121" i="10"/>
  <c r="H121" i="10"/>
  <c r="I121" i="10" s="1"/>
  <c r="F121" i="10"/>
  <c r="N121" i="10" s="1"/>
  <c r="E121" i="10"/>
  <c r="K121" i="10" s="1"/>
  <c r="D121" i="10"/>
  <c r="U120" i="10"/>
  <c r="T120" i="10"/>
  <c r="N120" i="10"/>
  <c r="O120" i="10" s="1"/>
  <c r="M120" i="10"/>
  <c r="K120" i="10"/>
  <c r="I120" i="10"/>
  <c r="G120" i="10"/>
  <c r="U119" i="10"/>
  <c r="T119" i="10"/>
  <c r="N119" i="10"/>
  <c r="O119" i="10" s="1"/>
  <c r="M119" i="10"/>
  <c r="K119" i="10"/>
  <c r="I119" i="10"/>
  <c r="G119" i="10"/>
  <c r="U118" i="10"/>
  <c r="T118" i="10"/>
  <c r="N118" i="10"/>
  <c r="O118" i="10" s="1"/>
  <c r="M118" i="10"/>
  <c r="K118" i="10"/>
  <c r="I118" i="10"/>
  <c r="G118" i="10"/>
  <c r="U117" i="10"/>
  <c r="T117" i="10"/>
  <c r="N117" i="10"/>
  <c r="O117" i="10" s="1"/>
  <c r="M117" i="10"/>
  <c r="K117" i="10"/>
  <c r="I117" i="10"/>
  <c r="G117" i="10"/>
  <c r="U116" i="10"/>
  <c r="T116" i="10"/>
  <c r="O116" i="10"/>
  <c r="N116" i="10"/>
  <c r="M116" i="10"/>
  <c r="K116" i="10"/>
  <c r="I116" i="10"/>
  <c r="G116" i="10"/>
  <c r="U115" i="10"/>
  <c r="T115" i="10"/>
  <c r="N115" i="10"/>
  <c r="O115" i="10" s="1"/>
  <c r="M115" i="10"/>
  <c r="K115" i="10"/>
  <c r="I115" i="10"/>
  <c r="G115" i="10"/>
  <c r="U114" i="10"/>
  <c r="T114" i="10"/>
  <c r="N114" i="10"/>
  <c r="O114" i="10" s="1"/>
  <c r="M114" i="10"/>
  <c r="K114" i="10"/>
  <c r="I114" i="10"/>
  <c r="G114" i="10"/>
  <c r="U113" i="10"/>
  <c r="T113" i="10"/>
  <c r="N113" i="10"/>
  <c r="O113" i="10" s="1"/>
  <c r="M113" i="10"/>
  <c r="K113" i="10"/>
  <c r="I113" i="10"/>
  <c r="G113" i="10"/>
  <c r="S112" i="10"/>
  <c r="R112" i="10"/>
  <c r="T112" i="10" s="1"/>
  <c r="Q112" i="10"/>
  <c r="P112" i="10"/>
  <c r="L112" i="10"/>
  <c r="J112" i="10"/>
  <c r="H112" i="10"/>
  <c r="F112" i="10"/>
  <c r="E112" i="10"/>
  <c r="D112" i="10"/>
  <c r="U111" i="10"/>
  <c r="T111" i="10"/>
  <c r="O111" i="10"/>
  <c r="N111" i="10"/>
  <c r="M111" i="10"/>
  <c r="K111" i="10"/>
  <c r="I111" i="10"/>
  <c r="G111" i="10"/>
  <c r="U110" i="10"/>
  <c r="T110" i="10"/>
  <c r="O110" i="10"/>
  <c r="N110" i="10"/>
  <c r="M110" i="10"/>
  <c r="K110" i="10"/>
  <c r="I110" i="10"/>
  <c r="G110" i="10"/>
  <c r="U109" i="10"/>
  <c r="T109" i="10"/>
  <c r="O109" i="10"/>
  <c r="N109" i="10"/>
  <c r="M109" i="10"/>
  <c r="K109" i="10"/>
  <c r="I109" i="10"/>
  <c r="G109" i="10"/>
  <c r="U108" i="10"/>
  <c r="T108" i="10"/>
  <c r="O108" i="10"/>
  <c r="N108" i="10"/>
  <c r="M108" i="10"/>
  <c r="K108" i="10"/>
  <c r="I108" i="10"/>
  <c r="G108" i="10"/>
  <c r="U107" i="10"/>
  <c r="T107" i="10"/>
  <c r="O107" i="10"/>
  <c r="N107" i="10"/>
  <c r="M107" i="10"/>
  <c r="K107" i="10"/>
  <c r="I107" i="10"/>
  <c r="G107" i="10"/>
  <c r="S106" i="10"/>
  <c r="R106" i="10"/>
  <c r="T106" i="10" s="1"/>
  <c r="Q106" i="10"/>
  <c r="P106" i="10"/>
  <c r="L106" i="10"/>
  <c r="U106" i="10" s="1"/>
  <c r="J106" i="10"/>
  <c r="I106" i="10"/>
  <c r="H106" i="10"/>
  <c r="F106" i="10"/>
  <c r="G106" i="10" s="1"/>
  <c r="E106" i="10"/>
  <c r="D106" i="10"/>
  <c r="U105" i="10"/>
  <c r="T105" i="10"/>
  <c r="O105" i="10"/>
  <c r="N105" i="10"/>
  <c r="M105" i="10"/>
  <c r="K105" i="10"/>
  <c r="I105" i="10"/>
  <c r="G105" i="10"/>
  <c r="S102" i="10"/>
  <c r="R102" i="10"/>
  <c r="Q102" i="10"/>
  <c r="P102" i="10"/>
  <c r="L102" i="10"/>
  <c r="K102" i="10"/>
  <c r="J102" i="10"/>
  <c r="H102" i="10"/>
  <c r="F102" i="10"/>
  <c r="E102" i="10"/>
  <c r="D102" i="10"/>
  <c r="S101" i="10"/>
  <c r="R101" i="10"/>
  <c r="Q101" i="10"/>
  <c r="P101" i="10"/>
  <c r="L101" i="10"/>
  <c r="U101" i="10" s="1"/>
  <c r="K101" i="10"/>
  <c r="J101" i="10"/>
  <c r="H101" i="10"/>
  <c r="I101" i="10" s="1"/>
  <c r="F101" i="10"/>
  <c r="E101" i="10"/>
  <c r="D101" i="10"/>
  <c r="U100" i="10"/>
  <c r="T100" i="10"/>
  <c r="O100" i="10"/>
  <c r="N100" i="10"/>
  <c r="M100" i="10"/>
  <c r="K100" i="10"/>
  <c r="I100" i="10"/>
  <c r="G100" i="10"/>
  <c r="U99" i="10"/>
  <c r="T99" i="10"/>
  <c r="N99" i="10"/>
  <c r="O99" i="10" s="1"/>
  <c r="M99" i="10"/>
  <c r="K99" i="10"/>
  <c r="I99" i="10"/>
  <c r="G99" i="10"/>
  <c r="U98" i="10"/>
  <c r="T98" i="10"/>
  <c r="N98" i="10"/>
  <c r="O98" i="10" s="1"/>
  <c r="M98" i="10"/>
  <c r="K98" i="10"/>
  <c r="I98" i="10"/>
  <c r="G98" i="10"/>
  <c r="U97" i="10"/>
  <c r="T97" i="10"/>
  <c r="N97" i="10"/>
  <c r="O97" i="10" s="1"/>
  <c r="M97" i="10"/>
  <c r="K97" i="10"/>
  <c r="I97" i="10"/>
  <c r="G97" i="10"/>
  <c r="U96" i="10"/>
  <c r="S96" i="10"/>
  <c r="R96" i="10"/>
  <c r="T96" i="10" s="1"/>
  <c r="Q96" i="10"/>
  <c r="P96" i="10"/>
  <c r="L96" i="10"/>
  <c r="J96" i="10"/>
  <c r="H96" i="10"/>
  <c r="F96" i="10"/>
  <c r="E96" i="10"/>
  <c r="D96" i="10"/>
  <c r="U95" i="10"/>
  <c r="T95" i="10"/>
  <c r="O95" i="10"/>
  <c r="N95" i="10"/>
  <c r="M95" i="10"/>
  <c r="K95" i="10"/>
  <c r="I95" i="10"/>
  <c r="G95" i="10"/>
  <c r="U94" i="10"/>
  <c r="T94" i="10"/>
  <c r="O94" i="10"/>
  <c r="N94" i="10"/>
  <c r="M94" i="10"/>
  <c r="K94" i="10"/>
  <c r="I94" i="10"/>
  <c r="G94" i="10"/>
  <c r="U93" i="10"/>
  <c r="T93" i="10"/>
  <c r="O93" i="10"/>
  <c r="N93" i="10"/>
  <c r="M93" i="10"/>
  <c r="K93" i="10"/>
  <c r="I93" i="10"/>
  <c r="G93" i="10"/>
  <c r="U92" i="10"/>
  <c r="T92" i="10"/>
  <c r="O92" i="10"/>
  <c r="N92" i="10"/>
  <c r="M92" i="10"/>
  <c r="K92" i="10"/>
  <c r="I92" i="10"/>
  <c r="G92" i="10"/>
  <c r="T91" i="10"/>
  <c r="S91" i="10"/>
  <c r="R91" i="10"/>
  <c r="Q91" i="10"/>
  <c r="P91" i="10"/>
  <c r="L91" i="10"/>
  <c r="U91" i="10" s="1"/>
  <c r="J91" i="10"/>
  <c r="H91" i="10"/>
  <c r="F91" i="10"/>
  <c r="E91" i="10"/>
  <c r="D91" i="10"/>
  <c r="U90" i="10"/>
  <c r="T90" i="10"/>
  <c r="N90" i="10"/>
  <c r="O90" i="10" s="1"/>
  <c r="M90" i="10"/>
  <c r="K90" i="10"/>
  <c r="I90" i="10"/>
  <c r="G90" i="10"/>
  <c r="U89" i="10"/>
  <c r="T89" i="10"/>
  <c r="N89" i="10"/>
  <c r="O89" i="10" s="1"/>
  <c r="M89" i="10"/>
  <c r="K89" i="10"/>
  <c r="I89" i="10"/>
  <c r="G89" i="10"/>
  <c r="U88" i="10"/>
  <c r="T88" i="10"/>
  <c r="N88" i="10"/>
  <c r="O88" i="10" s="1"/>
  <c r="M88" i="10"/>
  <c r="K88" i="10"/>
  <c r="I88" i="10"/>
  <c r="G88" i="10"/>
  <c r="S85" i="10"/>
  <c r="R85" i="10"/>
  <c r="T85" i="10" s="1"/>
  <c r="Q85" i="10"/>
  <c r="P85" i="10"/>
  <c r="L85" i="10"/>
  <c r="K85" i="10"/>
  <c r="J85" i="10"/>
  <c r="I85" i="10"/>
  <c r="H85" i="10"/>
  <c r="F85" i="10"/>
  <c r="E85" i="10"/>
  <c r="D85" i="10"/>
  <c r="S84" i="10"/>
  <c r="R84" i="10"/>
  <c r="T84" i="10" s="1"/>
  <c r="Q84" i="10"/>
  <c r="P84" i="10"/>
  <c r="U84" i="10" s="1"/>
  <c r="L84" i="10"/>
  <c r="J84" i="10"/>
  <c r="H84" i="10"/>
  <c r="F84" i="10"/>
  <c r="E84" i="10"/>
  <c r="D84" i="10"/>
  <c r="G84" i="10" s="1"/>
  <c r="U83" i="10"/>
  <c r="T83" i="10"/>
  <c r="O83" i="10"/>
  <c r="N83" i="10"/>
  <c r="M83" i="10"/>
  <c r="K83" i="10"/>
  <c r="I83" i="10"/>
  <c r="G83" i="10"/>
  <c r="U82" i="10"/>
  <c r="T82" i="10"/>
  <c r="N82" i="10"/>
  <c r="O82" i="10" s="1"/>
  <c r="M82" i="10"/>
  <c r="K82" i="10"/>
  <c r="I82" i="10"/>
  <c r="G82" i="10"/>
  <c r="U81" i="10"/>
  <c r="T81" i="10"/>
  <c r="N81" i="10"/>
  <c r="O81" i="10" s="1"/>
  <c r="M81" i="10"/>
  <c r="K81" i="10"/>
  <c r="I81" i="10"/>
  <c r="G81" i="10"/>
  <c r="U80" i="10"/>
  <c r="T80" i="10"/>
  <c r="N80" i="10"/>
  <c r="O80" i="10" s="1"/>
  <c r="M80" i="10"/>
  <c r="K80" i="10"/>
  <c r="I80" i="10"/>
  <c r="G80" i="10"/>
  <c r="U79" i="10"/>
  <c r="T79" i="10"/>
  <c r="N79" i="10"/>
  <c r="O79" i="10" s="1"/>
  <c r="M79" i="10"/>
  <c r="K79" i="10"/>
  <c r="I79" i="10"/>
  <c r="G79" i="10"/>
  <c r="S78" i="10"/>
  <c r="R78" i="10"/>
  <c r="T78" i="10" s="1"/>
  <c r="Q78" i="10"/>
  <c r="P78" i="10"/>
  <c r="U78" i="10" s="1"/>
  <c r="L78" i="10"/>
  <c r="J78" i="10"/>
  <c r="H78" i="10"/>
  <c r="F78" i="10"/>
  <c r="E78" i="10"/>
  <c r="K78" i="10" s="1"/>
  <c r="D78" i="10"/>
  <c r="U77" i="10"/>
  <c r="T77" i="10"/>
  <c r="N77" i="10"/>
  <c r="O77" i="10" s="1"/>
  <c r="M77" i="10"/>
  <c r="K77" i="10"/>
  <c r="I77" i="10"/>
  <c r="G77" i="10"/>
  <c r="U76" i="10"/>
  <c r="T76" i="10"/>
  <c r="N76" i="10"/>
  <c r="O76" i="10" s="1"/>
  <c r="M76" i="10"/>
  <c r="K76" i="10"/>
  <c r="I76" i="10"/>
  <c r="G76" i="10"/>
  <c r="U75" i="10"/>
  <c r="T75" i="10"/>
  <c r="N75" i="10"/>
  <c r="O75" i="10" s="1"/>
  <c r="M75" i="10"/>
  <c r="K75" i="10"/>
  <c r="I75" i="10"/>
  <c r="G75" i="10"/>
  <c r="U74" i="10"/>
  <c r="T74" i="10"/>
  <c r="N74" i="10"/>
  <c r="O74" i="10" s="1"/>
  <c r="M74" i="10"/>
  <c r="K74" i="10"/>
  <c r="I74" i="10"/>
  <c r="G74" i="10"/>
  <c r="U73" i="10"/>
  <c r="T73" i="10"/>
  <c r="N73" i="10"/>
  <c r="O73" i="10" s="1"/>
  <c r="M73" i="10"/>
  <c r="K73" i="10"/>
  <c r="I73" i="10"/>
  <c r="G73" i="10"/>
  <c r="U72" i="10"/>
  <c r="T72" i="10"/>
  <c r="N72" i="10"/>
  <c r="O72" i="10" s="1"/>
  <c r="M72" i="10"/>
  <c r="K72" i="10"/>
  <c r="I72" i="10"/>
  <c r="G72" i="10"/>
  <c r="U71" i="10"/>
  <c r="T71" i="10"/>
  <c r="N71" i="10"/>
  <c r="O71" i="10" s="1"/>
  <c r="M71" i="10"/>
  <c r="K71" i="10"/>
  <c r="I71" i="10"/>
  <c r="G71" i="10"/>
  <c r="T70" i="10"/>
  <c r="S70" i="10"/>
  <c r="R70" i="10"/>
  <c r="Q70" i="10"/>
  <c r="P70" i="10"/>
  <c r="L70" i="10"/>
  <c r="U70" i="10" s="1"/>
  <c r="J70" i="10"/>
  <c r="H70" i="10"/>
  <c r="F70" i="10"/>
  <c r="E70" i="10"/>
  <c r="D70" i="10"/>
  <c r="U69" i="10"/>
  <c r="T69" i="10"/>
  <c r="O69" i="10"/>
  <c r="N69" i="10"/>
  <c r="M69" i="10"/>
  <c r="K69" i="10"/>
  <c r="I69" i="10"/>
  <c r="G69" i="10"/>
  <c r="U68" i="10"/>
  <c r="T68" i="10"/>
  <c r="O68" i="10"/>
  <c r="N68" i="10"/>
  <c r="M68" i="10"/>
  <c r="K68" i="10"/>
  <c r="I68" i="10"/>
  <c r="G68" i="10"/>
  <c r="U67" i="10"/>
  <c r="T67" i="10"/>
  <c r="O67" i="10"/>
  <c r="N67" i="10"/>
  <c r="M67" i="10"/>
  <c r="K67" i="10"/>
  <c r="I67" i="10"/>
  <c r="G67" i="10"/>
  <c r="U66" i="10"/>
  <c r="T66" i="10"/>
  <c r="O66" i="10"/>
  <c r="N66" i="10"/>
  <c r="M66" i="10"/>
  <c r="K66" i="10"/>
  <c r="I66" i="10"/>
  <c r="G66" i="10"/>
  <c r="U65" i="10"/>
  <c r="T65" i="10"/>
  <c r="O65" i="10"/>
  <c r="N65" i="10"/>
  <c r="M65" i="10"/>
  <c r="K65" i="10"/>
  <c r="I65" i="10"/>
  <c r="G65" i="10"/>
  <c r="U64" i="10"/>
  <c r="T64" i="10"/>
  <c r="O64" i="10"/>
  <c r="N64" i="10"/>
  <c r="M64" i="10"/>
  <c r="K64" i="10"/>
  <c r="I64" i="10"/>
  <c r="G64" i="10"/>
  <c r="S63" i="10"/>
  <c r="R63" i="10"/>
  <c r="Q63" i="10"/>
  <c r="P63" i="10"/>
  <c r="U63" i="10" s="1"/>
  <c r="L63" i="10"/>
  <c r="J63" i="10"/>
  <c r="H63" i="10"/>
  <c r="I63" i="10" s="1"/>
  <c r="F63" i="10"/>
  <c r="E63" i="10"/>
  <c r="D63" i="10"/>
  <c r="U62" i="10"/>
  <c r="T62" i="10"/>
  <c r="O62" i="10"/>
  <c r="N62" i="10"/>
  <c r="M62" i="10"/>
  <c r="K62" i="10"/>
  <c r="I62" i="10"/>
  <c r="G62" i="10"/>
  <c r="U61" i="10"/>
  <c r="T61" i="10"/>
  <c r="O61" i="10"/>
  <c r="N61" i="10"/>
  <c r="M61" i="10"/>
  <c r="K61" i="10"/>
  <c r="I61" i="10"/>
  <c r="G61" i="10"/>
  <c r="U60" i="10"/>
  <c r="T60" i="10"/>
  <c r="O60" i="10"/>
  <c r="N60" i="10"/>
  <c r="M60" i="10"/>
  <c r="K60" i="10"/>
  <c r="I60" i="10"/>
  <c r="G60" i="10"/>
  <c r="U59" i="10"/>
  <c r="T59" i="10"/>
  <c r="O59" i="10"/>
  <c r="N59" i="10"/>
  <c r="M59" i="10"/>
  <c r="K59" i="10"/>
  <c r="I59" i="10"/>
  <c r="G59" i="10"/>
  <c r="S58" i="10"/>
  <c r="R58" i="10"/>
  <c r="T58" i="10" s="1"/>
  <c r="Q58" i="10"/>
  <c r="P58" i="10"/>
  <c r="L58" i="10"/>
  <c r="J58" i="10"/>
  <c r="H58" i="10"/>
  <c r="F58" i="10"/>
  <c r="E58" i="10"/>
  <c r="D58" i="10"/>
  <c r="G58" i="10" s="1"/>
  <c r="U57" i="10"/>
  <c r="T57" i="10"/>
  <c r="N57" i="10"/>
  <c r="O57" i="10" s="1"/>
  <c r="M57" i="10"/>
  <c r="K57" i="10"/>
  <c r="I57" i="10"/>
  <c r="G57" i="10"/>
  <c r="U54" i="10"/>
  <c r="S54" i="10"/>
  <c r="R54" i="10"/>
  <c r="Q54" i="10"/>
  <c r="P54" i="10"/>
  <c r="M54" i="10"/>
  <c r="L54" i="10"/>
  <c r="J54" i="10"/>
  <c r="H54" i="10"/>
  <c r="G54" i="10"/>
  <c r="F54" i="10"/>
  <c r="E54" i="10"/>
  <c r="K54" i="10" s="1"/>
  <c r="D54" i="10"/>
  <c r="T53" i="10"/>
  <c r="S53" i="10"/>
  <c r="R53" i="10"/>
  <c r="Q53" i="10"/>
  <c r="P53" i="10"/>
  <c r="L53" i="10"/>
  <c r="J53" i="10"/>
  <c r="H53" i="10"/>
  <c r="F53" i="10"/>
  <c r="E53" i="10"/>
  <c r="D53" i="10"/>
  <c r="G53" i="10" s="1"/>
  <c r="U52" i="10"/>
  <c r="T52" i="10"/>
  <c r="N52" i="10"/>
  <c r="O52" i="10" s="1"/>
  <c r="M52" i="10"/>
  <c r="K52" i="10"/>
  <c r="I52" i="10"/>
  <c r="G52" i="10"/>
  <c r="U51" i="10"/>
  <c r="T51" i="10"/>
  <c r="N51" i="10"/>
  <c r="O51" i="10" s="1"/>
  <c r="M51" i="10"/>
  <c r="K51" i="10"/>
  <c r="I51" i="10"/>
  <c r="G51" i="10"/>
  <c r="U50" i="10"/>
  <c r="T50" i="10"/>
  <c r="N50" i="10"/>
  <c r="O50" i="10" s="1"/>
  <c r="M50" i="10"/>
  <c r="K50" i="10"/>
  <c r="I50" i="10"/>
  <c r="G50" i="10"/>
  <c r="U49" i="10"/>
  <c r="T49" i="10"/>
  <c r="N49" i="10"/>
  <c r="O49" i="10" s="1"/>
  <c r="M49" i="10"/>
  <c r="K49" i="10"/>
  <c r="I49" i="10"/>
  <c r="G49" i="10"/>
  <c r="U48" i="10"/>
  <c r="T48" i="10"/>
  <c r="N48" i="10"/>
  <c r="O48" i="10" s="1"/>
  <c r="M48" i="10"/>
  <c r="K48" i="10"/>
  <c r="I48" i="10"/>
  <c r="G48" i="10"/>
  <c r="S47" i="10"/>
  <c r="R47" i="10"/>
  <c r="Q47" i="10"/>
  <c r="P47" i="10"/>
  <c r="U47" i="10" s="1"/>
  <c r="L47" i="10"/>
  <c r="J47" i="10"/>
  <c r="H47" i="10"/>
  <c r="I47" i="10" s="1"/>
  <c r="F47" i="10"/>
  <c r="G47" i="10" s="1"/>
  <c r="E47" i="10"/>
  <c r="D47" i="10"/>
  <c r="U46" i="10"/>
  <c r="T46" i="10"/>
  <c r="N46" i="10"/>
  <c r="O46" i="10" s="1"/>
  <c r="M46" i="10"/>
  <c r="K46" i="10"/>
  <c r="I46" i="10"/>
  <c r="G46" i="10"/>
  <c r="U45" i="10"/>
  <c r="T45" i="10"/>
  <c r="N45" i="10"/>
  <c r="O45" i="10" s="1"/>
  <c r="M45" i="10"/>
  <c r="K45" i="10"/>
  <c r="I45" i="10"/>
  <c r="G45" i="10"/>
  <c r="U44" i="10"/>
  <c r="T44" i="10"/>
  <c r="N44" i="10"/>
  <c r="O44" i="10" s="1"/>
  <c r="M44" i="10"/>
  <c r="K44" i="10"/>
  <c r="I44" i="10"/>
  <c r="G44" i="10"/>
  <c r="U43" i="10"/>
  <c r="T43" i="10"/>
  <c r="N43" i="10"/>
  <c r="O43" i="10" s="1"/>
  <c r="M43" i="10"/>
  <c r="K43" i="10"/>
  <c r="I43" i="10"/>
  <c r="G43" i="10"/>
  <c r="U42" i="10"/>
  <c r="T42" i="10"/>
  <c r="N42" i="10"/>
  <c r="O42" i="10" s="1"/>
  <c r="M42" i="10"/>
  <c r="K42" i="10"/>
  <c r="I42" i="10"/>
  <c r="G42" i="10"/>
  <c r="U41" i="10"/>
  <c r="T41" i="10"/>
  <c r="N41" i="10"/>
  <c r="O41" i="10" s="1"/>
  <c r="M41" i="10"/>
  <c r="K41" i="10"/>
  <c r="I41" i="10"/>
  <c r="G41" i="10"/>
  <c r="S40" i="10"/>
  <c r="R40" i="10"/>
  <c r="Q40" i="10"/>
  <c r="P40" i="10"/>
  <c r="U40" i="10" s="1"/>
  <c r="L40" i="10"/>
  <c r="M40" i="10" s="1"/>
  <c r="J40" i="10"/>
  <c r="H40" i="10"/>
  <c r="F40" i="10"/>
  <c r="E40" i="10"/>
  <c r="D40" i="10"/>
  <c r="G40" i="10" s="1"/>
  <c r="U39" i="10"/>
  <c r="T39" i="10"/>
  <c r="N39" i="10"/>
  <c r="O39" i="10" s="1"/>
  <c r="M39" i="10"/>
  <c r="K39" i="10"/>
  <c r="I39" i="10"/>
  <c r="G39" i="10"/>
  <c r="U38" i="10"/>
  <c r="T38" i="10"/>
  <c r="N38" i="10"/>
  <c r="O38" i="10" s="1"/>
  <c r="M38" i="10"/>
  <c r="K38" i="10"/>
  <c r="I38" i="10"/>
  <c r="G38" i="10"/>
  <c r="U37" i="10"/>
  <c r="T37" i="10"/>
  <c r="N37" i="10"/>
  <c r="O37" i="10" s="1"/>
  <c r="M37" i="10"/>
  <c r="K37" i="10"/>
  <c r="I37" i="10"/>
  <c r="G37" i="10"/>
  <c r="U36" i="10"/>
  <c r="T36" i="10"/>
  <c r="N36" i="10"/>
  <c r="O36" i="10" s="1"/>
  <c r="M36" i="10"/>
  <c r="K36" i="10"/>
  <c r="I36" i="10"/>
  <c r="G36" i="10"/>
  <c r="S35" i="10"/>
  <c r="R35" i="10"/>
  <c r="T35" i="10" s="1"/>
  <c r="Q35" i="10"/>
  <c r="P35" i="10"/>
  <c r="U35" i="10" s="1"/>
  <c r="L35" i="10"/>
  <c r="J35" i="10"/>
  <c r="H35" i="10"/>
  <c r="F35" i="10"/>
  <c r="E35" i="10"/>
  <c r="K35" i="10" s="1"/>
  <c r="D35" i="10"/>
  <c r="U34" i="10"/>
  <c r="T34" i="10"/>
  <c r="N34" i="10"/>
  <c r="O34" i="10" s="1"/>
  <c r="M34" i="10"/>
  <c r="K34" i="10"/>
  <c r="I34" i="10"/>
  <c r="G34" i="10"/>
  <c r="U33" i="10"/>
  <c r="T33" i="10"/>
  <c r="N33" i="10"/>
  <c r="O33" i="10" s="1"/>
  <c r="M33" i="10"/>
  <c r="K33" i="10"/>
  <c r="I33" i="10"/>
  <c r="G33" i="10"/>
  <c r="U32" i="10"/>
  <c r="T32" i="10"/>
  <c r="N32" i="10"/>
  <c r="O32" i="10" s="1"/>
  <c r="M32" i="10"/>
  <c r="K32" i="10"/>
  <c r="I32" i="10"/>
  <c r="G32" i="10"/>
  <c r="U31" i="10"/>
  <c r="T31" i="10"/>
  <c r="N31" i="10"/>
  <c r="O31" i="10" s="1"/>
  <c r="M31" i="10"/>
  <c r="K31" i="10"/>
  <c r="I31" i="10"/>
  <c r="G31" i="10"/>
  <c r="U30" i="10"/>
  <c r="T30" i="10"/>
  <c r="N30" i="10"/>
  <c r="O30" i="10" s="1"/>
  <c r="M30" i="10"/>
  <c r="K30" i="10"/>
  <c r="I30" i="10"/>
  <c r="G30" i="10"/>
  <c r="U29" i="10"/>
  <c r="T29" i="10"/>
  <c r="N29" i="10"/>
  <c r="O29" i="10" s="1"/>
  <c r="M29" i="10"/>
  <c r="K29" i="10"/>
  <c r="I29" i="10"/>
  <c r="G29" i="10"/>
  <c r="U28" i="10"/>
  <c r="T28" i="10"/>
  <c r="N28" i="10"/>
  <c r="O28" i="10" s="1"/>
  <c r="M28" i="10"/>
  <c r="K28" i="10"/>
  <c r="I28" i="10"/>
  <c r="G28" i="10"/>
  <c r="T27" i="10"/>
  <c r="S27" i="10"/>
  <c r="R27" i="10"/>
  <c r="Q27" i="10"/>
  <c r="P27" i="10"/>
  <c r="L27" i="10"/>
  <c r="J27" i="10"/>
  <c r="H27" i="10"/>
  <c r="F27" i="10"/>
  <c r="E27" i="10"/>
  <c r="D27" i="10"/>
  <c r="U26" i="10"/>
  <c r="T26" i="10"/>
  <c r="N26" i="10"/>
  <c r="O26" i="10" s="1"/>
  <c r="M26" i="10"/>
  <c r="K26" i="10"/>
  <c r="I26" i="10"/>
  <c r="G26" i="10"/>
  <c r="U25" i="10"/>
  <c r="T25" i="10"/>
  <c r="N25" i="10"/>
  <c r="O25" i="10" s="1"/>
  <c r="M25" i="10"/>
  <c r="K25" i="10"/>
  <c r="I25" i="10"/>
  <c r="G25" i="10"/>
  <c r="U24" i="10"/>
  <c r="T24" i="10"/>
  <c r="N24" i="10"/>
  <c r="O24" i="10" s="1"/>
  <c r="M24" i="10"/>
  <c r="K24" i="10"/>
  <c r="I24" i="10"/>
  <c r="G24" i="10"/>
  <c r="U23" i="10"/>
  <c r="T23" i="10"/>
  <c r="N23" i="10"/>
  <c r="O23" i="10" s="1"/>
  <c r="M23" i="10"/>
  <c r="K23" i="10"/>
  <c r="I23" i="10"/>
  <c r="G23" i="10"/>
  <c r="U22" i="10"/>
  <c r="T22" i="10"/>
  <c r="N22" i="10"/>
  <c r="O22" i="10" s="1"/>
  <c r="M22" i="10"/>
  <c r="K22" i="10"/>
  <c r="I22" i="10"/>
  <c r="G22" i="10"/>
  <c r="U21" i="10"/>
  <c r="T21" i="10"/>
  <c r="N21" i="10"/>
  <c r="O21" i="10" s="1"/>
  <c r="M21" i="10"/>
  <c r="K21" i="10"/>
  <c r="I21" i="10"/>
  <c r="G21" i="10"/>
  <c r="U20" i="10"/>
  <c r="T20" i="10"/>
  <c r="N20" i="10"/>
  <c r="O20" i="10" s="1"/>
  <c r="M20" i="10"/>
  <c r="K20" i="10"/>
  <c r="I20" i="10"/>
  <c r="G20" i="10"/>
  <c r="S19" i="10"/>
  <c r="R19" i="10"/>
  <c r="Q19" i="10"/>
  <c r="P19" i="10"/>
  <c r="U19" i="10" s="1"/>
  <c r="L19" i="10"/>
  <c r="J19" i="10"/>
  <c r="N19" i="10" s="1"/>
  <c r="H19" i="10"/>
  <c r="F19" i="10"/>
  <c r="E19" i="10"/>
  <c r="D19" i="10"/>
  <c r="I19" i="10" s="1"/>
  <c r="U18" i="10"/>
  <c r="T18" i="10"/>
  <c r="O18" i="10"/>
  <c r="N18" i="10"/>
  <c r="M18" i="10"/>
  <c r="K18" i="10"/>
  <c r="I18" i="10"/>
  <c r="G18" i="10"/>
  <c r="U17" i="10"/>
  <c r="T17" i="10"/>
  <c r="O17" i="10"/>
  <c r="N17" i="10"/>
  <c r="M17" i="10"/>
  <c r="K17" i="10"/>
  <c r="I17" i="10"/>
  <c r="G17" i="10"/>
  <c r="U16" i="10"/>
  <c r="T16" i="10"/>
  <c r="O16" i="10"/>
  <c r="N16" i="10"/>
  <c r="M16" i="10"/>
  <c r="K16" i="10"/>
  <c r="I16" i="10"/>
  <c r="G16" i="10"/>
  <c r="U15" i="10"/>
  <c r="T15" i="10"/>
  <c r="O15" i="10"/>
  <c r="N15" i="10"/>
  <c r="M15" i="10"/>
  <c r="K15" i="10"/>
  <c r="I15" i="10"/>
  <c r="G15" i="10"/>
  <c r="U14" i="10"/>
  <c r="T14" i="10"/>
  <c r="O14" i="10"/>
  <c r="N14" i="10"/>
  <c r="M14" i="10"/>
  <c r="K14" i="10"/>
  <c r="I14" i="10"/>
  <c r="G14" i="10"/>
  <c r="U13" i="10"/>
  <c r="T13" i="10"/>
  <c r="O13" i="10"/>
  <c r="N13" i="10"/>
  <c r="M13" i="10"/>
  <c r="K13" i="10"/>
  <c r="I13" i="10"/>
  <c r="G13" i="10"/>
  <c r="U12" i="10"/>
  <c r="T12" i="10"/>
  <c r="O12" i="10"/>
  <c r="N12" i="10"/>
  <c r="M12" i="10"/>
  <c r="K12" i="10"/>
  <c r="I12" i="10"/>
  <c r="G12" i="10"/>
  <c r="U11" i="10"/>
  <c r="T11" i="10"/>
  <c r="O11" i="10"/>
  <c r="N11" i="10"/>
  <c r="M11" i="10"/>
  <c r="K11" i="10"/>
  <c r="I11" i="10"/>
  <c r="G11" i="10"/>
  <c r="S10" i="10"/>
  <c r="R10" i="10"/>
  <c r="Q10" i="10"/>
  <c r="P10" i="10"/>
  <c r="U10" i="10" s="1"/>
  <c r="L10" i="10"/>
  <c r="J10" i="10"/>
  <c r="I10" i="10"/>
  <c r="H10" i="10"/>
  <c r="F10" i="10"/>
  <c r="E10" i="10"/>
  <c r="D10" i="10"/>
  <c r="G10" i="10" s="1"/>
  <c r="U9" i="10"/>
  <c r="T9" i="10"/>
  <c r="N9" i="10"/>
  <c r="O9" i="10" s="1"/>
  <c r="M9" i="10"/>
  <c r="K9" i="10"/>
  <c r="I9" i="10"/>
  <c r="G9" i="10"/>
  <c r="U8" i="10"/>
  <c r="T8" i="10"/>
  <c r="N8" i="10"/>
  <c r="O8" i="10" s="1"/>
  <c r="M8" i="10"/>
  <c r="K8" i="10"/>
  <c r="I8" i="10"/>
  <c r="G8" i="10"/>
  <c r="S339" i="9"/>
  <c r="R339" i="9"/>
  <c r="Q339" i="9"/>
  <c r="P339" i="9"/>
  <c r="L339" i="9"/>
  <c r="J339" i="9"/>
  <c r="H339" i="9"/>
  <c r="F339" i="9"/>
  <c r="E339" i="9"/>
  <c r="D339" i="9"/>
  <c r="G339" i="9" s="1"/>
  <c r="S338" i="9"/>
  <c r="R338" i="9"/>
  <c r="T338" i="9" s="1"/>
  <c r="Q338" i="9"/>
  <c r="P338" i="9"/>
  <c r="U338" i="9" s="1"/>
  <c r="L338" i="9"/>
  <c r="J338" i="9"/>
  <c r="H338" i="9"/>
  <c r="F338" i="9"/>
  <c r="E338" i="9"/>
  <c r="M338" i="9" s="1"/>
  <c r="D338" i="9"/>
  <c r="I338" i="9" s="1"/>
  <c r="S337" i="9"/>
  <c r="R337" i="9"/>
  <c r="T337" i="9" s="1"/>
  <c r="Q337" i="9"/>
  <c r="P337" i="9"/>
  <c r="L337" i="9"/>
  <c r="U337" i="9" s="1"/>
  <c r="K337" i="9"/>
  <c r="J337" i="9"/>
  <c r="H337" i="9"/>
  <c r="F337" i="9"/>
  <c r="E337" i="9"/>
  <c r="D337" i="9"/>
  <c r="U336" i="9"/>
  <c r="T336" i="9"/>
  <c r="N336" i="9"/>
  <c r="O336" i="9" s="1"/>
  <c r="M336" i="9"/>
  <c r="K336" i="9"/>
  <c r="I336" i="9"/>
  <c r="G336" i="9"/>
  <c r="U335" i="9"/>
  <c r="T335" i="9"/>
  <c r="N335" i="9"/>
  <c r="O335" i="9" s="1"/>
  <c r="M335" i="9"/>
  <c r="K335" i="9"/>
  <c r="I335" i="9"/>
  <c r="G335" i="9"/>
  <c r="U334" i="9"/>
  <c r="T334" i="9"/>
  <c r="N334" i="9"/>
  <c r="O334" i="9" s="1"/>
  <c r="M334" i="9"/>
  <c r="K334" i="9"/>
  <c r="I334" i="9"/>
  <c r="G334" i="9"/>
  <c r="U333" i="9"/>
  <c r="T333" i="9"/>
  <c r="N333" i="9"/>
  <c r="O333" i="9" s="1"/>
  <c r="M333" i="9"/>
  <c r="K333" i="9"/>
  <c r="I333" i="9"/>
  <c r="G333" i="9"/>
  <c r="S332" i="9"/>
  <c r="R332" i="9"/>
  <c r="Q332" i="9"/>
  <c r="P332" i="9"/>
  <c r="L332" i="9"/>
  <c r="U332" i="9" s="1"/>
  <c r="J332" i="9"/>
  <c r="H332" i="9"/>
  <c r="I332" i="9" s="1"/>
  <c r="F332" i="9"/>
  <c r="E332" i="9"/>
  <c r="K332" i="9" s="1"/>
  <c r="D332" i="9"/>
  <c r="U331" i="9"/>
  <c r="T331" i="9"/>
  <c r="O331" i="9"/>
  <c r="N331" i="9"/>
  <c r="M331" i="9"/>
  <c r="K331" i="9"/>
  <c r="I331" i="9"/>
  <c r="G331" i="9"/>
  <c r="U330" i="9"/>
  <c r="T330" i="9"/>
  <c r="O330" i="9"/>
  <c r="N330" i="9"/>
  <c r="M330" i="9"/>
  <c r="K330" i="9"/>
  <c r="I330" i="9"/>
  <c r="G330" i="9"/>
  <c r="U329" i="9"/>
  <c r="T329" i="9"/>
  <c r="O329" i="9"/>
  <c r="N329" i="9"/>
  <c r="M329" i="9"/>
  <c r="K329" i="9"/>
  <c r="I329" i="9"/>
  <c r="G329" i="9"/>
  <c r="U328" i="9"/>
  <c r="T328" i="9"/>
  <c r="O328" i="9"/>
  <c r="N328" i="9"/>
  <c r="M328" i="9"/>
  <c r="K328" i="9"/>
  <c r="I328" i="9"/>
  <c r="G328" i="9"/>
  <c r="U327" i="9"/>
  <c r="T327" i="9"/>
  <c r="O327" i="9"/>
  <c r="N327" i="9"/>
  <c r="M327" i="9"/>
  <c r="K327" i="9"/>
  <c r="I327" i="9"/>
  <c r="G327" i="9"/>
  <c r="U326" i="9"/>
  <c r="T326" i="9"/>
  <c r="O326" i="9"/>
  <c r="N326" i="9"/>
  <c r="M326" i="9"/>
  <c r="K326" i="9"/>
  <c r="I326" i="9"/>
  <c r="G326" i="9"/>
  <c r="U325" i="9"/>
  <c r="T325" i="9"/>
  <c r="O325" i="9"/>
  <c r="N325" i="9"/>
  <c r="M325" i="9"/>
  <c r="K325" i="9"/>
  <c r="I325" i="9"/>
  <c r="G325" i="9"/>
  <c r="U324" i="9"/>
  <c r="T324" i="9"/>
  <c r="O324" i="9"/>
  <c r="N324" i="9"/>
  <c r="M324" i="9"/>
  <c r="K324" i="9"/>
  <c r="I324" i="9"/>
  <c r="G324" i="9"/>
  <c r="S323" i="9"/>
  <c r="R323" i="9"/>
  <c r="Q323" i="9"/>
  <c r="P323" i="9"/>
  <c r="L323" i="9"/>
  <c r="K323" i="9"/>
  <c r="J323" i="9"/>
  <c r="H323" i="9"/>
  <c r="F323" i="9"/>
  <c r="G323" i="9" s="1"/>
  <c r="E323" i="9"/>
  <c r="M323" i="9" s="1"/>
  <c r="D323" i="9"/>
  <c r="U322" i="9"/>
  <c r="T322" i="9"/>
  <c r="N322" i="9"/>
  <c r="O322" i="9" s="1"/>
  <c r="M322" i="9"/>
  <c r="K322" i="9"/>
  <c r="I322" i="9"/>
  <c r="G322" i="9"/>
  <c r="U321" i="9"/>
  <c r="T321" i="9"/>
  <c r="N321" i="9"/>
  <c r="O321" i="9" s="1"/>
  <c r="M321" i="9"/>
  <c r="K321" i="9"/>
  <c r="I321" i="9"/>
  <c r="G321" i="9"/>
  <c r="U320" i="9"/>
  <c r="T320" i="9"/>
  <c r="N320" i="9"/>
  <c r="O320" i="9" s="1"/>
  <c r="M320" i="9"/>
  <c r="K320" i="9"/>
  <c r="I320" i="9"/>
  <c r="G320" i="9"/>
  <c r="U319" i="9"/>
  <c r="T319" i="9"/>
  <c r="N319" i="9"/>
  <c r="O319" i="9" s="1"/>
  <c r="M319" i="9"/>
  <c r="K319" i="9"/>
  <c r="I319" i="9"/>
  <c r="G319" i="9"/>
  <c r="U318" i="9"/>
  <c r="T318" i="9"/>
  <c r="N318" i="9"/>
  <c r="O318" i="9" s="1"/>
  <c r="M318" i="9"/>
  <c r="K318" i="9"/>
  <c r="I318" i="9"/>
  <c r="G318" i="9"/>
  <c r="S317" i="9"/>
  <c r="R317" i="9"/>
  <c r="T317" i="9" s="1"/>
  <c r="Q317" i="9"/>
  <c r="P317" i="9"/>
  <c r="U317" i="9" s="1"/>
  <c r="L317" i="9"/>
  <c r="J317" i="9"/>
  <c r="K317" i="9" s="1"/>
  <c r="H317" i="9"/>
  <c r="F317" i="9"/>
  <c r="E317" i="9"/>
  <c r="M317" i="9" s="1"/>
  <c r="D317" i="9"/>
  <c r="I317" i="9" s="1"/>
  <c r="U316" i="9"/>
  <c r="T316" i="9"/>
  <c r="O316" i="9"/>
  <c r="N316" i="9"/>
  <c r="M316" i="9"/>
  <c r="K316" i="9"/>
  <c r="I316" i="9"/>
  <c r="G316" i="9"/>
  <c r="U315" i="9"/>
  <c r="T315" i="9"/>
  <c r="O315" i="9"/>
  <c r="N315" i="9"/>
  <c r="M315" i="9"/>
  <c r="K315" i="9"/>
  <c r="I315" i="9"/>
  <c r="G315" i="9"/>
  <c r="U314" i="9"/>
  <c r="T314" i="9"/>
  <c r="O314" i="9"/>
  <c r="N314" i="9"/>
  <c r="M314" i="9"/>
  <c r="K314" i="9"/>
  <c r="I314" i="9"/>
  <c r="G314" i="9"/>
  <c r="U313" i="9"/>
  <c r="T313" i="9"/>
  <c r="O313" i="9"/>
  <c r="N313" i="9"/>
  <c r="M313" i="9"/>
  <c r="K313" i="9"/>
  <c r="I313" i="9"/>
  <c r="G313" i="9"/>
  <c r="U312" i="9"/>
  <c r="T312" i="9"/>
  <c r="O312" i="9"/>
  <c r="N312" i="9"/>
  <c r="M312" i="9"/>
  <c r="K312" i="9"/>
  <c r="I312" i="9"/>
  <c r="G312" i="9"/>
  <c r="U311" i="9"/>
  <c r="T311" i="9"/>
  <c r="O311" i="9"/>
  <c r="N311" i="9"/>
  <c r="M311" i="9"/>
  <c r="K311" i="9"/>
  <c r="I311" i="9"/>
  <c r="G311" i="9"/>
  <c r="S310" i="9"/>
  <c r="R310" i="9"/>
  <c r="Q310" i="9"/>
  <c r="P310" i="9"/>
  <c r="L310" i="9"/>
  <c r="U310" i="9" s="1"/>
  <c r="K310" i="9"/>
  <c r="J310" i="9"/>
  <c r="H310" i="9"/>
  <c r="G310" i="9"/>
  <c r="F310" i="9"/>
  <c r="E310" i="9"/>
  <c r="D310" i="9"/>
  <c r="U309" i="9"/>
  <c r="T309" i="9"/>
  <c r="N309" i="9"/>
  <c r="O309" i="9" s="1"/>
  <c r="M309" i="9"/>
  <c r="K309" i="9"/>
  <c r="I309" i="9"/>
  <c r="G309" i="9"/>
  <c r="U308" i="9"/>
  <c r="T308" i="9"/>
  <c r="N308" i="9"/>
  <c r="O308" i="9" s="1"/>
  <c r="M308" i="9"/>
  <c r="K308" i="9"/>
  <c r="I308" i="9"/>
  <c r="G308" i="9"/>
  <c r="U307" i="9"/>
  <c r="T307" i="9"/>
  <c r="N307" i="9"/>
  <c r="O307" i="9" s="1"/>
  <c r="M307" i="9"/>
  <c r="K307" i="9"/>
  <c r="I307" i="9"/>
  <c r="G307" i="9"/>
  <c r="U306" i="9"/>
  <c r="T306" i="9"/>
  <c r="N306" i="9"/>
  <c r="O306" i="9" s="1"/>
  <c r="M306" i="9"/>
  <c r="K306" i="9"/>
  <c r="I306" i="9"/>
  <c r="G306" i="9"/>
  <c r="U305" i="9"/>
  <c r="T305" i="9"/>
  <c r="N305" i="9"/>
  <c r="O305" i="9" s="1"/>
  <c r="M305" i="9"/>
  <c r="K305" i="9"/>
  <c r="I305" i="9"/>
  <c r="G305" i="9"/>
  <c r="U304" i="9"/>
  <c r="T304" i="9"/>
  <c r="N304" i="9"/>
  <c r="O304" i="9" s="1"/>
  <c r="M304" i="9"/>
  <c r="K304" i="9"/>
  <c r="I304" i="9"/>
  <c r="G304" i="9"/>
  <c r="S303" i="9"/>
  <c r="R303" i="9"/>
  <c r="T303" i="9" s="1"/>
  <c r="Q303" i="9"/>
  <c r="P303" i="9"/>
  <c r="U303" i="9" s="1"/>
  <c r="L303" i="9"/>
  <c r="J303" i="9"/>
  <c r="H303" i="9"/>
  <c r="I303" i="9" s="1"/>
  <c r="F303" i="9"/>
  <c r="E303" i="9"/>
  <c r="D303" i="9"/>
  <c r="U302" i="9"/>
  <c r="T302" i="9"/>
  <c r="N302" i="9"/>
  <c r="O302" i="9" s="1"/>
  <c r="M302" i="9"/>
  <c r="K302" i="9"/>
  <c r="I302" i="9"/>
  <c r="G302" i="9"/>
  <c r="S299" i="9"/>
  <c r="R299" i="9"/>
  <c r="Q299" i="9"/>
  <c r="P299" i="9"/>
  <c r="U299" i="9" s="1"/>
  <c r="L299" i="9"/>
  <c r="J299" i="9"/>
  <c r="H299" i="9"/>
  <c r="F299" i="9"/>
  <c r="E299" i="9"/>
  <c r="M299" i="9" s="1"/>
  <c r="D299" i="9"/>
  <c r="G299" i="9" s="1"/>
  <c r="S298" i="9"/>
  <c r="R298" i="9"/>
  <c r="T298" i="9" s="1"/>
  <c r="Q298" i="9"/>
  <c r="P298" i="9"/>
  <c r="U298" i="9" s="1"/>
  <c r="L298" i="9"/>
  <c r="J298" i="9"/>
  <c r="H298" i="9"/>
  <c r="F298" i="9"/>
  <c r="E298" i="9"/>
  <c r="M298" i="9" s="1"/>
  <c r="D298" i="9"/>
  <c r="U297" i="9"/>
  <c r="T297" i="9"/>
  <c r="O297" i="9"/>
  <c r="N297" i="9"/>
  <c r="M297" i="9"/>
  <c r="K297" i="9"/>
  <c r="I297" i="9"/>
  <c r="G297" i="9"/>
  <c r="U296" i="9"/>
  <c r="T296" i="9"/>
  <c r="O296" i="9"/>
  <c r="N296" i="9"/>
  <c r="M296" i="9"/>
  <c r="K296" i="9"/>
  <c r="I296" i="9"/>
  <c r="G296" i="9"/>
  <c r="U295" i="9"/>
  <c r="T295" i="9"/>
  <c r="O295" i="9"/>
  <c r="N295" i="9"/>
  <c r="M295" i="9"/>
  <c r="K295" i="9"/>
  <c r="I295" i="9"/>
  <c r="G295" i="9"/>
  <c r="U294" i="9"/>
  <c r="T294" i="9"/>
  <c r="O294" i="9"/>
  <c r="N294" i="9"/>
  <c r="M294" i="9"/>
  <c r="K294" i="9"/>
  <c r="I294" i="9"/>
  <c r="G294" i="9"/>
  <c r="U293" i="9"/>
  <c r="T293" i="9"/>
  <c r="O293" i="9"/>
  <c r="N293" i="9"/>
  <c r="M293" i="9"/>
  <c r="K293" i="9"/>
  <c r="I293" i="9"/>
  <c r="G293" i="9"/>
  <c r="S292" i="9"/>
  <c r="R292" i="9"/>
  <c r="Q292" i="9"/>
  <c r="P292" i="9"/>
  <c r="L292" i="9"/>
  <c r="K292" i="9"/>
  <c r="J292" i="9"/>
  <c r="H292" i="9"/>
  <c r="F292" i="9"/>
  <c r="E292" i="9"/>
  <c r="D292" i="9"/>
  <c r="U291" i="9"/>
  <c r="T291" i="9"/>
  <c r="N291" i="9"/>
  <c r="O291" i="9" s="1"/>
  <c r="M291" i="9"/>
  <c r="K291" i="9"/>
  <c r="I291" i="9"/>
  <c r="G291" i="9"/>
  <c r="U290" i="9"/>
  <c r="T290" i="9"/>
  <c r="N290" i="9"/>
  <c r="O290" i="9" s="1"/>
  <c r="M290" i="9"/>
  <c r="K290" i="9"/>
  <c r="I290" i="9"/>
  <c r="G290" i="9"/>
  <c r="U289" i="9"/>
  <c r="T289" i="9"/>
  <c r="N289" i="9"/>
  <c r="O289" i="9" s="1"/>
  <c r="M289" i="9"/>
  <c r="K289" i="9"/>
  <c r="I289" i="9"/>
  <c r="G289" i="9"/>
  <c r="U288" i="9"/>
  <c r="T288" i="9"/>
  <c r="N288" i="9"/>
  <c r="O288" i="9" s="1"/>
  <c r="M288" i="9"/>
  <c r="K288" i="9"/>
  <c r="I288" i="9"/>
  <c r="G288" i="9"/>
  <c r="U287" i="9"/>
  <c r="T287" i="9"/>
  <c r="N287" i="9"/>
  <c r="O287" i="9" s="1"/>
  <c r="M287" i="9"/>
  <c r="K287" i="9"/>
  <c r="I287" i="9"/>
  <c r="G287" i="9"/>
  <c r="U286" i="9"/>
  <c r="T286" i="9"/>
  <c r="N286" i="9"/>
  <c r="O286" i="9" s="1"/>
  <c r="M286" i="9"/>
  <c r="K286" i="9"/>
  <c r="I286" i="9"/>
  <c r="G286" i="9"/>
  <c r="S285" i="9"/>
  <c r="R285" i="9"/>
  <c r="Q285" i="9"/>
  <c r="P285" i="9"/>
  <c r="U285" i="9" s="1"/>
  <c r="L285" i="9"/>
  <c r="J285" i="9"/>
  <c r="H285" i="9"/>
  <c r="F285" i="9"/>
  <c r="E285" i="9"/>
  <c r="D285" i="9"/>
  <c r="G285" i="9" s="1"/>
  <c r="U284" i="9"/>
  <c r="T284" i="9"/>
  <c r="N284" i="9"/>
  <c r="O284" i="9" s="1"/>
  <c r="M284" i="9"/>
  <c r="K284" i="9"/>
  <c r="I284" i="9"/>
  <c r="G284" i="9"/>
  <c r="U283" i="9"/>
  <c r="T283" i="9"/>
  <c r="O283" i="9"/>
  <c r="N283" i="9"/>
  <c r="M283" i="9"/>
  <c r="K283" i="9"/>
  <c r="I283" i="9"/>
  <c r="G283" i="9"/>
  <c r="U282" i="9"/>
  <c r="T282" i="9"/>
  <c r="O282" i="9"/>
  <c r="N282" i="9"/>
  <c r="M282" i="9"/>
  <c r="K282" i="9"/>
  <c r="I282" i="9"/>
  <c r="G282" i="9"/>
  <c r="U281" i="9"/>
  <c r="T281" i="9"/>
  <c r="N281" i="9"/>
  <c r="O281" i="9" s="1"/>
  <c r="M281" i="9"/>
  <c r="K281" i="9"/>
  <c r="I281" i="9"/>
  <c r="G281" i="9"/>
  <c r="U280" i="9"/>
  <c r="T280" i="9"/>
  <c r="O280" i="9"/>
  <c r="N280" i="9"/>
  <c r="M280" i="9"/>
  <c r="K280" i="9"/>
  <c r="I280" i="9"/>
  <c r="G280" i="9"/>
  <c r="U279" i="9"/>
  <c r="T279" i="9"/>
  <c r="O279" i="9"/>
  <c r="N279" i="9"/>
  <c r="M279" i="9"/>
  <c r="K279" i="9"/>
  <c r="I279" i="9"/>
  <c r="G279" i="9"/>
  <c r="U278" i="9"/>
  <c r="T278" i="9"/>
  <c r="N278" i="9"/>
  <c r="O278" i="9" s="1"/>
  <c r="M278" i="9"/>
  <c r="K278" i="9"/>
  <c r="I278" i="9"/>
  <c r="G278" i="9"/>
  <c r="U277" i="9"/>
  <c r="T277" i="9"/>
  <c r="O277" i="9"/>
  <c r="N277" i="9"/>
  <c r="M277" i="9"/>
  <c r="K277" i="9"/>
  <c r="I277" i="9"/>
  <c r="G277" i="9"/>
  <c r="U276" i="9"/>
  <c r="T276" i="9"/>
  <c r="N276" i="9"/>
  <c r="O276" i="9" s="1"/>
  <c r="M276" i="9"/>
  <c r="K276" i="9"/>
  <c r="I276" i="9"/>
  <c r="G276" i="9"/>
  <c r="S275" i="9"/>
  <c r="R275" i="9"/>
  <c r="T275" i="9" s="1"/>
  <c r="Q275" i="9"/>
  <c r="P275" i="9"/>
  <c r="L275" i="9"/>
  <c r="J275" i="9"/>
  <c r="H275" i="9"/>
  <c r="F275" i="9"/>
  <c r="E275" i="9"/>
  <c r="K275" i="9" s="1"/>
  <c r="D275" i="9"/>
  <c r="I275" i="9" s="1"/>
  <c r="U274" i="9"/>
  <c r="T274" i="9"/>
  <c r="N274" i="9"/>
  <c r="O274" i="9" s="1"/>
  <c r="M274" i="9"/>
  <c r="K274" i="9"/>
  <c r="I274" i="9"/>
  <c r="G274" i="9"/>
  <c r="U273" i="9"/>
  <c r="T273" i="9"/>
  <c r="N273" i="9"/>
  <c r="O273" i="9" s="1"/>
  <c r="M273" i="9"/>
  <c r="K273" i="9"/>
  <c r="I273" i="9"/>
  <c r="G273" i="9"/>
  <c r="U272" i="9"/>
  <c r="T272" i="9"/>
  <c r="N272" i="9"/>
  <c r="O272" i="9" s="1"/>
  <c r="M272" i="9"/>
  <c r="K272" i="9"/>
  <c r="I272" i="9"/>
  <c r="G272" i="9"/>
  <c r="U271" i="9"/>
  <c r="T271" i="9"/>
  <c r="N271" i="9"/>
  <c r="O271" i="9" s="1"/>
  <c r="M271" i="9"/>
  <c r="K271" i="9"/>
  <c r="I271" i="9"/>
  <c r="G271" i="9"/>
  <c r="U270" i="9"/>
  <c r="T270" i="9"/>
  <c r="N270" i="9"/>
  <c r="O270" i="9" s="1"/>
  <c r="M270" i="9"/>
  <c r="K270" i="9"/>
  <c r="I270" i="9"/>
  <c r="G270" i="9"/>
  <c r="U269" i="9"/>
  <c r="T269" i="9"/>
  <c r="N269" i="9"/>
  <c r="O269" i="9" s="1"/>
  <c r="M269" i="9"/>
  <c r="K269" i="9"/>
  <c r="I269" i="9"/>
  <c r="G269" i="9"/>
  <c r="U268" i="9"/>
  <c r="T268" i="9"/>
  <c r="N268" i="9"/>
  <c r="O268" i="9" s="1"/>
  <c r="M268" i="9"/>
  <c r="K268" i="9"/>
  <c r="I268" i="9"/>
  <c r="G268" i="9"/>
  <c r="T267" i="9"/>
  <c r="S267" i="9"/>
  <c r="R267" i="9"/>
  <c r="Q267" i="9"/>
  <c r="P267" i="9"/>
  <c r="U267" i="9" s="1"/>
  <c r="L267" i="9"/>
  <c r="M267" i="9" s="1"/>
  <c r="J267" i="9"/>
  <c r="K267" i="9" s="1"/>
  <c r="H267" i="9"/>
  <c r="F267" i="9"/>
  <c r="E267" i="9"/>
  <c r="D267" i="9"/>
  <c r="U266" i="9"/>
  <c r="T266" i="9"/>
  <c r="N266" i="9"/>
  <c r="O266" i="9" s="1"/>
  <c r="M266" i="9"/>
  <c r="K266" i="9"/>
  <c r="I266" i="9"/>
  <c r="G266" i="9"/>
  <c r="U265" i="9"/>
  <c r="T265" i="9"/>
  <c r="N265" i="9"/>
  <c r="O265" i="9" s="1"/>
  <c r="M265" i="9"/>
  <c r="K265" i="9"/>
  <c r="I265" i="9"/>
  <c r="G265" i="9"/>
  <c r="U264" i="9"/>
  <c r="T264" i="9"/>
  <c r="N264" i="9"/>
  <c r="O264" i="9" s="1"/>
  <c r="M264" i="9"/>
  <c r="K264" i="9"/>
  <c r="I264" i="9"/>
  <c r="G264" i="9"/>
  <c r="U263" i="9"/>
  <c r="T263" i="9"/>
  <c r="N263" i="9"/>
  <c r="O263" i="9" s="1"/>
  <c r="M263" i="9"/>
  <c r="K263" i="9"/>
  <c r="I263" i="9"/>
  <c r="G263" i="9"/>
  <c r="U260" i="9"/>
  <c r="T260" i="9"/>
  <c r="S260" i="9"/>
  <c r="R260" i="9"/>
  <c r="Q260" i="9"/>
  <c r="P260" i="9"/>
  <c r="L260" i="9"/>
  <c r="J260" i="9"/>
  <c r="H260" i="9"/>
  <c r="F260" i="9"/>
  <c r="E260" i="9"/>
  <c r="D260" i="9"/>
  <c r="S259" i="9"/>
  <c r="R259" i="9"/>
  <c r="T259" i="9" s="1"/>
  <c r="Q259" i="9"/>
  <c r="P259" i="9"/>
  <c r="U259" i="9" s="1"/>
  <c r="L259" i="9"/>
  <c r="J259" i="9"/>
  <c r="H259" i="9"/>
  <c r="F259" i="9"/>
  <c r="E259" i="9"/>
  <c r="D259" i="9"/>
  <c r="I259" i="9" s="1"/>
  <c r="U258" i="9"/>
  <c r="T258" i="9"/>
  <c r="N258" i="9"/>
  <c r="O258" i="9" s="1"/>
  <c r="M258" i="9"/>
  <c r="K258" i="9"/>
  <c r="I258" i="9"/>
  <c r="G258" i="9"/>
  <c r="U257" i="9"/>
  <c r="T257" i="9"/>
  <c r="N257" i="9"/>
  <c r="O257" i="9" s="1"/>
  <c r="M257" i="9"/>
  <c r="K257" i="9"/>
  <c r="I257" i="9"/>
  <c r="G257" i="9"/>
  <c r="U256" i="9"/>
  <c r="T256" i="9"/>
  <c r="N256" i="9"/>
  <c r="O256" i="9" s="1"/>
  <c r="M256" i="9"/>
  <c r="K256" i="9"/>
  <c r="I256" i="9"/>
  <c r="G256" i="9"/>
  <c r="U255" i="9"/>
  <c r="T255" i="9"/>
  <c r="N255" i="9"/>
  <c r="O255" i="9" s="1"/>
  <c r="M255" i="9"/>
  <c r="K255" i="9"/>
  <c r="I255" i="9"/>
  <c r="G255" i="9"/>
  <c r="S254" i="9"/>
  <c r="R254" i="9"/>
  <c r="T254" i="9" s="1"/>
  <c r="Q254" i="9"/>
  <c r="P254" i="9"/>
  <c r="L254" i="9"/>
  <c r="J254" i="9"/>
  <c r="K254" i="9" s="1"/>
  <c r="H254" i="9"/>
  <c r="F254" i="9"/>
  <c r="E254" i="9"/>
  <c r="D254" i="9"/>
  <c r="U253" i="9"/>
  <c r="T253" i="9"/>
  <c r="N253" i="9"/>
  <c r="O253" i="9" s="1"/>
  <c r="M253" i="9"/>
  <c r="K253" i="9"/>
  <c r="I253" i="9"/>
  <c r="G253" i="9"/>
  <c r="U252" i="9"/>
  <c r="T252" i="9"/>
  <c r="N252" i="9"/>
  <c r="O252" i="9" s="1"/>
  <c r="M252" i="9"/>
  <c r="K252" i="9"/>
  <c r="I252" i="9"/>
  <c r="G252" i="9"/>
  <c r="U251" i="9"/>
  <c r="T251" i="9"/>
  <c r="N251" i="9"/>
  <c r="O251" i="9" s="1"/>
  <c r="M251" i="9"/>
  <c r="K251" i="9"/>
  <c r="I251" i="9"/>
  <c r="G251" i="9"/>
  <c r="U250" i="9"/>
  <c r="T250" i="9"/>
  <c r="N250" i="9"/>
  <c r="O250" i="9" s="1"/>
  <c r="M250" i="9"/>
  <c r="K250" i="9"/>
  <c r="I250" i="9"/>
  <c r="G250" i="9"/>
  <c r="U249" i="9"/>
  <c r="T249" i="9"/>
  <c r="N249" i="9"/>
  <c r="O249" i="9" s="1"/>
  <c r="M249" i="9"/>
  <c r="K249" i="9"/>
  <c r="I249" i="9"/>
  <c r="G249" i="9"/>
  <c r="U248" i="9"/>
  <c r="T248" i="9"/>
  <c r="N248" i="9"/>
  <c r="O248" i="9" s="1"/>
  <c r="M248" i="9"/>
  <c r="K248" i="9"/>
  <c r="I248" i="9"/>
  <c r="G248" i="9"/>
  <c r="S247" i="9"/>
  <c r="R247" i="9"/>
  <c r="T247" i="9" s="1"/>
  <c r="Q247" i="9"/>
  <c r="P247" i="9"/>
  <c r="L247" i="9"/>
  <c r="J247" i="9"/>
  <c r="H247" i="9"/>
  <c r="I247" i="9" s="1"/>
  <c r="F247" i="9"/>
  <c r="N247" i="9" s="1"/>
  <c r="E247" i="9"/>
  <c r="D247" i="9"/>
  <c r="U246" i="9"/>
  <c r="T246" i="9"/>
  <c r="N246" i="9"/>
  <c r="O246" i="9" s="1"/>
  <c r="M246" i="9"/>
  <c r="K246" i="9"/>
  <c r="I246" i="9"/>
  <c r="G246" i="9"/>
  <c r="U245" i="9"/>
  <c r="T245" i="9"/>
  <c r="N245" i="9"/>
  <c r="O245" i="9" s="1"/>
  <c r="M245" i="9"/>
  <c r="K245" i="9"/>
  <c r="I245" i="9"/>
  <c r="G245" i="9"/>
  <c r="U244" i="9"/>
  <c r="T244" i="9"/>
  <c r="N244" i="9"/>
  <c r="O244" i="9" s="1"/>
  <c r="M244" i="9"/>
  <c r="K244" i="9"/>
  <c r="I244" i="9"/>
  <c r="G244" i="9"/>
  <c r="U243" i="9"/>
  <c r="T243" i="9"/>
  <c r="N243" i="9"/>
  <c r="O243" i="9" s="1"/>
  <c r="M243" i="9"/>
  <c r="K243" i="9"/>
  <c r="I243" i="9"/>
  <c r="G243" i="9"/>
  <c r="U242" i="9"/>
  <c r="T242" i="9"/>
  <c r="O242" i="9"/>
  <c r="N242" i="9"/>
  <c r="M242" i="9"/>
  <c r="K242" i="9"/>
  <c r="I242" i="9"/>
  <c r="G242" i="9"/>
  <c r="U241" i="9"/>
  <c r="T241" i="9"/>
  <c r="N241" i="9"/>
  <c r="O241" i="9" s="1"/>
  <c r="M241" i="9"/>
  <c r="K241" i="9"/>
  <c r="I241" i="9"/>
  <c r="G241" i="9"/>
  <c r="S240" i="9"/>
  <c r="R240" i="9"/>
  <c r="T240" i="9" s="1"/>
  <c r="Q240" i="9"/>
  <c r="P240" i="9"/>
  <c r="U240" i="9" s="1"/>
  <c r="L240" i="9"/>
  <c r="J240" i="9"/>
  <c r="H240" i="9"/>
  <c r="F240" i="9"/>
  <c r="E240" i="9"/>
  <c r="M240" i="9" s="1"/>
  <c r="D240" i="9"/>
  <c r="U239" i="9"/>
  <c r="T239" i="9"/>
  <c r="N239" i="9"/>
  <c r="O239" i="9" s="1"/>
  <c r="M239" i="9"/>
  <c r="K239" i="9"/>
  <c r="I239" i="9"/>
  <c r="G239" i="9"/>
  <c r="U238" i="9"/>
  <c r="T238" i="9"/>
  <c r="N238" i="9"/>
  <c r="O238" i="9" s="1"/>
  <c r="M238" i="9"/>
  <c r="K238" i="9"/>
  <c r="I238" i="9"/>
  <c r="G238" i="9"/>
  <c r="U237" i="9"/>
  <c r="T237" i="9"/>
  <c r="N237" i="9"/>
  <c r="O237" i="9" s="1"/>
  <c r="M237" i="9"/>
  <c r="K237" i="9"/>
  <c r="I237" i="9"/>
  <c r="G237" i="9"/>
  <c r="U236" i="9"/>
  <c r="T236" i="9"/>
  <c r="N236" i="9"/>
  <c r="O236" i="9" s="1"/>
  <c r="M236" i="9"/>
  <c r="K236" i="9"/>
  <c r="I236" i="9"/>
  <c r="G236" i="9"/>
  <c r="U235" i="9"/>
  <c r="T235" i="9"/>
  <c r="N235" i="9"/>
  <c r="O235" i="9" s="1"/>
  <c r="M235" i="9"/>
  <c r="K235" i="9"/>
  <c r="I235" i="9"/>
  <c r="G235" i="9"/>
  <c r="U234" i="9"/>
  <c r="T234" i="9"/>
  <c r="N234" i="9"/>
  <c r="O234" i="9" s="1"/>
  <c r="M234" i="9"/>
  <c r="K234" i="9"/>
  <c r="I234" i="9"/>
  <c r="G234" i="9"/>
  <c r="S231" i="9"/>
  <c r="R231" i="9"/>
  <c r="T231" i="9" s="1"/>
  <c r="Q231" i="9"/>
  <c r="P231" i="9"/>
  <c r="L231" i="9"/>
  <c r="J231" i="9"/>
  <c r="H231" i="9"/>
  <c r="F231" i="9"/>
  <c r="E231" i="9"/>
  <c r="M231" i="9" s="1"/>
  <c r="D231" i="9"/>
  <c r="I231" i="9" s="1"/>
  <c r="S230" i="9"/>
  <c r="R230" i="9"/>
  <c r="T230" i="9" s="1"/>
  <c r="Q230" i="9"/>
  <c r="P230" i="9"/>
  <c r="L230" i="9"/>
  <c r="J230" i="9"/>
  <c r="K230" i="9" s="1"/>
  <c r="I230" i="9"/>
  <c r="H230" i="9"/>
  <c r="F230" i="9"/>
  <c r="E230" i="9"/>
  <c r="D230" i="9"/>
  <c r="G230" i="9" s="1"/>
  <c r="U229" i="9"/>
  <c r="T229" i="9"/>
  <c r="N229" i="9"/>
  <c r="O229" i="9" s="1"/>
  <c r="M229" i="9"/>
  <c r="K229" i="9"/>
  <c r="I229" i="9"/>
  <c r="G229" i="9"/>
  <c r="U228" i="9"/>
  <c r="T228" i="9"/>
  <c r="N228" i="9"/>
  <c r="O228" i="9" s="1"/>
  <c r="M228" i="9"/>
  <c r="K228" i="9"/>
  <c r="I228" i="9"/>
  <c r="G228" i="9"/>
  <c r="U227" i="9"/>
  <c r="T227" i="9"/>
  <c r="N227" i="9"/>
  <c r="O227" i="9" s="1"/>
  <c r="M227" i="9"/>
  <c r="K227" i="9"/>
  <c r="I227" i="9"/>
  <c r="G227" i="9"/>
  <c r="U226" i="9"/>
  <c r="T226" i="9"/>
  <c r="N226" i="9"/>
  <c r="O226" i="9" s="1"/>
  <c r="M226" i="9"/>
  <c r="K226" i="9"/>
  <c r="I226" i="9"/>
  <c r="G226" i="9"/>
  <c r="U225" i="9"/>
  <c r="T225" i="9"/>
  <c r="N225" i="9"/>
  <c r="O225" i="9" s="1"/>
  <c r="M225" i="9"/>
  <c r="K225" i="9"/>
  <c r="I225" i="9"/>
  <c r="G225" i="9"/>
  <c r="S224" i="9"/>
  <c r="R224" i="9"/>
  <c r="Q224" i="9"/>
  <c r="P224" i="9"/>
  <c r="U224" i="9" s="1"/>
  <c r="L224" i="9"/>
  <c r="J224" i="9"/>
  <c r="H224" i="9"/>
  <c r="F224" i="9"/>
  <c r="E224" i="9"/>
  <c r="M224" i="9" s="1"/>
  <c r="D224" i="9"/>
  <c r="G224" i="9" s="1"/>
  <c r="U223" i="9"/>
  <c r="T223" i="9"/>
  <c r="O223" i="9"/>
  <c r="N223" i="9"/>
  <c r="M223" i="9"/>
  <c r="K223" i="9"/>
  <c r="I223" i="9"/>
  <c r="G223" i="9"/>
  <c r="U222" i="9"/>
  <c r="T222" i="9"/>
  <c r="O222" i="9"/>
  <c r="N222" i="9"/>
  <c r="M222" i="9"/>
  <c r="K222" i="9"/>
  <c r="I222" i="9"/>
  <c r="G222" i="9"/>
  <c r="U221" i="9"/>
  <c r="T221" i="9"/>
  <c r="O221" i="9"/>
  <c r="N221" i="9"/>
  <c r="M221" i="9"/>
  <c r="K221" i="9"/>
  <c r="I221" i="9"/>
  <c r="G221" i="9"/>
  <c r="U220" i="9"/>
  <c r="T220" i="9"/>
  <c r="O220" i="9"/>
  <c r="N220" i="9"/>
  <c r="M220" i="9"/>
  <c r="K220" i="9"/>
  <c r="I220" i="9"/>
  <c r="G220" i="9"/>
  <c r="U219" i="9"/>
  <c r="T219" i="9"/>
  <c r="O219" i="9"/>
  <c r="N219" i="9"/>
  <c r="M219" i="9"/>
  <c r="K219" i="9"/>
  <c r="I219" i="9"/>
  <c r="G219" i="9"/>
  <c r="U218" i="9"/>
  <c r="T218" i="9"/>
  <c r="O218" i="9"/>
  <c r="N218" i="9"/>
  <c r="M218" i="9"/>
  <c r="K218" i="9"/>
  <c r="I218" i="9"/>
  <c r="G218" i="9"/>
  <c r="U217" i="9"/>
  <c r="T217" i="9"/>
  <c r="O217" i="9"/>
  <c r="N217" i="9"/>
  <c r="M217" i="9"/>
  <c r="K217" i="9"/>
  <c r="I217" i="9"/>
  <c r="G217" i="9"/>
  <c r="S216" i="9"/>
  <c r="R216" i="9"/>
  <c r="Q216" i="9"/>
  <c r="P216" i="9"/>
  <c r="U216" i="9" s="1"/>
  <c r="L216" i="9"/>
  <c r="J216" i="9"/>
  <c r="N216" i="9" s="1"/>
  <c r="H216" i="9"/>
  <c r="F216" i="9"/>
  <c r="E216" i="9"/>
  <c r="D216" i="9"/>
  <c r="U215" i="9"/>
  <c r="T215" i="9"/>
  <c r="N215" i="9"/>
  <c r="O215" i="9" s="1"/>
  <c r="M215" i="9"/>
  <c r="K215" i="9"/>
  <c r="I215" i="9"/>
  <c r="G215" i="9"/>
  <c r="U214" i="9"/>
  <c r="T214" i="9"/>
  <c r="N214" i="9"/>
  <c r="O214" i="9" s="1"/>
  <c r="M214" i="9"/>
  <c r="K214" i="9"/>
  <c r="I214" i="9"/>
  <c r="G214" i="9"/>
  <c r="U213" i="9"/>
  <c r="T213" i="9"/>
  <c r="N213" i="9"/>
  <c r="O213" i="9" s="1"/>
  <c r="M213" i="9"/>
  <c r="K213" i="9"/>
  <c r="I213" i="9"/>
  <c r="G213" i="9"/>
  <c r="U212" i="9"/>
  <c r="T212" i="9"/>
  <c r="N212" i="9"/>
  <c r="O212" i="9" s="1"/>
  <c r="M212" i="9"/>
  <c r="K212" i="9"/>
  <c r="I212" i="9"/>
  <c r="G212" i="9"/>
  <c r="U211" i="9"/>
  <c r="T211" i="9"/>
  <c r="N211" i="9"/>
  <c r="O211" i="9" s="1"/>
  <c r="M211" i="9"/>
  <c r="K211" i="9"/>
  <c r="I211" i="9"/>
  <c r="G211" i="9"/>
  <c r="U210" i="9"/>
  <c r="T210" i="9"/>
  <c r="N210" i="9"/>
  <c r="O210" i="9" s="1"/>
  <c r="M210" i="9"/>
  <c r="K210" i="9"/>
  <c r="I210" i="9"/>
  <c r="G210" i="9"/>
  <c r="U209" i="9"/>
  <c r="T209" i="9"/>
  <c r="N209" i="9"/>
  <c r="O209" i="9" s="1"/>
  <c r="M209" i="9"/>
  <c r="K209" i="9"/>
  <c r="I209" i="9"/>
  <c r="G209" i="9"/>
  <c r="U208" i="9"/>
  <c r="T208" i="9"/>
  <c r="N208" i="9"/>
  <c r="O208" i="9" s="1"/>
  <c r="M208" i="9"/>
  <c r="K208" i="9"/>
  <c r="I208" i="9"/>
  <c r="G208" i="9"/>
  <c r="S205" i="9"/>
  <c r="R205" i="9"/>
  <c r="T205" i="9" s="1"/>
  <c r="Q205" i="9"/>
  <c r="P205" i="9"/>
  <c r="L205" i="9"/>
  <c r="J205" i="9"/>
  <c r="H205" i="9"/>
  <c r="F205" i="9"/>
  <c r="E205" i="9"/>
  <c r="D205" i="9"/>
  <c r="T204" i="9"/>
  <c r="S204" i="9"/>
  <c r="R204" i="9"/>
  <c r="Q204" i="9"/>
  <c r="P204" i="9"/>
  <c r="L204" i="9"/>
  <c r="J204" i="9"/>
  <c r="H204" i="9"/>
  <c r="F204" i="9"/>
  <c r="E204" i="9"/>
  <c r="K204" i="9" s="1"/>
  <c r="D204" i="9"/>
  <c r="I204" i="9" s="1"/>
  <c r="U203" i="9"/>
  <c r="T203" i="9"/>
  <c r="N203" i="9"/>
  <c r="O203" i="9" s="1"/>
  <c r="M203" i="9"/>
  <c r="K203" i="9"/>
  <c r="I203" i="9"/>
  <c r="G203" i="9"/>
  <c r="U202" i="9"/>
  <c r="T202" i="9"/>
  <c r="N202" i="9"/>
  <c r="O202" i="9" s="1"/>
  <c r="M202" i="9"/>
  <c r="K202" i="9"/>
  <c r="I202" i="9"/>
  <c r="G202" i="9"/>
  <c r="U201" i="9"/>
  <c r="T201" i="9"/>
  <c r="N201" i="9"/>
  <c r="O201" i="9" s="1"/>
  <c r="M201" i="9"/>
  <c r="K201" i="9"/>
  <c r="I201" i="9"/>
  <c r="G201" i="9"/>
  <c r="U200" i="9"/>
  <c r="T200" i="9"/>
  <c r="N200" i="9"/>
  <c r="O200" i="9" s="1"/>
  <c r="M200" i="9"/>
  <c r="K200" i="9"/>
  <c r="I200" i="9"/>
  <c r="G200" i="9"/>
  <c r="U199" i="9"/>
  <c r="T199" i="9"/>
  <c r="N199" i="9"/>
  <c r="O199" i="9" s="1"/>
  <c r="M199" i="9"/>
  <c r="K199" i="9"/>
  <c r="I199" i="9"/>
  <c r="G199" i="9"/>
  <c r="T198" i="9"/>
  <c r="S198" i="9"/>
  <c r="R198" i="9"/>
  <c r="Q198" i="9"/>
  <c r="P198" i="9"/>
  <c r="L198" i="9"/>
  <c r="M198" i="9" s="1"/>
  <c r="J198" i="9"/>
  <c r="K198" i="9" s="1"/>
  <c r="H198" i="9"/>
  <c r="F198" i="9"/>
  <c r="E198" i="9"/>
  <c r="D198" i="9"/>
  <c r="U197" i="9"/>
  <c r="T197" i="9"/>
  <c r="N197" i="9"/>
  <c r="O197" i="9" s="1"/>
  <c r="M197" i="9"/>
  <c r="K197" i="9"/>
  <c r="I197" i="9"/>
  <c r="G197" i="9"/>
  <c r="U196" i="9"/>
  <c r="T196" i="9"/>
  <c r="N196" i="9"/>
  <c r="O196" i="9" s="1"/>
  <c r="M196" i="9"/>
  <c r="K196" i="9"/>
  <c r="I196" i="9"/>
  <c r="G196" i="9"/>
  <c r="U195" i="9"/>
  <c r="T195" i="9"/>
  <c r="N195" i="9"/>
  <c r="O195" i="9" s="1"/>
  <c r="M195" i="9"/>
  <c r="K195" i="9"/>
  <c r="I195" i="9"/>
  <c r="G195" i="9"/>
  <c r="U194" i="9"/>
  <c r="T194" i="9"/>
  <c r="N194" i="9"/>
  <c r="O194" i="9" s="1"/>
  <c r="M194" i="9"/>
  <c r="K194" i="9"/>
  <c r="I194" i="9"/>
  <c r="G194" i="9"/>
  <c r="U193" i="9"/>
  <c r="T193" i="9"/>
  <c r="N193" i="9"/>
  <c r="O193" i="9" s="1"/>
  <c r="M193" i="9"/>
  <c r="K193" i="9"/>
  <c r="I193" i="9"/>
  <c r="G193" i="9"/>
  <c r="U192" i="9"/>
  <c r="T192" i="9"/>
  <c r="N192" i="9"/>
  <c r="O192" i="9" s="1"/>
  <c r="M192" i="9"/>
  <c r="K192" i="9"/>
  <c r="I192" i="9"/>
  <c r="G192" i="9"/>
  <c r="S191" i="9"/>
  <c r="R191" i="9"/>
  <c r="T191" i="9" s="1"/>
  <c r="Q191" i="9"/>
  <c r="P191" i="9"/>
  <c r="U191" i="9" s="1"/>
  <c r="M191" i="9"/>
  <c r="L191" i="9"/>
  <c r="J191" i="9"/>
  <c r="H191" i="9"/>
  <c r="F191" i="9"/>
  <c r="N191" i="9" s="1"/>
  <c r="E191" i="9"/>
  <c r="D191" i="9"/>
  <c r="U190" i="9"/>
  <c r="T190" i="9"/>
  <c r="N190" i="9"/>
  <c r="O190" i="9" s="1"/>
  <c r="M190" i="9"/>
  <c r="K190" i="9"/>
  <c r="I190" i="9"/>
  <c r="G190" i="9"/>
  <c r="U189" i="9"/>
  <c r="T189" i="9"/>
  <c r="N189" i="9"/>
  <c r="O189" i="9" s="1"/>
  <c r="M189" i="9"/>
  <c r="K189" i="9"/>
  <c r="I189" i="9"/>
  <c r="G189" i="9"/>
  <c r="U188" i="9"/>
  <c r="T188" i="9"/>
  <c r="N188" i="9"/>
  <c r="O188" i="9" s="1"/>
  <c r="M188" i="9"/>
  <c r="K188" i="9"/>
  <c r="I188" i="9"/>
  <c r="G188" i="9"/>
  <c r="U187" i="9"/>
  <c r="T187" i="9"/>
  <c r="N187" i="9"/>
  <c r="O187" i="9" s="1"/>
  <c r="M187" i="9"/>
  <c r="K187" i="9"/>
  <c r="I187" i="9"/>
  <c r="G187" i="9"/>
  <c r="U186" i="9"/>
  <c r="T186" i="9"/>
  <c r="N186" i="9"/>
  <c r="O186" i="9" s="1"/>
  <c r="M186" i="9"/>
  <c r="K186" i="9"/>
  <c r="I186" i="9"/>
  <c r="G186" i="9"/>
  <c r="S185" i="9"/>
  <c r="R185" i="9"/>
  <c r="T185" i="9" s="1"/>
  <c r="Q185" i="9"/>
  <c r="P185" i="9"/>
  <c r="L185" i="9"/>
  <c r="J185" i="9"/>
  <c r="H185" i="9"/>
  <c r="F185" i="9"/>
  <c r="E185" i="9"/>
  <c r="K185" i="9" s="1"/>
  <c r="D185" i="9"/>
  <c r="G185" i="9" s="1"/>
  <c r="U184" i="9"/>
  <c r="T184" i="9"/>
  <c r="N184" i="9"/>
  <c r="O184" i="9" s="1"/>
  <c r="M184" i="9"/>
  <c r="K184" i="9"/>
  <c r="I184" i="9"/>
  <c r="G184" i="9"/>
  <c r="U183" i="9"/>
  <c r="T183" i="9"/>
  <c r="N183" i="9"/>
  <c r="O183" i="9" s="1"/>
  <c r="M183" i="9"/>
  <c r="K183" i="9"/>
  <c r="I183" i="9"/>
  <c r="G183" i="9"/>
  <c r="U182" i="9"/>
  <c r="T182" i="9"/>
  <c r="N182" i="9"/>
  <c r="O182" i="9" s="1"/>
  <c r="M182" i="9"/>
  <c r="K182" i="9"/>
  <c r="I182" i="9"/>
  <c r="G182" i="9"/>
  <c r="U181" i="9"/>
  <c r="T181" i="9"/>
  <c r="N181" i="9"/>
  <c r="O181" i="9" s="1"/>
  <c r="M181" i="9"/>
  <c r="K181" i="9"/>
  <c r="I181" i="9"/>
  <c r="G181" i="9"/>
  <c r="U180" i="9"/>
  <c r="T180" i="9"/>
  <c r="N180" i="9"/>
  <c r="O180" i="9" s="1"/>
  <c r="M180" i="9"/>
  <c r="K180" i="9"/>
  <c r="I180" i="9"/>
  <c r="G180" i="9"/>
  <c r="S179" i="9"/>
  <c r="R179" i="9"/>
  <c r="Q179" i="9"/>
  <c r="P179" i="9"/>
  <c r="U179" i="9" s="1"/>
  <c r="L179" i="9"/>
  <c r="J179" i="9"/>
  <c r="H179" i="9"/>
  <c r="F179" i="9"/>
  <c r="E179" i="9"/>
  <c r="D179" i="9"/>
  <c r="G179" i="9" s="1"/>
  <c r="U178" i="9"/>
  <c r="T178" i="9"/>
  <c r="N178" i="9"/>
  <c r="O178" i="9" s="1"/>
  <c r="M178" i="9"/>
  <c r="K178" i="9"/>
  <c r="I178" i="9"/>
  <c r="G178" i="9"/>
  <c r="U177" i="9"/>
  <c r="T177" i="9"/>
  <c r="N177" i="9"/>
  <c r="O177" i="9" s="1"/>
  <c r="M177" i="9"/>
  <c r="K177" i="9"/>
  <c r="I177" i="9"/>
  <c r="G177" i="9"/>
  <c r="U176" i="9"/>
  <c r="T176" i="9"/>
  <c r="N176" i="9"/>
  <c r="O176" i="9" s="1"/>
  <c r="M176" i="9"/>
  <c r="K176" i="9"/>
  <c r="I176" i="9"/>
  <c r="G176" i="9"/>
  <c r="U175" i="9"/>
  <c r="T175" i="9"/>
  <c r="N175" i="9"/>
  <c r="O175" i="9" s="1"/>
  <c r="M175" i="9"/>
  <c r="K175" i="9"/>
  <c r="I175" i="9"/>
  <c r="G175" i="9"/>
  <c r="U174" i="9"/>
  <c r="T174" i="9"/>
  <c r="N174" i="9"/>
  <c r="O174" i="9" s="1"/>
  <c r="M174" i="9"/>
  <c r="K174" i="9"/>
  <c r="I174" i="9"/>
  <c r="G174" i="9"/>
  <c r="U173" i="9"/>
  <c r="T173" i="9"/>
  <c r="N173" i="9"/>
  <c r="O173" i="9" s="1"/>
  <c r="M173" i="9"/>
  <c r="K173" i="9"/>
  <c r="I173" i="9"/>
  <c r="G173" i="9"/>
  <c r="S170" i="9"/>
  <c r="R170" i="9"/>
  <c r="T170" i="9" s="1"/>
  <c r="Q170" i="9"/>
  <c r="P170" i="9"/>
  <c r="L170" i="9"/>
  <c r="U170" i="9" s="1"/>
  <c r="J170" i="9"/>
  <c r="H170" i="9"/>
  <c r="F170" i="9"/>
  <c r="E170" i="9"/>
  <c r="M170" i="9" s="1"/>
  <c r="D170" i="9"/>
  <c r="G170" i="9" s="1"/>
  <c r="S169" i="9"/>
  <c r="R169" i="9"/>
  <c r="T169" i="9" s="1"/>
  <c r="Q169" i="9"/>
  <c r="P169" i="9"/>
  <c r="U169" i="9" s="1"/>
  <c r="L169" i="9"/>
  <c r="J169" i="9"/>
  <c r="K169" i="9" s="1"/>
  <c r="H169" i="9"/>
  <c r="F169" i="9"/>
  <c r="E169" i="9"/>
  <c r="D169" i="9"/>
  <c r="U168" i="9"/>
  <c r="T168" i="9"/>
  <c r="N168" i="9"/>
  <c r="O168" i="9" s="1"/>
  <c r="M168" i="9"/>
  <c r="K168" i="9"/>
  <c r="I168" i="9"/>
  <c r="G168" i="9"/>
  <c r="U167" i="9"/>
  <c r="T167" i="9"/>
  <c r="N167" i="9"/>
  <c r="O167" i="9" s="1"/>
  <c r="M167" i="9"/>
  <c r="K167" i="9"/>
  <c r="I167" i="9"/>
  <c r="G167" i="9"/>
  <c r="U166" i="9"/>
  <c r="T166" i="9"/>
  <c r="N166" i="9"/>
  <c r="O166" i="9" s="1"/>
  <c r="M166" i="9"/>
  <c r="K166" i="9"/>
  <c r="I166" i="9"/>
  <c r="G166" i="9"/>
  <c r="U165" i="9"/>
  <c r="T165" i="9"/>
  <c r="O165" i="9"/>
  <c r="N165" i="9"/>
  <c r="M165" i="9"/>
  <c r="K165" i="9"/>
  <c r="I165" i="9"/>
  <c r="G165" i="9"/>
  <c r="U164" i="9"/>
  <c r="T164" i="9"/>
  <c r="O164" i="9"/>
  <c r="N164" i="9"/>
  <c r="M164" i="9"/>
  <c r="K164" i="9"/>
  <c r="I164" i="9"/>
  <c r="G164" i="9"/>
  <c r="S163" i="9"/>
  <c r="R163" i="9"/>
  <c r="Q163" i="9"/>
  <c r="P163" i="9"/>
  <c r="L163" i="9"/>
  <c r="J163" i="9"/>
  <c r="K163" i="9" s="1"/>
  <c r="H163" i="9"/>
  <c r="F163" i="9"/>
  <c r="G163" i="9" s="1"/>
  <c r="E163" i="9"/>
  <c r="M163" i="9" s="1"/>
  <c r="D163" i="9"/>
  <c r="U162" i="9"/>
  <c r="T162" i="9"/>
  <c r="N162" i="9"/>
  <c r="O162" i="9" s="1"/>
  <c r="M162" i="9"/>
  <c r="K162" i="9"/>
  <c r="I162" i="9"/>
  <c r="G162" i="9"/>
  <c r="U161" i="9"/>
  <c r="T161" i="9"/>
  <c r="N161" i="9"/>
  <c r="O161" i="9" s="1"/>
  <c r="M161" i="9"/>
  <c r="K161" i="9"/>
  <c r="I161" i="9"/>
  <c r="G161" i="9"/>
  <c r="U160" i="9"/>
  <c r="T160" i="9"/>
  <c r="N160" i="9"/>
  <c r="O160" i="9" s="1"/>
  <c r="M160" i="9"/>
  <c r="K160" i="9"/>
  <c r="I160" i="9"/>
  <c r="G160" i="9"/>
  <c r="U159" i="9"/>
  <c r="T159" i="9"/>
  <c r="N159" i="9"/>
  <c r="O159" i="9" s="1"/>
  <c r="M159" i="9"/>
  <c r="K159" i="9"/>
  <c r="I159" i="9"/>
  <c r="G159" i="9"/>
  <c r="U158" i="9"/>
  <c r="T158" i="9"/>
  <c r="N158" i="9"/>
  <c r="O158" i="9" s="1"/>
  <c r="M158" i="9"/>
  <c r="K158" i="9"/>
  <c r="I158" i="9"/>
  <c r="G158" i="9"/>
  <c r="S157" i="9"/>
  <c r="R157" i="9"/>
  <c r="T157" i="9" s="1"/>
  <c r="Q157" i="9"/>
  <c r="P157" i="9"/>
  <c r="U157" i="9" s="1"/>
  <c r="L157" i="9"/>
  <c r="J157" i="9"/>
  <c r="I157" i="9"/>
  <c r="H157" i="9"/>
  <c r="F157" i="9"/>
  <c r="E157" i="9"/>
  <c r="D157" i="9"/>
  <c r="U156" i="9"/>
  <c r="T156" i="9"/>
  <c r="O156" i="9"/>
  <c r="N156" i="9"/>
  <c r="M156" i="9"/>
  <c r="K156" i="9"/>
  <c r="I156" i="9"/>
  <c r="G156" i="9"/>
  <c r="U155" i="9"/>
  <c r="T155" i="9"/>
  <c r="O155" i="9"/>
  <c r="N155" i="9"/>
  <c r="M155" i="9"/>
  <c r="K155" i="9"/>
  <c r="I155" i="9"/>
  <c r="G155" i="9"/>
  <c r="U154" i="9"/>
  <c r="T154" i="9"/>
  <c r="O154" i="9"/>
  <c r="N154" i="9"/>
  <c r="M154" i="9"/>
  <c r="K154" i="9"/>
  <c r="I154" i="9"/>
  <c r="G154" i="9"/>
  <c r="U153" i="9"/>
  <c r="T153" i="9"/>
  <c r="O153" i="9"/>
  <c r="N153" i="9"/>
  <c r="M153" i="9"/>
  <c r="K153" i="9"/>
  <c r="I153" i="9"/>
  <c r="G153" i="9"/>
  <c r="U152" i="9"/>
  <c r="T152" i="9"/>
  <c r="O152" i="9"/>
  <c r="N152" i="9"/>
  <c r="M152" i="9"/>
  <c r="K152" i="9"/>
  <c r="I152" i="9"/>
  <c r="G152" i="9"/>
  <c r="U151" i="9"/>
  <c r="T151" i="9"/>
  <c r="O151" i="9"/>
  <c r="N151" i="9"/>
  <c r="M151" i="9"/>
  <c r="K151" i="9"/>
  <c r="I151" i="9"/>
  <c r="G151" i="9"/>
  <c r="S150" i="9"/>
  <c r="R150" i="9"/>
  <c r="T150" i="9" s="1"/>
  <c r="Q150" i="9"/>
  <c r="P150" i="9"/>
  <c r="L150" i="9"/>
  <c r="U150" i="9" s="1"/>
  <c r="J150" i="9"/>
  <c r="H150" i="9"/>
  <c r="F150" i="9"/>
  <c r="E150" i="9"/>
  <c r="D150" i="9"/>
  <c r="U149" i="9"/>
  <c r="T149" i="9"/>
  <c r="N149" i="9"/>
  <c r="O149" i="9" s="1"/>
  <c r="M149" i="9"/>
  <c r="K149" i="9"/>
  <c r="I149" i="9"/>
  <c r="G149" i="9"/>
  <c r="U148" i="9"/>
  <c r="T148" i="9"/>
  <c r="N148" i="9"/>
  <c r="O148" i="9" s="1"/>
  <c r="M148" i="9"/>
  <c r="K148" i="9"/>
  <c r="I148" i="9"/>
  <c r="G148" i="9"/>
  <c r="U147" i="9"/>
  <c r="T147" i="9"/>
  <c r="N147" i="9"/>
  <c r="O147" i="9" s="1"/>
  <c r="M147" i="9"/>
  <c r="K147" i="9"/>
  <c r="I147" i="9"/>
  <c r="G147" i="9"/>
  <c r="U146" i="9"/>
  <c r="T146" i="9"/>
  <c r="N146" i="9"/>
  <c r="O146" i="9" s="1"/>
  <c r="M146" i="9"/>
  <c r="K146" i="9"/>
  <c r="I146" i="9"/>
  <c r="G146" i="9"/>
  <c r="U145" i="9"/>
  <c r="T145" i="9"/>
  <c r="N145" i="9"/>
  <c r="O145" i="9" s="1"/>
  <c r="M145" i="9"/>
  <c r="K145" i="9"/>
  <c r="I145" i="9"/>
  <c r="G145" i="9"/>
  <c r="S144" i="9"/>
  <c r="R144" i="9"/>
  <c r="T144" i="9" s="1"/>
  <c r="Q144" i="9"/>
  <c r="P144" i="9"/>
  <c r="L144" i="9"/>
  <c r="U144" i="9" s="1"/>
  <c r="J144" i="9"/>
  <c r="H144" i="9"/>
  <c r="F144" i="9"/>
  <c r="E144" i="9"/>
  <c r="M144" i="9" s="1"/>
  <c r="D144" i="9"/>
  <c r="I144" i="9" s="1"/>
  <c r="U143" i="9"/>
  <c r="T143" i="9"/>
  <c r="O143" i="9"/>
  <c r="N143" i="9"/>
  <c r="M143" i="9"/>
  <c r="K143" i="9"/>
  <c r="I143" i="9"/>
  <c r="G143" i="9"/>
  <c r="U142" i="9"/>
  <c r="T142" i="9"/>
  <c r="O142" i="9"/>
  <c r="N142" i="9"/>
  <c r="M142" i="9"/>
  <c r="K142" i="9"/>
  <c r="I142" i="9"/>
  <c r="G142" i="9"/>
  <c r="U141" i="9"/>
  <c r="T141" i="9"/>
  <c r="O141" i="9"/>
  <c r="N141" i="9"/>
  <c r="M141" i="9"/>
  <c r="K141" i="9"/>
  <c r="I141" i="9"/>
  <c r="G141" i="9"/>
  <c r="U140" i="9"/>
  <c r="T140" i="9"/>
  <c r="O140" i="9"/>
  <c r="N140" i="9"/>
  <c r="M140" i="9"/>
  <c r="K140" i="9"/>
  <c r="I140" i="9"/>
  <c r="G140" i="9"/>
  <c r="U139" i="9"/>
  <c r="T139" i="9"/>
  <c r="O139" i="9"/>
  <c r="N139" i="9"/>
  <c r="M139" i="9"/>
  <c r="K139" i="9"/>
  <c r="I139" i="9"/>
  <c r="G139" i="9"/>
  <c r="U138" i="9"/>
  <c r="T138" i="9"/>
  <c r="O138" i="9"/>
  <c r="N138" i="9"/>
  <c r="M138" i="9"/>
  <c r="K138" i="9"/>
  <c r="I138" i="9"/>
  <c r="G138" i="9"/>
  <c r="S137" i="9"/>
  <c r="R137" i="9"/>
  <c r="Q137" i="9"/>
  <c r="P137" i="9"/>
  <c r="U137" i="9" s="1"/>
  <c r="L137" i="9"/>
  <c r="J137" i="9"/>
  <c r="H137" i="9"/>
  <c r="F137" i="9"/>
  <c r="E137" i="9"/>
  <c r="D137" i="9"/>
  <c r="G137" i="9" s="1"/>
  <c r="U136" i="9"/>
  <c r="T136" i="9"/>
  <c r="N136" i="9"/>
  <c r="O136" i="9" s="1"/>
  <c r="M136" i="9"/>
  <c r="K136" i="9"/>
  <c r="I136" i="9"/>
  <c r="G136" i="9"/>
  <c r="U135" i="9"/>
  <c r="T135" i="9"/>
  <c r="N135" i="9"/>
  <c r="O135" i="9" s="1"/>
  <c r="M135" i="9"/>
  <c r="K135" i="9"/>
  <c r="I135" i="9"/>
  <c r="G135" i="9"/>
  <c r="U134" i="9"/>
  <c r="T134" i="9"/>
  <c r="N134" i="9"/>
  <c r="O134" i="9" s="1"/>
  <c r="M134" i="9"/>
  <c r="K134" i="9"/>
  <c r="I134" i="9"/>
  <c r="G134" i="9"/>
  <c r="U133" i="9"/>
  <c r="T133" i="9"/>
  <c r="N133" i="9"/>
  <c r="O133" i="9" s="1"/>
  <c r="M133" i="9"/>
  <c r="K133" i="9"/>
  <c r="I133" i="9"/>
  <c r="G133" i="9"/>
  <c r="S132" i="9"/>
  <c r="R132" i="9"/>
  <c r="T132" i="9" s="1"/>
  <c r="Q132" i="9"/>
  <c r="P132" i="9"/>
  <c r="U132" i="9" s="1"/>
  <c r="L132" i="9"/>
  <c r="J132" i="9"/>
  <c r="I132" i="9"/>
  <c r="H132" i="9"/>
  <c r="F132" i="9"/>
  <c r="E132" i="9"/>
  <c r="D132" i="9"/>
  <c r="U131" i="9"/>
  <c r="T131" i="9"/>
  <c r="O131" i="9"/>
  <c r="N131" i="9"/>
  <c r="M131" i="9"/>
  <c r="K131" i="9"/>
  <c r="I131" i="9"/>
  <c r="G131" i="9"/>
  <c r="U130" i="9"/>
  <c r="T130" i="9"/>
  <c r="O130" i="9"/>
  <c r="N130" i="9"/>
  <c r="M130" i="9"/>
  <c r="K130" i="9"/>
  <c r="I130" i="9"/>
  <c r="G130" i="9"/>
  <c r="U129" i="9"/>
  <c r="T129" i="9"/>
  <c r="O129" i="9"/>
  <c r="N129" i="9"/>
  <c r="M129" i="9"/>
  <c r="K129" i="9"/>
  <c r="I129" i="9"/>
  <c r="G129" i="9"/>
  <c r="U128" i="9"/>
  <c r="T128" i="9"/>
  <c r="O128" i="9"/>
  <c r="N128" i="9"/>
  <c r="M128" i="9"/>
  <c r="K128" i="9"/>
  <c r="I128" i="9"/>
  <c r="G128" i="9"/>
  <c r="U127" i="9"/>
  <c r="T127" i="9"/>
  <c r="O127" i="9"/>
  <c r="N127" i="9"/>
  <c r="M127" i="9"/>
  <c r="K127" i="9"/>
  <c r="I127" i="9"/>
  <c r="G127" i="9"/>
  <c r="S126" i="9"/>
  <c r="R126" i="9"/>
  <c r="Q126" i="9"/>
  <c r="P126" i="9"/>
  <c r="L126" i="9"/>
  <c r="U126" i="9" s="1"/>
  <c r="J126" i="9"/>
  <c r="H126" i="9"/>
  <c r="F126" i="9"/>
  <c r="E126" i="9"/>
  <c r="K126" i="9" s="1"/>
  <c r="D126" i="9"/>
  <c r="U125" i="9"/>
  <c r="T125" i="9"/>
  <c r="O125" i="9"/>
  <c r="N125" i="9"/>
  <c r="M125" i="9"/>
  <c r="K125" i="9"/>
  <c r="I125" i="9"/>
  <c r="G125" i="9"/>
  <c r="U124" i="9"/>
  <c r="T124" i="9"/>
  <c r="O124" i="9"/>
  <c r="N124" i="9"/>
  <c r="M124" i="9"/>
  <c r="K124" i="9"/>
  <c r="I124" i="9"/>
  <c r="G124" i="9"/>
  <c r="U123" i="9"/>
  <c r="T123" i="9"/>
  <c r="O123" i="9"/>
  <c r="N123" i="9"/>
  <c r="M123" i="9"/>
  <c r="K123" i="9"/>
  <c r="I123" i="9"/>
  <c r="G123" i="9"/>
  <c r="U122" i="9"/>
  <c r="T122" i="9"/>
  <c r="O122" i="9"/>
  <c r="N122" i="9"/>
  <c r="M122" i="9"/>
  <c r="K122" i="9"/>
  <c r="I122" i="9"/>
  <c r="G122" i="9"/>
  <c r="S121" i="9"/>
  <c r="R121" i="9"/>
  <c r="T121" i="9" s="1"/>
  <c r="Q121" i="9"/>
  <c r="P121" i="9"/>
  <c r="U121" i="9" s="1"/>
  <c r="L121" i="9"/>
  <c r="J121" i="9"/>
  <c r="H121" i="9"/>
  <c r="F121" i="9"/>
  <c r="E121" i="9"/>
  <c r="M121" i="9" s="1"/>
  <c r="D121" i="9"/>
  <c r="I121" i="9" s="1"/>
  <c r="U120" i="9"/>
  <c r="T120" i="9"/>
  <c r="O120" i="9"/>
  <c r="N120" i="9"/>
  <c r="M120" i="9"/>
  <c r="K120" i="9"/>
  <c r="I120" i="9"/>
  <c r="G120" i="9"/>
  <c r="U119" i="9"/>
  <c r="T119" i="9"/>
  <c r="O119" i="9"/>
  <c r="N119" i="9"/>
  <c r="M119" i="9"/>
  <c r="K119" i="9"/>
  <c r="I119" i="9"/>
  <c r="G119" i="9"/>
  <c r="U118" i="9"/>
  <c r="T118" i="9"/>
  <c r="O118" i="9"/>
  <c r="N118" i="9"/>
  <c r="M118" i="9"/>
  <c r="K118" i="9"/>
  <c r="I118" i="9"/>
  <c r="G118" i="9"/>
  <c r="U117" i="9"/>
  <c r="T117" i="9"/>
  <c r="O117" i="9"/>
  <c r="N117" i="9"/>
  <c r="M117" i="9"/>
  <c r="K117" i="9"/>
  <c r="I117" i="9"/>
  <c r="G117" i="9"/>
  <c r="U116" i="9"/>
  <c r="T116" i="9"/>
  <c r="O116" i="9"/>
  <c r="N116" i="9"/>
  <c r="M116" i="9"/>
  <c r="K116" i="9"/>
  <c r="I116" i="9"/>
  <c r="G116" i="9"/>
  <c r="U115" i="9"/>
  <c r="T115" i="9"/>
  <c r="O115" i="9"/>
  <c r="N115" i="9"/>
  <c r="M115" i="9"/>
  <c r="K115" i="9"/>
  <c r="I115" i="9"/>
  <c r="G115" i="9"/>
  <c r="U114" i="9"/>
  <c r="T114" i="9"/>
  <c r="O114" i="9"/>
  <c r="N114" i="9"/>
  <c r="M114" i="9"/>
  <c r="K114" i="9"/>
  <c r="I114" i="9"/>
  <c r="G114" i="9"/>
  <c r="U113" i="9"/>
  <c r="T113" i="9"/>
  <c r="O113" i="9"/>
  <c r="N113" i="9"/>
  <c r="M113" i="9"/>
  <c r="K113" i="9"/>
  <c r="I113" i="9"/>
  <c r="G113" i="9"/>
  <c r="S112" i="9"/>
  <c r="R112" i="9"/>
  <c r="Q112" i="9"/>
  <c r="P112" i="9"/>
  <c r="U112" i="9" s="1"/>
  <c r="L112" i="9"/>
  <c r="J112" i="9"/>
  <c r="H112" i="9"/>
  <c r="F112" i="9"/>
  <c r="E112" i="9"/>
  <c r="D112" i="9"/>
  <c r="G112" i="9" s="1"/>
  <c r="U111" i="9"/>
  <c r="T111" i="9"/>
  <c r="N111" i="9"/>
  <c r="O111" i="9" s="1"/>
  <c r="M111" i="9"/>
  <c r="K111" i="9"/>
  <c r="I111" i="9"/>
  <c r="G111" i="9"/>
  <c r="U110" i="9"/>
  <c r="T110" i="9"/>
  <c r="N110" i="9"/>
  <c r="O110" i="9" s="1"/>
  <c r="M110" i="9"/>
  <c r="K110" i="9"/>
  <c r="I110" i="9"/>
  <c r="G110" i="9"/>
  <c r="U109" i="9"/>
  <c r="T109" i="9"/>
  <c r="N109" i="9"/>
  <c r="O109" i="9" s="1"/>
  <c r="M109" i="9"/>
  <c r="K109" i="9"/>
  <c r="I109" i="9"/>
  <c r="G109" i="9"/>
  <c r="U108" i="9"/>
  <c r="T108" i="9"/>
  <c r="N108" i="9"/>
  <c r="O108" i="9" s="1"/>
  <c r="M108" i="9"/>
  <c r="K108" i="9"/>
  <c r="I108" i="9"/>
  <c r="G108" i="9"/>
  <c r="U107" i="9"/>
  <c r="T107" i="9"/>
  <c r="N107" i="9"/>
  <c r="O107" i="9" s="1"/>
  <c r="M107" i="9"/>
  <c r="K107" i="9"/>
  <c r="I107" i="9"/>
  <c r="G107" i="9"/>
  <c r="S106" i="9"/>
  <c r="R106" i="9"/>
  <c r="T106" i="9" s="1"/>
  <c r="Q106" i="9"/>
  <c r="P106" i="9"/>
  <c r="U106" i="9" s="1"/>
  <c r="L106" i="9"/>
  <c r="J106" i="9"/>
  <c r="H106" i="9"/>
  <c r="F106" i="9"/>
  <c r="E106" i="9"/>
  <c r="D106" i="9"/>
  <c r="G106" i="9" s="1"/>
  <c r="U105" i="9"/>
  <c r="T105" i="9"/>
  <c r="O105" i="9"/>
  <c r="N105" i="9"/>
  <c r="M105" i="9"/>
  <c r="K105" i="9"/>
  <c r="I105" i="9"/>
  <c r="G105" i="9"/>
  <c r="S102" i="9"/>
  <c r="R102" i="9"/>
  <c r="T102" i="9" s="1"/>
  <c r="Q102" i="9"/>
  <c r="P102" i="9"/>
  <c r="L102" i="9"/>
  <c r="U102" i="9" s="1"/>
  <c r="J102" i="9"/>
  <c r="H102" i="9"/>
  <c r="F102" i="9"/>
  <c r="E102" i="9"/>
  <c r="D102" i="9"/>
  <c r="U101" i="9"/>
  <c r="S101" i="9"/>
  <c r="R101" i="9"/>
  <c r="T101" i="9" s="1"/>
  <c r="Q101" i="9"/>
  <c r="P101" i="9"/>
  <c r="L101" i="9"/>
  <c r="J101" i="9"/>
  <c r="H101" i="9"/>
  <c r="I101" i="9" s="1"/>
  <c r="F101" i="9"/>
  <c r="E101" i="9"/>
  <c r="M101" i="9" s="1"/>
  <c r="D101" i="9"/>
  <c r="U100" i="9"/>
  <c r="T100" i="9"/>
  <c r="N100" i="9"/>
  <c r="O100" i="9" s="1"/>
  <c r="M100" i="9"/>
  <c r="K100" i="9"/>
  <c r="I100" i="9"/>
  <c r="G100" i="9"/>
  <c r="U99" i="9"/>
  <c r="T99" i="9"/>
  <c r="N99" i="9"/>
  <c r="O99" i="9" s="1"/>
  <c r="M99" i="9"/>
  <c r="K99" i="9"/>
  <c r="I99" i="9"/>
  <c r="G99" i="9"/>
  <c r="U98" i="9"/>
  <c r="T98" i="9"/>
  <c r="N98" i="9"/>
  <c r="O98" i="9" s="1"/>
  <c r="M98" i="9"/>
  <c r="K98" i="9"/>
  <c r="I98" i="9"/>
  <c r="G98" i="9"/>
  <c r="U97" i="9"/>
  <c r="T97" i="9"/>
  <c r="N97" i="9"/>
  <c r="O97" i="9" s="1"/>
  <c r="M97" i="9"/>
  <c r="K97" i="9"/>
  <c r="I97" i="9"/>
  <c r="G97" i="9"/>
  <c r="S96" i="9"/>
  <c r="T96" i="9" s="1"/>
  <c r="R96" i="9"/>
  <c r="Q96" i="9"/>
  <c r="P96" i="9"/>
  <c r="L96" i="9"/>
  <c r="J96" i="9"/>
  <c r="H96" i="9"/>
  <c r="I96" i="9" s="1"/>
  <c r="G96" i="9"/>
  <c r="F96" i="9"/>
  <c r="E96" i="9"/>
  <c r="K96" i="9" s="1"/>
  <c r="D96" i="9"/>
  <c r="U95" i="9"/>
  <c r="T95" i="9"/>
  <c r="N95" i="9"/>
  <c r="O95" i="9" s="1"/>
  <c r="M95" i="9"/>
  <c r="K95" i="9"/>
  <c r="I95" i="9"/>
  <c r="G95" i="9"/>
  <c r="U94" i="9"/>
  <c r="T94" i="9"/>
  <c r="N94" i="9"/>
  <c r="O94" i="9" s="1"/>
  <c r="M94" i="9"/>
  <c r="K94" i="9"/>
  <c r="I94" i="9"/>
  <c r="G94" i="9"/>
  <c r="U93" i="9"/>
  <c r="T93" i="9"/>
  <c r="N93" i="9"/>
  <c r="O93" i="9" s="1"/>
  <c r="M93" i="9"/>
  <c r="K93" i="9"/>
  <c r="I93" i="9"/>
  <c r="G93" i="9"/>
  <c r="U92" i="9"/>
  <c r="T92" i="9"/>
  <c r="N92" i="9"/>
  <c r="O92" i="9" s="1"/>
  <c r="M92" i="9"/>
  <c r="K92" i="9"/>
  <c r="I92" i="9"/>
  <c r="G92" i="9"/>
  <c r="U91" i="9"/>
  <c r="S91" i="9"/>
  <c r="R91" i="9"/>
  <c r="T91" i="9" s="1"/>
  <c r="Q91" i="9"/>
  <c r="P91" i="9"/>
  <c r="L91" i="9"/>
  <c r="J91" i="9"/>
  <c r="H91" i="9"/>
  <c r="I91" i="9" s="1"/>
  <c r="F91" i="9"/>
  <c r="E91" i="9"/>
  <c r="D91" i="9"/>
  <c r="G91" i="9" s="1"/>
  <c r="U90" i="9"/>
  <c r="T90" i="9"/>
  <c r="N90" i="9"/>
  <c r="O90" i="9" s="1"/>
  <c r="M90" i="9"/>
  <c r="K90" i="9"/>
  <c r="I90" i="9"/>
  <c r="G90" i="9"/>
  <c r="U89" i="9"/>
  <c r="T89" i="9"/>
  <c r="N89" i="9"/>
  <c r="O89" i="9" s="1"/>
  <c r="M89" i="9"/>
  <c r="K89" i="9"/>
  <c r="I89" i="9"/>
  <c r="G89" i="9"/>
  <c r="U88" i="9"/>
  <c r="T88" i="9"/>
  <c r="N88" i="9"/>
  <c r="O88" i="9" s="1"/>
  <c r="M88" i="9"/>
  <c r="K88" i="9"/>
  <c r="I88" i="9"/>
  <c r="G88" i="9"/>
  <c r="S85" i="9"/>
  <c r="R85" i="9"/>
  <c r="T85" i="9" s="1"/>
  <c r="Q85" i="9"/>
  <c r="P85" i="9"/>
  <c r="L85" i="9"/>
  <c r="U85" i="9" s="1"/>
  <c r="J85" i="9"/>
  <c r="H85" i="9"/>
  <c r="F85" i="9"/>
  <c r="E85" i="9"/>
  <c r="D85" i="9"/>
  <c r="S84" i="9"/>
  <c r="R84" i="9"/>
  <c r="T84" i="9" s="1"/>
  <c r="Q84" i="9"/>
  <c r="P84" i="9"/>
  <c r="U84" i="9" s="1"/>
  <c r="L84" i="9"/>
  <c r="J84" i="9"/>
  <c r="I84" i="9"/>
  <c r="H84" i="9"/>
  <c r="F84" i="9"/>
  <c r="E84" i="9"/>
  <c r="M84" i="9" s="1"/>
  <c r="D84" i="9"/>
  <c r="U83" i="9"/>
  <c r="T83" i="9"/>
  <c r="N83" i="9"/>
  <c r="O83" i="9" s="1"/>
  <c r="M83" i="9"/>
  <c r="K83" i="9"/>
  <c r="I83" i="9"/>
  <c r="G83" i="9"/>
  <c r="U82" i="9"/>
  <c r="T82" i="9"/>
  <c r="N82" i="9"/>
  <c r="O82" i="9" s="1"/>
  <c r="M82" i="9"/>
  <c r="K82" i="9"/>
  <c r="I82" i="9"/>
  <c r="G82" i="9"/>
  <c r="U81" i="9"/>
  <c r="T81" i="9"/>
  <c r="N81" i="9"/>
  <c r="O81" i="9" s="1"/>
  <c r="M81" i="9"/>
  <c r="K81" i="9"/>
  <c r="I81" i="9"/>
  <c r="G81" i="9"/>
  <c r="U80" i="9"/>
  <c r="T80" i="9"/>
  <c r="N80" i="9"/>
  <c r="O80" i="9" s="1"/>
  <c r="M80" i="9"/>
  <c r="K80" i="9"/>
  <c r="I80" i="9"/>
  <c r="G80" i="9"/>
  <c r="U79" i="9"/>
  <c r="T79" i="9"/>
  <c r="N79" i="9"/>
  <c r="O79" i="9" s="1"/>
  <c r="M79" i="9"/>
  <c r="K79" i="9"/>
  <c r="I79" i="9"/>
  <c r="G79" i="9"/>
  <c r="S78" i="9"/>
  <c r="T78" i="9" s="1"/>
  <c r="R78" i="9"/>
  <c r="Q78" i="9"/>
  <c r="P78" i="9"/>
  <c r="U78" i="9" s="1"/>
  <c r="L78" i="9"/>
  <c r="J78" i="9"/>
  <c r="H78" i="9"/>
  <c r="F78" i="9"/>
  <c r="E78" i="9"/>
  <c r="D78" i="9"/>
  <c r="G78" i="9" s="1"/>
  <c r="U77" i="9"/>
  <c r="T77" i="9"/>
  <c r="N77" i="9"/>
  <c r="O77" i="9" s="1"/>
  <c r="M77" i="9"/>
  <c r="K77" i="9"/>
  <c r="I77" i="9"/>
  <c r="G77" i="9"/>
  <c r="U76" i="9"/>
  <c r="T76" i="9"/>
  <c r="N76" i="9"/>
  <c r="O76" i="9" s="1"/>
  <c r="M76" i="9"/>
  <c r="K76" i="9"/>
  <c r="I76" i="9"/>
  <c r="G76" i="9"/>
  <c r="U75" i="9"/>
  <c r="T75" i="9"/>
  <c r="N75" i="9"/>
  <c r="O75" i="9" s="1"/>
  <c r="M75" i="9"/>
  <c r="K75" i="9"/>
  <c r="I75" i="9"/>
  <c r="G75" i="9"/>
  <c r="U74" i="9"/>
  <c r="T74" i="9"/>
  <c r="N74" i="9"/>
  <c r="O74" i="9" s="1"/>
  <c r="M74" i="9"/>
  <c r="K74" i="9"/>
  <c r="I74" i="9"/>
  <c r="G74" i="9"/>
  <c r="U73" i="9"/>
  <c r="T73" i="9"/>
  <c r="N73" i="9"/>
  <c r="O73" i="9" s="1"/>
  <c r="M73" i="9"/>
  <c r="K73" i="9"/>
  <c r="I73" i="9"/>
  <c r="G73" i="9"/>
  <c r="U72" i="9"/>
  <c r="T72" i="9"/>
  <c r="N72" i="9"/>
  <c r="O72" i="9" s="1"/>
  <c r="M72" i="9"/>
  <c r="K72" i="9"/>
  <c r="I72" i="9"/>
  <c r="G72" i="9"/>
  <c r="U71" i="9"/>
  <c r="T71" i="9"/>
  <c r="N71" i="9"/>
  <c r="O71" i="9" s="1"/>
  <c r="M71" i="9"/>
  <c r="K71" i="9"/>
  <c r="I71" i="9"/>
  <c r="G71" i="9"/>
  <c r="S70" i="9"/>
  <c r="R70" i="9"/>
  <c r="T70" i="9" s="1"/>
  <c r="Q70" i="9"/>
  <c r="P70" i="9"/>
  <c r="U70" i="9" s="1"/>
  <c r="L70" i="9"/>
  <c r="J70" i="9"/>
  <c r="I70" i="9"/>
  <c r="H70" i="9"/>
  <c r="F70" i="9"/>
  <c r="E70" i="9"/>
  <c r="D70" i="9"/>
  <c r="U69" i="9"/>
  <c r="T69" i="9"/>
  <c r="O69" i="9"/>
  <c r="N69" i="9"/>
  <c r="M69" i="9"/>
  <c r="K69" i="9"/>
  <c r="I69" i="9"/>
  <c r="G69" i="9"/>
  <c r="U68" i="9"/>
  <c r="T68" i="9"/>
  <c r="O68" i="9"/>
  <c r="N68" i="9"/>
  <c r="M68" i="9"/>
  <c r="K68" i="9"/>
  <c r="I68" i="9"/>
  <c r="G68" i="9"/>
  <c r="U67" i="9"/>
  <c r="T67" i="9"/>
  <c r="O67" i="9"/>
  <c r="N67" i="9"/>
  <c r="M67" i="9"/>
  <c r="K67" i="9"/>
  <c r="I67" i="9"/>
  <c r="G67" i="9"/>
  <c r="U66" i="9"/>
  <c r="T66" i="9"/>
  <c r="O66" i="9"/>
  <c r="N66" i="9"/>
  <c r="M66" i="9"/>
  <c r="K66" i="9"/>
  <c r="I66" i="9"/>
  <c r="G66" i="9"/>
  <c r="U65" i="9"/>
  <c r="T65" i="9"/>
  <c r="O65" i="9"/>
  <c r="N65" i="9"/>
  <c r="M65" i="9"/>
  <c r="K65" i="9"/>
  <c r="I65" i="9"/>
  <c r="G65" i="9"/>
  <c r="U64" i="9"/>
  <c r="T64" i="9"/>
  <c r="O64" i="9"/>
  <c r="N64" i="9"/>
  <c r="M64" i="9"/>
  <c r="K64" i="9"/>
  <c r="I64" i="9"/>
  <c r="G64" i="9"/>
  <c r="S63" i="9"/>
  <c r="R63" i="9"/>
  <c r="T63" i="9" s="1"/>
  <c r="Q63" i="9"/>
  <c r="P63" i="9"/>
  <c r="L63" i="9"/>
  <c r="U63" i="9" s="1"/>
  <c r="J63" i="9"/>
  <c r="H63" i="9"/>
  <c r="F63" i="9"/>
  <c r="E63" i="9"/>
  <c r="D63" i="9"/>
  <c r="U62" i="9"/>
  <c r="T62" i="9"/>
  <c r="O62" i="9"/>
  <c r="N62" i="9"/>
  <c r="M62" i="9"/>
  <c r="K62" i="9"/>
  <c r="I62" i="9"/>
  <c r="G62" i="9"/>
  <c r="U61" i="9"/>
  <c r="T61" i="9"/>
  <c r="O61" i="9"/>
  <c r="N61" i="9"/>
  <c r="M61" i="9"/>
  <c r="K61" i="9"/>
  <c r="I61" i="9"/>
  <c r="G61" i="9"/>
  <c r="U60" i="9"/>
  <c r="T60" i="9"/>
  <c r="O60" i="9"/>
  <c r="N60" i="9"/>
  <c r="M60" i="9"/>
  <c r="K60" i="9"/>
  <c r="I60" i="9"/>
  <c r="G60" i="9"/>
  <c r="U59" i="9"/>
  <c r="T59" i="9"/>
  <c r="O59" i="9"/>
  <c r="N59" i="9"/>
  <c r="M59" i="9"/>
  <c r="K59" i="9"/>
  <c r="I59" i="9"/>
  <c r="G59" i="9"/>
  <c r="S58" i="9"/>
  <c r="R58" i="9"/>
  <c r="T58" i="9" s="1"/>
  <c r="Q58" i="9"/>
  <c r="P58" i="9"/>
  <c r="U58" i="9" s="1"/>
  <c r="L58" i="9"/>
  <c r="J58" i="9"/>
  <c r="I58" i="9"/>
  <c r="H58" i="9"/>
  <c r="F58" i="9"/>
  <c r="E58" i="9"/>
  <c r="M58" i="9" s="1"/>
  <c r="D58" i="9"/>
  <c r="U57" i="9"/>
  <c r="T57" i="9"/>
  <c r="O57" i="9"/>
  <c r="N57" i="9"/>
  <c r="M57" i="9"/>
  <c r="K57" i="9"/>
  <c r="I57" i="9"/>
  <c r="G57" i="9"/>
  <c r="S54" i="9"/>
  <c r="R54" i="9"/>
  <c r="Q54" i="9"/>
  <c r="P54" i="9"/>
  <c r="L54" i="9"/>
  <c r="J54" i="9"/>
  <c r="H54" i="9"/>
  <c r="I54" i="9" s="1"/>
  <c r="F54" i="9"/>
  <c r="E54" i="9"/>
  <c r="M54" i="9" s="1"/>
  <c r="D54" i="9"/>
  <c r="S53" i="9"/>
  <c r="R53" i="9"/>
  <c r="Q53" i="9"/>
  <c r="P53" i="9"/>
  <c r="L53" i="9"/>
  <c r="U53" i="9" s="1"/>
  <c r="J53" i="9"/>
  <c r="K53" i="9" s="1"/>
  <c r="H53" i="9"/>
  <c r="G53" i="9"/>
  <c r="F53" i="9"/>
  <c r="E53" i="9"/>
  <c r="D53" i="9"/>
  <c r="I53" i="9" s="1"/>
  <c r="U52" i="9"/>
  <c r="T52" i="9"/>
  <c r="N52" i="9"/>
  <c r="O52" i="9" s="1"/>
  <c r="M52" i="9"/>
  <c r="K52" i="9"/>
  <c r="I52" i="9"/>
  <c r="G52" i="9"/>
  <c r="U51" i="9"/>
  <c r="T51" i="9"/>
  <c r="N51" i="9"/>
  <c r="O51" i="9" s="1"/>
  <c r="M51" i="9"/>
  <c r="K51" i="9"/>
  <c r="I51" i="9"/>
  <c r="G51" i="9"/>
  <c r="U50" i="9"/>
  <c r="T50" i="9"/>
  <c r="N50" i="9"/>
  <c r="O50" i="9" s="1"/>
  <c r="M50" i="9"/>
  <c r="K50" i="9"/>
  <c r="I50" i="9"/>
  <c r="G50" i="9"/>
  <c r="U49" i="9"/>
  <c r="T49" i="9"/>
  <c r="N49" i="9"/>
  <c r="O49" i="9" s="1"/>
  <c r="M49" i="9"/>
  <c r="K49" i="9"/>
  <c r="I49" i="9"/>
  <c r="G49" i="9"/>
  <c r="U48" i="9"/>
  <c r="T48" i="9"/>
  <c r="N48" i="9"/>
  <c r="O48" i="9" s="1"/>
  <c r="M48" i="9"/>
  <c r="K48" i="9"/>
  <c r="I48" i="9"/>
  <c r="G48" i="9"/>
  <c r="T47" i="9"/>
  <c r="S47" i="9"/>
  <c r="R47" i="9"/>
  <c r="Q47" i="9"/>
  <c r="P47" i="9"/>
  <c r="L47" i="9"/>
  <c r="U47" i="9" s="1"/>
  <c r="J47" i="9"/>
  <c r="H47" i="9"/>
  <c r="F47" i="9"/>
  <c r="E47" i="9"/>
  <c r="D47" i="9"/>
  <c r="U46" i="9"/>
  <c r="T46" i="9"/>
  <c r="O46" i="9"/>
  <c r="N46" i="9"/>
  <c r="M46" i="9"/>
  <c r="K46" i="9"/>
  <c r="I46" i="9"/>
  <c r="G46" i="9"/>
  <c r="U45" i="9"/>
  <c r="T45" i="9"/>
  <c r="O45" i="9"/>
  <c r="N45" i="9"/>
  <c r="M45" i="9"/>
  <c r="K45" i="9"/>
  <c r="I45" i="9"/>
  <c r="G45" i="9"/>
  <c r="U44" i="9"/>
  <c r="T44" i="9"/>
  <c r="O44" i="9"/>
  <c r="N44" i="9"/>
  <c r="M44" i="9"/>
  <c r="K44" i="9"/>
  <c r="I44" i="9"/>
  <c r="G44" i="9"/>
  <c r="U43" i="9"/>
  <c r="T43" i="9"/>
  <c r="O43" i="9"/>
  <c r="N43" i="9"/>
  <c r="M43" i="9"/>
  <c r="K43" i="9"/>
  <c r="I43" i="9"/>
  <c r="G43" i="9"/>
  <c r="U42" i="9"/>
  <c r="T42" i="9"/>
  <c r="O42" i="9"/>
  <c r="N42" i="9"/>
  <c r="M42" i="9"/>
  <c r="K42" i="9"/>
  <c r="I42" i="9"/>
  <c r="G42" i="9"/>
  <c r="U41" i="9"/>
  <c r="T41" i="9"/>
  <c r="O41" i="9"/>
  <c r="N41" i="9"/>
  <c r="M41" i="9"/>
  <c r="K41" i="9"/>
  <c r="I41" i="9"/>
  <c r="G41" i="9"/>
  <c r="S40" i="9"/>
  <c r="R40" i="9"/>
  <c r="Q40" i="9"/>
  <c r="P40" i="9"/>
  <c r="N40" i="9"/>
  <c r="O40" i="9" s="1"/>
  <c r="L40" i="9"/>
  <c r="U40" i="9" s="1"/>
  <c r="J40" i="9"/>
  <c r="H40" i="9"/>
  <c r="I40" i="9" s="1"/>
  <c r="F40" i="9"/>
  <c r="G40" i="9" s="1"/>
  <c r="E40" i="9"/>
  <c r="D40" i="9"/>
  <c r="U39" i="9"/>
  <c r="T39" i="9"/>
  <c r="N39" i="9"/>
  <c r="O39" i="9" s="1"/>
  <c r="M39" i="9"/>
  <c r="K39" i="9"/>
  <c r="I39" i="9"/>
  <c r="G39" i="9"/>
  <c r="U38" i="9"/>
  <c r="T38" i="9"/>
  <c r="N38" i="9"/>
  <c r="O38" i="9" s="1"/>
  <c r="M38" i="9"/>
  <c r="K38" i="9"/>
  <c r="I38" i="9"/>
  <c r="G38" i="9"/>
  <c r="U37" i="9"/>
  <c r="T37" i="9"/>
  <c r="N37" i="9"/>
  <c r="O37" i="9" s="1"/>
  <c r="M37" i="9"/>
  <c r="K37" i="9"/>
  <c r="I37" i="9"/>
  <c r="G37" i="9"/>
  <c r="U36" i="9"/>
  <c r="T36" i="9"/>
  <c r="N36" i="9"/>
  <c r="O36" i="9" s="1"/>
  <c r="M36" i="9"/>
  <c r="K36" i="9"/>
  <c r="I36" i="9"/>
  <c r="G36" i="9"/>
  <c r="S35" i="9"/>
  <c r="R35" i="9"/>
  <c r="Q35" i="9"/>
  <c r="P35" i="9"/>
  <c r="L35" i="9"/>
  <c r="K35" i="9"/>
  <c r="J35" i="9"/>
  <c r="H35" i="9"/>
  <c r="F35" i="9"/>
  <c r="E35" i="9"/>
  <c r="D35" i="9"/>
  <c r="I35" i="9" s="1"/>
  <c r="U34" i="9"/>
  <c r="T34" i="9"/>
  <c r="N34" i="9"/>
  <c r="O34" i="9" s="1"/>
  <c r="M34" i="9"/>
  <c r="K34" i="9"/>
  <c r="I34" i="9"/>
  <c r="G34" i="9"/>
  <c r="U33" i="9"/>
  <c r="T33" i="9"/>
  <c r="N33" i="9"/>
  <c r="O33" i="9" s="1"/>
  <c r="M33" i="9"/>
  <c r="K33" i="9"/>
  <c r="I33" i="9"/>
  <c r="G33" i="9"/>
  <c r="U32" i="9"/>
  <c r="T32" i="9"/>
  <c r="N32" i="9"/>
  <c r="O32" i="9" s="1"/>
  <c r="M32" i="9"/>
  <c r="K32" i="9"/>
  <c r="I32" i="9"/>
  <c r="G32" i="9"/>
  <c r="U31" i="9"/>
  <c r="T31" i="9"/>
  <c r="N31" i="9"/>
  <c r="O31" i="9" s="1"/>
  <c r="M31" i="9"/>
  <c r="K31" i="9"/>
  <c r="I31" i="9"/>
  <c r="G31" i="9"/>
  <c r="U30" i="9"/>
  <c r="T30" i="9"/>
  <c r="N30" i="9"/>
  <c r="O30" i="9" s="1"/>
  <c r="M30" i="9"/>
  <c r="K30" i="9"/>
  <c r="I30" i="9"/>
  <c r="G30" i="9"/>
  <c r="U29" i="9"/>
  <c r="T29" i="9"/>
  <c r="N29" i="9"/>
  <c r="O29" i="9" s="1"/>
  <c r="M29" i="9"/>
  <c r="K29" i="9"/>
  <c r="I29" i="9"/>
  <c r="G29" i="9"/>
  <c r="U28" i="9"/>
  <c r="T28" i="9"/>
  <c r="N28" i="9"/>
  <c r="O28" i="9" s="1"/>
  <c r="M28" i="9"/>
  <c r="K28" i="9"/>
  <c r="I28" i="9"/>
  <c r="G28" i="9"/>
  <c r="U27" i="9"/>
  <c r="S27" i="9"/>
  <c r="R27" i="9"/>
  <c r="T27" i="9" s="1"/>
  <c r="Q27" i="9"/>
  <c r="P27" i="9"/>
  <c r="L27" i="9"/>
  <c r="J27" i="9"/>
  <c r="I27" i="9"/>
  <c r="H27" i="9"/>
  <c r="F27" i="9"/>
  <c r="G27" i="9" s="1"/>
  <c r="E27" i="9"/>
  <c r="D27" i="9"/>
  <c r="U26" i="9"/>
  <c r="T26" i="9"/>
  <c r="O26" i="9"/>
  <c r="N26" i="9"/>
  <c r="M26" i="9"/>
  <c r="K26" i="9"/>
  <c r="I26" i="9"/>
  <c r="G26" i="9"/>
  <c r="U25" i="9"/>
  <c r="T25" i="9"/>
  <c r="O25" i="9"/>
  <c r="N25" i="9"/>
  <c r="M25" i="9"/>
  <c r="K25" i="9"/>
  <c r="I25" i="9"/>
  <c r="G25" i="9"/>
  <c r="U24" i="9"/>
  <c r="T24" i="9"/>
  <c r="O24" i="9"/>
  <c r="N24" i="9"/>
  <c r="M24" i="9"/>
  <c r="K24" i="9"/>
  <c r="I24" i="9"/>
  <c r="G24" i="9"/>
  <c r="U23" i="9"/>
  <c r="T23" i="9"/>
  <c r="O23" i="9"/>
  <c r="N23" i="9"/>
  <c r="M23" i="9"/>
  <c r="K23" i="9"/>
  <c r="I23" i="9"/>
  <c r="G23" i="9"/>
  <c r="U22" i="9"/>
  <c r="T22" i="9"/>
  <c r="O22" i="9"/>
  <c r="N22" i="9"/>
  <c r="M22" i="9"/>
  <c r="K22" i="9"/>
  <c r="I22" i="9"/>
  <c r="G22" i="9"/>
  <c r="U21" i="9"/>
  <c r="T21" i="9"/>
  <c r="O21" i="9"/>
  <c r="N21" i="9"/>
  <c r="M21" i="9"/>
  <c r="K21" i="9"/>
  <c r="I21" i="9"/>
  <c r="G21" i="9"/>
  <c r="U20" i="9"/>
  <c r="T20" i="9"/>
  <c r="O20" i="9"/>
  <c r="N20" i="9"/>
  <c r="M20" i="9"/>
  <c r="K20" i="9"/>
  <c r="I20" i="9"/>
  <c r="G20" i="9"/>
  <c r="T19" i="9"/>
  <c r="S19" i="9"/>
  <c r="R19" i="9"/>
  <c r="Q19" i="9"/>
  <c r="P19" i="9"/>
  <c r="U19" i="9" s="1"/>
  <c r="L19" i="9"/>
  <c r="J19" i="9"/>
  <c r="H19" i="9"/>
  <c r="F19" i="9"/>
  <c r="E19" i="9"/>
  <c r="D19" i="9"/>
  <c r="U18" i="9"/>
  <c r="T18" i="9"/>
  <c r="O18" i="9"/>
  <c r="N18" i="9"/>
  <c r="M18" i="9"/>
  <c r="K18" i="9"/>
  <c r="I18" i="9"/>
  <c r="G18" i="9"/>
  <c r="U17" i="9"/>
  <c r="T17" i="9"/>
  <c r="O17" i="9"/>
  <c r="N17" i="9"/>
  <c r="M17" i="9"/>
  <c r="K17" i="9"/>
  <c r="I17" i="9"/>
  <c r="G17" i="9"/>
  <c r="U16" i="9"/>
  <c r="T16" i="9"/>
  <c r="O16" i="9"/>
  <c r="N16" i="9"/>
  <c r="M16" i="9"/>
  <c r="K16" i="9"/>
  <c r="I16" i="9"/>
  <c r="G16" i="9"/>
  <c r="U15" i="9"/>
  <c r="T15" i="9"/>
  <c r="O15" i="9"/>
  <c r="N15" i="9"/>
  <c r="M15" i="9"/>
  <c r="K15" i="9"/>
  <c r="I15" i="9"/>
  <c r="G15" i="9"/>
  <c r="U14" i="9"/>
  <c r="T14" i="9"/>
  <c r="O14" i="9"/>
  <c r="N14" i="9"/>
  <c r="M14" i="9"/>
  <c r="K14" i="9"/>
  <c r="I14" i="9"/>
  <c r="G14" i="9"/>
  <c r="U13" i="9"/>
  <c r="T13" i="9"/>
  <c r="O13" i="9"/>
  <c r="N13" i="9"/>
  <c r="M13" i="9"/>
  <c r="K13" i="9"/>
  <c r="I13" i="9"/>
  <c r="G13" i="9"/>
  <c r="U12" i="9"/>
  <c r="T12" i="9"/>
  <c r="O12" i="9"/>
  <c r="N12" i="9"/>
  <c r="M12" i="9"/>
  <c r="K12" i="9"/>
  <c r="I12" i="9"/>
  <c r="G12" i="9"/>
  <c r="U11" i="9"/>
  <c r="T11" i="9"/>
  <c r="O11" i="9"/>
  <c r="N11" i="9"/>
  <c r="M11" i="9"/>
  <c r="K11" i="9"/>
  <c r="I11" i="9"/>
  <c r="G11" i="9"/>
  <c r="S10" i="9"/>
  <c r="R10" i="9"/>
  <c r="T10" i="9" s="1"/>
  <c r="Q10" i="9"/>
  <c r="P10" i="9"/>
  <c r="L10" i="9"/>
  <c r="J10" i="9"/>
  <c r="H10" i="9"/>
  <c r="N10" i="9" s="1"/>
  <c r="O10" i="9" s="1"/>
  <c r="G10" i="9"/>
  <c r="F10" i="9"/>
  <c r="E10" i="9"/>
  <c r="D10" i="9"/>
  <c r="U9" i="9"/>
  <c r="T9" i="9"/>
  <c r="N9" i="9"/>
  <c r="O9" i="9" s="1"/>
  <c r="M9" i="9"/>
  <c r="K9" i="9"/>
  <c r="I9" i="9"/>
  <c r="G9" i="9"/>
  <c r="U8" i="9"/>
  <c r="T8" i="9"/>
  <c r="N8" i="9"/>
  <c r="O8" i="9" s="1"/>
  <c r="M8" i="9"/>
  <c r="K8" i="9"/>
  <c r="I8" i="9"/>
  <c r="G8" i="9"/>
  <c r="S339" i="8"/>
  <c r="R339" i="8"/>
  <c r="Q339" i="8"/>
  <c r="P339" i="8"/>
  <c r="U339" i="8" s="1"/>
  <c r="L339" i="8"/>
  <c r="J339" i="8"/>
  <c r="H339" i="8"/>
  <c r="F339" i="8"/>
  <c r="E339" i="8"/>
  <c r="M339" i="8" s="1"/>
  <c r="D339" i="8"/>
  <c r="S338" i="8"/>
  <c r="R338" i="8"/>
  <c r="T338" i="8" s="1"/>
  <c r="Q338" i="8"/>
  <c r="P338" i="8"/>
  <c r="L338" i="8"/>
  <c r="U338" i="8" s="1"/>
  <c r="J338" i="8"/>
  <c r="H338" i="8"/>
  <c r="F338" i="8"/>
  <c r="E338" i="8"/>
  <c r="D338" i="8"/>
  <c r="T337" i="8"/>
  <c r="S337" i="8"/>
  <c r="R337" i="8"/>
  <c r="Q337" i="8"/>
  <c r="P337" i="8"/>
  <c r="U337" i="8" s="1"/>
  <c r="L337" i="8"/>
  <c r="J337" i="8"/>
  <c r="H337" i="8"/>
  <c r="F337" i="8"/>
  <c r="E337" i="8"/>
  <c r="D337" i="8"/>
  <c r="U336" i="8"/>
  <c r="T336" i="8"/>
  <c r="N336" i="8"/>
  <c r="O336" i="8" s="1"/>
  <c r="M336" i="8"/>
  <c r="K336" i="8"/>
  <c r="I336" i="8"/>
  <c r="G336" i="8"/>
  <c r="U335" i="8"/>
  <c r="T335" i="8"/>
  <c r="O335" i="8"/>
  <c r="N335" i="8"/>
  <c r="M335" i="8"/>
  <c r="K335" i="8"/>
  <c r="I335" i="8"/>
  <c r="G335" i="8"/>
  <c r="U334" i="8"/>
  <c r="T334" i="8"/>
  <c r="O334" i="8"/>
  <c r="N334" i="8"/>
  <c r="M334" i="8"/>
  <c r="K334" i="8"/>
  <c r="I334" i="8"/>
  <c r="G334" i="8"/>
  <c r="U333" i="8"/>
  <c r="T333" i="8"/>
  <c r="N333" i="8"/>
  <c r="O333" i="8" s="1"/>
  <c r="M333" i="8"/>
  <c r="K333" i="8"/>
  <c r="I333" i="8"/>
  <c r="G333" i="8"/>
  <c r="S332" i="8"/>
  <c r="R332" i="8"/>
  <c r="T332" i="8" s="1"/>
  <c r="Q332" i="8"/>
  <c r="P332" i="8"/>
  <c r="U332" i="8" s="1"/>
  <c r="L332" i="8"/>
  <c r="J332" i="8"/>
  <c r="I332" i="8"/>
  <c r="H332" i="8"/>
  <c r="F332" i="8"/>
  <c r="E332" i="8"/>
  <c r="M332" i="8" s="1"/>
  <c r="D332" i="8"/>
  <c r="U331" i="8"/>
  <c r="T331" i="8"/>
  <c r="O331" i="8"/>
  <c r="N331" i="8"/>
  <c r="M331" i="8"/>
  <c r="K331" i="8"/>
  <c r="I331" i="8"/>
  <c r="G331" i="8"/>
  <c r="U330" i="8"/>
  <c r="T330" i="8"/>
  <c r="O330" i="8"/>
  <c r="N330" i="8"/>
  <c r="M330" i="8"/>
  <c r="K330" i="8"/>
  <c r="I330" i="8"/>
  <c r="G330" i="8"/>
  <c r="U329" i="8"/>
  <c r="T329" i="8"/>
  <c r="O329" i="8"/>
  <c r="N329" i="8"/>
  <c r="M329" i="8"/>
  <c r="K329" i="8"/>
  <c r="I329" i="8"/>
  <c r="G329" i="8"/>
  <c r="U328" i="8"/>
  <c r="T328" i="8"/>
  <c r="O328" i="8"/>
  <c r="N328" i="8"/>
  <c r="M328" i="8"/>
  <c r="K328" i="8"/>
  <c r="I328" i="8"/>
  <c r="G328" i="8"/>
  <c r="U327" i="8"/>
  <c r="T327" i="8"/>
  <c r="O327" i="8"/>
  <c r="N327" i="8"/>
  <c r="M327" i="8"/>
  <c r="K327" i="8"/>
  <c r="I327" i="8"/>
  <c r="G327" i="8"/>
  <c r="U326" i="8"/>
  <c r="T326" i="8"/>
  <c r="O326" i="8"/>
  <c r="N326" i="8"/>
  <c r="M326" i="8"/>
  <c r="K326" i="8"/>
  <c r="I326" i="8"/>
  <c r="G326" i="8"/>
  <c r="U325" i="8"/>
  <c r="T325" i="8"/>
  <c r="O325" i="8"/>
  <c r="N325" i="8"/>
  <c r="M325" i="8"/>
  <c r="K325" i="8"/>
  <c r="I325" i="8"/>
  <c r="G325" i="8"/>
  <c r="U324" i="8"/>
  <c r="T324" i="8"/>
  <c r="O324" i="8"/>
  <c r="N324" i="8"/>
  <c r="M324" i="8"/>
  <c r="K324" i="8"/>
  <c r="I324" i="8"/>
  <c r="G324" i="8"/>
  <c r="S323" i="8"/>
  <c r="R323" i="8"/>
  <c r="T323" i="8" s="1"/>
  <c r="Q323" i="8"/>
  <c r="P323" i="8"/>
  <c r="L323" i="8"/>
  <c r="J323" i="8"/>
  <c r="K323" i="8" s="1"/>
  <c r="H323" i="8"/>
  <c r="F323" i="8"/>
  <c r="E323" i="8"/>
  <c r="D323" i="8"/>
  <c r="G323" i="8" s="1"/>
  <c r="U322" i="8"/>
  <c r="T322" i="8"/>
  <c r="N322" i="8"/>
  <c r="O322" i="8" s="1"/>
  <c r="M322" i="8"/>
  <c r="K322" i="8"/>
  <c r="I322" i="8"/>
  <c r="G322" i="8"/>
  <c r="U321" i="8"/>
  <c r="T321" i="8"/>
  <c r="N321" i="8"/>
  <c r="O321" i="8" s="1"/>
  <c r="M321" i="8"/>
  <c r="K321" i="8"/>
  <c r="I321" i="8"/>
  <c r="G321" i="8"/>
  <c r="U320" i="8"/>
  <c r="T320" i="8"/>
  <c r="O320" i="8"/>
  <c r="N320" i="8"/>
  <c r="M320" i="8"/>
  <c r="K320" i="8"/>
  <c r="I320" i="8"/>
  <c r="G320" i="8"/>
  <c r="U319" i="8"/>
  <c r="T319" i="8"/>
  <c r="O319" i="8"/>
  <c r="N319" i="8"/>
  <c r="M319" i="8"/>
  <c r="K319" i="8"/>
  <c r="I319" i="8"/>
  <c r="G319" i="8"/>
  <c r="U318" i="8"/>
  <c r="T318" i="8"/>
  <c r="O318" i="8"/>
  <c r="N318" i="8"/>
  <c r="M318" i="8"/>
  <c r="K318" i="8"/>
  <c r="I318" i="8"/>
  <c r="G318" i="8"/>
  <c r="S317" i="8"/>
  <c r="R317" i="8"/>
  <c r="Q317" i="8"/>
  <c r="P317" i="8"/>
  <c r="L317" i="8"/>
  <c r="J317" i="8"/>
  <c r="H317" i="8"/>
  <c r="F317" i="8"/>
  <c r="N317" i="8" s="1"/>
  <c r="E317" i="8"/>
  <c r="M317" i="8" s="1"/>
  <c r="D317" i="8"/>
  <c r="U316" i="8"/>
  <c r="T316" i="8"/>
  <c r="N316" i="8"/>
  <c r="O316" i="8" s="1"/>
  <c r="M316" i="8"/>
  <c r="K316" i="8"/>
  <c r="I316" i="8"/>
  <c r="G316" i="8"/>
  <c r="U315" i="8"/>
  <c r="T315" i="8"/>
  <c r="O315" i="8"/>
  <c r="N315" i="8"/>
  <c r="M315" i="8"/>
  <c r="K315" i="8"/>
  <c r="I315" i="8"/>
  <c r="G315" i="8"/>
  <c r="U314" i="8"/>
  <c r="T314" i="8"/>
  <c r="N314" i="8"/>
  <c r="O314" i="8" s="1"/>
  <c r="M314" i="8"/>
  <c r="K314" i="8"/>
  <c r="I314" i="8"/>
  <c r="G314" i="8"/>
  <c r="U313" i="8"/>
  <c r="T313" i="8"/>
  <c r="O313" i="8"/>
  <c r="N313" i="8"/>
  <c r="M313" i="8"/>
  <c r="K313" i="8"/>
  <c r="I313" i="8"/>
  <c r="G313" i="8"/>
  <c r="U312" i="8"/>
  <c r="T312" i="8"/>
  <c r="O312" i="8"/>
  <c r="N312" i="8"/>
  <c r="M312" i="8"/>
  <c r="K312" i="8"/>
  <c r="I312" i="8"/>
  <c r="G312" i="8"/>
  <c r="U311" i="8"/>
  <c r="T311" i="8"/>
  <c r="O311" i="8"/>
  <c r="N311" i="8"/>
  <c r="M311" i="8"/>
  <c r="K311" i="8"/>
  <c r="I311" i="8"/>
  <c r="G311" i="8"/>
  <c r="T310" i="8"/>
  <c r="S310" i="8"/>
  <c r="R310" i="8"/>
  <c r="Q310" i="8"/>
  <c r="P310" i="8"/>
  <c r="U310" i="8" s="1"/>
  <c r="L310" i="8"/>
  <c r="M310" i="8" s="1"/>
  <c r="J310" i="8"/>
  <c r="H310" i="8"/>
  <c r="F310" i="8"/>
  <c r="E310" i="8"/>
  <c r="K310" i="8" s="1"/>
  <c r="D310" i="8"/>
  <c r="U309" i="8"/>
  <c r="T309" i="8"/>
  <c r="N309" i="8"/>
  <c r="O309" i="8" s="1"/>
  <c r="M309" i="8"/>
  <c r="K309" i="8"/>
  <c r="I309" i="8"/>
  <c r="G309" i="8"/>
  <c r="U308" i="8"/>
  <c r="T308" i="8"/>
  <c r="O308" i="8"/>
  <c r="N308" i="8"/>
  <c r="M308" i="8"/>
  <c r="K308" i="8"/>
  <c r="I308" i="8"/>
  <c r="G308" i="8"/>
  <c r="U307" i="8"/>
  <c r="T307" i="8"/>
  <c r="N307" i="8"/>
  <c r="O307" i="8" s="1"/>
  <c r="M307" i="8"/>
  <c r="K307" i="8"/>
  <c r="I307" i="8"/>
  <c r="G307" i="8"/>
  <c r="U306" i="8"/>
  <c r="T306" i="8"/>
  <c r="O306" i="8"/>
  <c r="N306" i="8"/>
  <c r="M306" i="8"/>
  <c r="K306" i="8"/>
  <c r="I306" i="8"/>
  <c r="G306" i="8"/>
  <c r="U305" i="8"/>
  <c r="T305" i="8"/>
  <c r="O305" i="8"/>
  <c r="N305" i="8"/>
  <c r="M305" i="8"/>
  <c r="K305" i="8"/>
  <c r="I305" i="8"/>
  <c r="G305" i="8"/>
  <c r="U304" i="8"/>
  <c r="T304" i="8"/>
  <c r="O304" i="8"/>
  <c r="N304" i="8"/>
  <c r="M304" i="8"/>
  <c r="K304" i="8"/>
  <c r="I304" i="8"/>
  <c r="G304" i="8"/>
  <c r="S303" i="8"/>
  <c r="R303" i="8"/>
  <c r="T303" i="8" s="1"/>
  <c r="Q303" i="8"/>
  <c r="P303" i="8"/>
  <c r="U303" i="8" s="1"/>
  <c r="L303" i="8"/>
  <c r="J303" i="8"/>
  <c r="H303" i="8"/>
  <c r="I303" i="8" s="1"/>
  <c r="F303" i="8"/>
  <c r="G303" i="8" s="1"/>
  <c r="E303" i="8"/>
  <c r="D303" i="8"/>
  <c r="U302" i="8"/>
  <c r="T302" i="8"/>
  <c r="N302" i="8"/>
  <c r="O302" i="8" s="1"/>
  <c r="M302" i="8"/>
  <c r="K302" i="8"/>
  <c r="I302" i="8"/>
  <c r="G302" i="8"/>
  <c r="S299" i="8"/>
  <c r="R299" i="8"/>
  <c r="T299" i="8" s="1"/>
  <c r="Q299" i="8"/>
  <c r="P299" i="8"/>
  <c r="L299" i="8"/>
  <c r="K299" i="8"/>
  <c r="J299" i="8"/>
  <c r="H299" i="8"/>
  <c r="F299" i="8"/>
  <c r="E299" i="8"/>
  <c r="M299" i="8" s="1"/>
  <c r="D299" i="8"/>
  <c r="G299" i="8" s="1"/>
  <c r="S298" i="8"/>
  <c r="R298" i="8"/>
  <c r="T298" i="8" s="1"/>
  <c r="Q298" i="8"/>
  <c r="P298" i="8"/>
  <c r="L298" i="8"/>
  <c r="U298" i="8" s="1"/>
  <c r="J298" i="8"/>
  <c r="H298" i="8"/>
  <c r="F298" i="8"/>
  <c r="N298" i="8" s="1"/>
  <c r="E298" i="8"/>
  <c r="D298" i="8"/>
  <c r="U297" i="8"/>
  <c r="T297" i="8"/>
  <c r="O297" i="8"/>
  <c r="N297" i="8"/>
  <c r="M297" i="8"/>
  <c r="K297" i="8"/>
  <c r="I297" i="8"/>
  <c r="G297" i="8"/>
  <c r="U296" i="8"/>
  <c r="T296" i="8"/>
  <c r="O296" i="8"/>
  <c r="N296" i="8"/>
  <c r="M296" i="8"/>
  <c r="K296" i="8"/>
  <c r="I296" i="8"/>
  <c r="G296" i="8"/>
  <c r="U295" i="8"/>
  <c r="T295" i="8"/>
  <c r="O295" i="8"/>
  <c r="N295" i="8"/>
  <c r="M295" i="8"/>
  <c r="K295" i="8"/>
  <c r="I295" i="8"/>
  <c r="G295" i="8"/>
  <c r="U294" i="8"/>
  <c r="T294" i="8"/>
  <c r="O294" i="8"/>
  <c r="N294" i="8"/>
  <c r="M294" i="8"/>
  <c r="K294" i="8"/>
  <c r="I294" i="8"/>
  <c r="G294" i="8"/>
  <c r="U293" i="8"/>
  <c r="T293" i="8"/>
  <c r="N293" i="8"/>
  <c r="O293" i="8" s="1"/>
  <c r="M293" i="8"/>
  <c r="K293" i="8"/>
  <c r="I293" i="8"/>
  <c r="G293" i="8"/>
  <c r="S292" i="8"/>
  <c r="R292" i="8"/>
  <c r="T292" i="8" s="1"/>
  <c r="Q292" i="8"/>
  <c r="P292" i="8"/>
  <c r="L292" i="8"/>
  <c r="J292" i="8"/>
  <c r="H292" i="8"/>
  <c r="F292" i="8"/>
  <c r="E292" i="8"/>
  <c r="D292" i="8"/>
  <c r="I292" i="8" s="1"/>
  <c r="U291" i="8"/>
  <c r="T291" i="8"/>
  <c r="N291" i="8"/>
  <c r="O291" i="8" s="1"/>
  <c r="M291" i="8"/>
  <c r="K291" i="8"/>
  <c r="I291" i="8"/>
  <c r="G291" i="8"/>
  <c r="U290" i="8"/>
  <c r="T290" i="8"/>
  <c r="O290" i="8"/>
  <c r="N290" i="8"/>
  <c r="M290" i="8"/>
  <c r="K290" i="8"/>
  <c r="I290" i="8"/>
  <c r="G290" i="8"/>
  <c r="U289" i="8"/>
  <c r="T289" i="8"/>
  <c r="O289" i="8"/>
  <c r="N289" i="8"/>
  <c r="M289" i="8"/>
  <c r="K289" i="8"/>
  <c r="I289" i="8"/>
  <c r="G289" i="8"/>
  <c r="U288" i="8"/>
  <c r="T288" i="8"/>
  <c r="O288" i="8"/>
  <c r="N288" i="8"/>
  <c r="M288" i="8"/>
  <c r="K288" i="8"/>
  <c r="I288" i="8"/>
  <c r="G288" i="8"/>
  <c r="U287" i="8"/>
  <c r="T287" i="8"/>
  <c r="O287" i="8"/>
  <c r="N287" i="8"/>
  <c r="M287" i="8"/>
  <c r="K287" i="8"/>
  <c r="I287" i="8"/>
  <c r="G287" i="8"/>
  <c r="U286" i="8"/>
  <c r="T286" i="8"/>
  <c r="O286" i="8"/>
  <c r="N286" i="8"/>
  <c r="M286" i="8"/>
  <c r="K286" i="8"/>
  <c r="I286" i="8"/>
  <c r="G286" i="8"/>
  <c r="S285" i="8"/>
  <c r="R285" i="8"/>
  <c r="Q285" i="8"/>
  <c r="P285" i="8"/>
  <c r="L285" i="8"/>
  <c r="J285" i="8"/>
  <c r="H285" i="8"/>
  <c r="F285" i="8"/>
  <c r="E285" i="8"/>
  <c r="M285" i="8" s="1"/>
  <c r="D285" i="8"/>
  <c r="U284" i="8"/>
  <c r="T284" i="8"/>
  <c r="N284" i="8"/>
  <c r="O284" i="8" s="1"/>
  <c r="M284" i="8"/>
  <c r="K284" i="8"/>
  <c r="I284" i="8"/>
  <c r="G284" i="8"/>
  <c r="U283" i="8"/>
  <c r="T283" i="8"/>
  <c r="N283" i="8"/>
  <c r="O283" i="8" s="1"/>
  <c r="M283" i="8"/>
  <c r="K283" i="8"/>
  <c r="I283" i="8"/>
  <c r="G283" i="8"/>
  <c r="U282" i="8"/>
  <c r="T282" i="8"/>
  <c r="O282" i="8"/>
  <c r="N282" i="8"/>
  <c r="M282" i="8"/>
  <c r="K282" i="8"/>
  <c r="I282" i="8"/>
  <c r="G282" i="8"/>
  <c r="U281" i="8"/>
  <c r="T281" i="8"/>
  <c r="O281" i="8"/>
  <c r="N281" i="8"/>
  <c r="M281" i="8"/>
  <c r="K281" i="8"/>
  <c r="I281" i="8"/>
  <c r="G281" i="8"/>
  <c r="U280" i="8"/>
  <c r="T280" i="8"/>
  <c r="O280" i="8"/>
  <c r="N280" i="8"/>
  <c r="M280" i="8"/>
  <c r="K280" i="8"/>
  <c r="I280" i="8"/>
  <c r="G280" i="8"/>
  <c r="U279" i="8"/>
  <c r="T279" i="8"/>
  <c r="N279" i="8"/>
  <c r="O279" i="8" s="1"/>
  <c r="M279" i="8"/>
  <c r="K279" i="8"/>
  <c r="I279" i="8"/>
  <c r="G279" i="8"/>
  <c r="U278" i="8"/>
  <c r="T278" i="8"/>
  <c r="N278" i="8"/>
  <c r="O278" i="8" s="1"/>
  <c r="M278" i="8"/>
  <c r="K278" i="8"/>
  <c r="I278" i="8"/>
  <c r="G278" i="8"/>
  <c r="U277" i="8"/>
  <c r="T277" i="8"/>
  <c r="O277" i="8"/>
  <c r="N277" i="8"/>
  <c r="M277" i="8"/>
  <c r="K277" i="8"/>
  <c r="I277" i="8"/>
  <c r="G277" i="8"/>
  <c r="U276" i="8"/>
  <c r="T276" i="8"/>
  <c r="O276" i="8"/>
  <c r="N276" i="8"/>
  <c r="M276" i="8"/>
  <c r="K276" i="8"/>
  <c r="I276" i="8"/>
  <c r="G276" i="8"/>
  <c r="S275" i="8"/>
  <c r="R275" i="8"/>
  <c r="T275" i="8" s="1"/>
  <c r="Q275" i="8"/>
  <c r="P275" i="8"/>
  <c r="U275" i="8" s="1"/>
  <c r="L275" i="8"/>
  <c r="J275" i="8"/>
  <c r="H275" i="8"/>
  <c r="F275" i="8"/>
  <c r="E275" i="8"/>
  <c r="M275" i="8" s="1"/>
  <c r="D275" i="8"/>
  <c r="G275" i="8" s="1"/>
  <c r="U274" i="8"/>
  <c r="T274" i="8"/>
  <c r="N274" i="8"/>
  <c r="O274" i="8" s="1"/>
  <c r="M274" i="8"/>
  <c r="K274" i="8"/>
  <c r="I274" i="8"/>
  <c r="G274" i="8"/>
  <c r="U273" i="8"/>
  <c r="T273" i="8"/>
  <c r="O273" i="8"/>
  <c r="N273" i="8"/>
  <c r="M273" i="8"/>
  <c r="K273" i="8"/>
  <c r="I273" i="8"/>
  <c r="G273" i="8"/>
  <c r="U272" i="8"/>
  <c r="T272" i="8"/>
  <c r="O272" i="8"/>
  <c r="N272" i="8"/>
  <c r="M272" i="8"/>
  <c r="K272" i="8"/>
  <c r="I272" i="8"/>
  <c r="G272" i="8"/>
  <c r="U271" i="8"/>
  <c r="T271" i="8"/>
  <c r="O271" i="8"/>
  <c r="N271" i="8"/>
  <c r="M271" i="8"/>
  <c r="K271" i="8"/>
  <c r="I271" i="8"/>
  <c r="G271" i="8"/>
  <c r="U270" i="8"/>
  <c r="T270" i="8"/>
  <c r="O270" i="8"/>
  <c r="N270" i="8"/>
  <c r="M270" i="8"/>
  <c r="K270" i="8"/>
  <c r="I270" i="8"/>
  <c r="G270" i="8"/>
  <c r="U269" i="8"/>
  <c r="T269" i="8"/>
  <c r="O269" i="8"/>
  <c r="N269" i="8"/>
  <c r="M269" i="8"/>
  <c r="K269" i="8"/>
  <c r="I269" i="8"/>
  <c r="G269" i="8"/>
  <c r="U268" i="8"/>
  <c r="T268" i="8"/>
  <c r="N268" i="8"/>
  <c r="O268" i="8" s="1"/>
  <c r="M268" i="8"/>
  <c r="K268" i="8"/>
  <c r="I268" i="8"/>
  <c r="G268" i="8"/>
  <c r="T267" i="8"/>
  <c r="S267" i="8"/>
  <c r="R267" i="8"/>
  <c r="Q267" i="8"/>
  <c r="P267" i="8"/>
  <c r="L267" i="8"/>
  <c r="J267" i="8"/>
  <c r="H267" i="8"/>
  <c r="F267" i="8"/>
  <c r="E267" i="8"/>
  <c r="M267" i="8" s="1"/>
  <c r="D267" i="8"/>
  <c r="U266" i="8"/>
  <c r="T266" i="8"/>
  <c r="N266" i="8"/>
  <c r="O266" i="8" s="1"/>
  <c r="M266" i="8"/>
  <c r="K266" i="8"/>
  <c r="I266" i="8"/>
  <c r="G266" i="8"/>
  <c r="U265" i="8"/>
  <c r="T265" i="8"/>
  <c r="O265" i="8"/>
  <c r="N265" i="8"/>
  <c r="M265" i="8"/>
  <c r="K265" i="8"/>
  <c r="I265" i="8"/>
  <c r="G265" i="8"/>
  <c r="U264" i="8"/>
  <c r="T264" i="8"/>
  <c r="O264" i="8"/>
  <c r="N264" i="8"/>
  <c r="M264" i="8"/>
  <c r="K264" i="8"/>
  <c r="I264" i="8"/>
  <c r="G264" i="8"/>
  <c r="U263" i="8"/>
  <c r="T263" i="8"/>
  <c r="O263" i="8"/>
  <c r="N263" i="8"/>
  <c r="M263" i="8"/>
  <c r="K263" i="8"/>
  <c r="I263" i="8"/>
  <c r="G263" i="8"/>
  <c r="T260" i="8"/>
  <c r="S260" i="8"/>
  <c r="R260" i="8"/>
  <c r="Q260" i="8"/>
  <c r="P260" i="8"/>
  <c r="L260" i="8"/>
  <c r="J260" i="8"/>
  <c r="H260" i="8"/>
  <c r="N260" i="8" s="1"/>
  <c r="F260" i="8"/>
  <c r="E260" i="8"/>
  <c r="K260" i="8" s="1"/>
  <c r="D260" i="8"/>
  <c r="S259" i="8"/>
  <c r="R259" i="8"/>
  <c r="Q259" i="8"/>
  <c r="P259" i="8"/>
  <c r="L259" i="8"/>
  <c r="J259" i="8"/>
  <c r="H259" i="8"/>
  <c r="F259" i="8"/>
  <c r="E259" i="8"/>
  <c r="D259" i="8"/>
  <c r="U258" i="8"/>
  <c r="T258" i="8"/>
  <c r="O258" i="8"/>
  <c r="N258" i="8"/>
  <c r="M258" i="8"/>
  <c r="K258" i="8"/>
  <c r="I258" i="8"/>
  <c r="G258" i="8"/>
  <c r="U257" i="8"/>
  <c r="T257" i="8"/>
  <c r="N257" i="8"/>
  <c r="O257" i="8" s="1"/>
  <c r="M257" i="8"/>
  <c r="K257" i="8"/>
  <c r="I257" i="8"/>
  <c r="G257" i="8"/>
  <c r="U256" i="8"/>
  <c r="T256" i="8"/>
  <c r="N256" i="8"/>
  <c r="O256" i="8" s="1"/>
  <c r="M256" i="8"/>
  <c r="K256" i="8"/>
  <c r="I256" i="8"/>
  <c r="G256" i="8"/>
  <c r="U255" i="8"/>
  <c r="T255" i="8"/>
  <c r="N255" i="8"/>
  <c r="O255" i="8" s="1"/>
  <c r="M255" i="8"/>
  <c r="K255" i="8"/>
  <c r="I255" i="8"/>
  <c r="G255" i="8"/>
  <c r="T254" i="8"/>
  <c r="S254" i="8"/>
  <c r="R254" i="8"/>
  <c r="Q254" i="8"/>
  <c r="P254" i="8"/>
  <c r="U254" i="8" s="1"/>
  <c r="L254" i="8"/>
  <c r="J254" i="8"/>
  <c r="H254" i="8"/>
  <c r="F254" i="8"/>
  <c r="E254" i="8"/>
  <c r="M254" i="8" s="1"/>
  <c r="D254" i="8"/>
  <c r="U253" i="8"/>
  <c r="T253" i="8"/>
  <c r="O253" i="8"/>
  <c r="N253" i="8"/>
  <c r="M253" i="8"/>
  <c r="K253" i="8"/>
  <c r="I253" i="8"/>
  <c r="G253" i="8"/>
  <c r="U252" i="8"/>
  <c r="T252" i="8"/>
  <c r="O252" i="8"/>
  <c r="N252" i="8"/>
  <c r="M252" i="8"/>
  <c r="K252" i="8"/>
  <c r="I252" i="8"/>
  <c r="G252" i="8"/>
  <c r="U251" i="8"/>
  <c r="T251" i="8"/>
  <c r="O251" i="8"/>
  <c r="N251" i="8"/>
  <c r="M251" i="8"/>
  <c r="K251" i="8"/>
  <c r="I251" i="8"/>
  <c r="G251" i="8"/>
  <c r="U250" i="8"/>
  <c r="T250" i="8"/>
  <c r="O250" i="8"/>
  <c r="N250" i="8"/>
  <c r="M250" i="8"/>
  <c r="K250" i="8"/>
  <c r="I250" i="8"/>
  <c r="G250" i="8"/>
  <c r="U249" i="8"/>
  <c r="T249" i="8"/>
  <c r="O249" i="8"/>
  <c r="N249" i="8"/>
  <c r="M249" i="8"/>
  <c r="K249" i="8"/>
  <c r="I249" i="8"/>
  <c r="G249" i="8"/>
  <c r="U248" i="8"/>
  <c r="T248" i="8"/>
  <c r="O248" i="8"/>
  <c r="N248" i="8"/>
  <c r="M248" i="8"/>
  <c r="K248" i="8"/>
  <c r="I248" i="8"/>
  <c r="G248" i="8"/>
  <c r="S247" i="8"/>
  <c r="R247" i="8"/>
  <c r="Q247" i="8"/>
  <c r="P247" i="8"/>
  <c r="N247" i="8"/>
  <c r="L247" i="8"/>
  <c r="J247" i="8"/>
  <c r="H247" i="8"/>
  <c r="F247" i="8"/>
  <c r="E247" i="8"/>
  <c r="D247" i="8"/>
  <c r="U246" i="8"/>
  <c r="T246" i="8"/>
  <c r="N246" i="8"/>
  <c r="O246" i="8" s="1"/>
  <c r="M246" i="8"/>
  <c r="K246" i="8"/>
  <c r="I246" i="8"/>
  <c r="G246" i="8"/>
  <c r="U245" i="8"/>
  <c r="T245" i="8"/>
  <c r="O245" i="8"/>
  <c r="N245" i="8"/>
  <c r="M245" i="8"/>
  <c r="K245" i="8"/>
  <c r="I245" i="8"/>
  <c r="G245" i="8"/>
  <c r="U244" i="8"/>
  <c r="T244" i="8"/>
  <c r="O244" i="8"/>
  <c r="N244" i="8"/>
  <c r="M244" i="8"/>
  <c r="K244" i="8"/>
  <c r="I244" i="8"/>
  <c r="G244" i="8"/>
  <c r="U243" i="8"/>
  <c r="T243" i="8"/>
  <c r="N243" i="8"/>
  <c r="O243" i="8" s="1"/>
  <c r="M243" i="8"/>
  <c r="K243" i="8"/>
  <c r="I243" i="8"/>
  <c r="G243" i="8"/>
  <c r="U242" i="8"/>
  <c r="T242" i="8"/>
  <c r="O242" i="8"/>
  <c r="N242" i="8"/>
  <c r="M242" i="8"/>
  <c r="K242" i="8"/>
  <c r="I242" i="8"/>
  <c r="G242" i="8"/>
  <c r="U241" i="8"/>
  <c r="T241" i="8"/>
  <c r="O241" i="8"/>
  <c r="N241" i="8"/>
  <c r="M241" i="8"/>
  <c r="K241" i="8"/>
  <c r="I241" i="8"/>
  <c r="G241" i="8"/>
  <c r="S240" i="8"/>
  <c r="R240" i="8"/>
  <c r="T240" i="8" s="1"/>
  <c r="Q240" i="8"/>
  <c r="P240" i="8"/>
  <c r="L240" i="8"/>
  <c r="J240" i="8"/>
  <c r="H240" i="8"/>
  <c r="N240" i="8" s="1"/>
  <c r="F240" i="8"/>
  <c r="E240" i="8"/>
  <c r="D240" i="8"/>
  <c r="U239" i="8"/>
  <c r="T239" i="8"/>
  <c r="N239" i="8"/>
  <c r="O239" i="8" s="1"/>
  <c r="M239" i="8"/>
  <c r="K239" i="8"/>
  <c r="I239" i="8"/>
  <c r="G239" i="8"/>
  <c r="U238" i="8"/>
  <c r="T238" i="8"/>
  <c r="O238" i="8"/>
  <c r="N238" i="8"/>
  <c r="M238" i="8"/>
  <c r="K238" i="8"/>
  <c r="I238" i="8"/>
  <c r="G238" i="8"/>
  <c r="U237" i="8"/>
  <c r="T237" i="8"/>
  <c r="O237" i="8"/>
  <c r="N237" i="8"/>
  <c r="M237" i="8"/>
  <c r="K237" i="8"/>
  <c r="I237" i="8"/>
  <c r="G237" i="8"/>
  <c r="U236" i="8"/>
  <c r="T236" i="8"/>
  <c r="O236" i="8"/>
  <c r="N236" i="8"/>
  <c r="M236" i="8"/>
  <c r="K236" i="8"/>
  <c r="I236" i="8"/>
  <c r="G236" i="8"/>
  <c r="U235" i="8"/>
  <c r="T235" i="8"/>
  <c r="N235" i="8"/>
  <c r="O235" i="8" s="1"/>
  <c r="M235" i="8"/>
  <c r="K235" i="8"/>
  <c r="I235" i="8"/>
  <c r="G235" i="8"/>
  <c r="U234" i="8"/>
  <c r="T234" i="8"/>
  <c r="N234" i="8"/>
  <c r="O234" i="8" s="1"/>
  <c r="M234" i="8"/>
  <c r="K234" i="8"/>
  <c r="I234" i="8"/>
  <c r="G234" i="8"/>
  <c r="S231" i="8"/>
  <c r="R231" i="8"/>
  <c r="T231" i="8" s="1"/>
  <c r="Q231" i="8"/>
  <c r="P231" i="8"/>
  <c r="U231" i="8" s="1"/>
  <c r="L231" i="8"/>
  <c r="J231" i="8"/>
  <c r="H231" i="8"/>
  <c r="F231" i="8"/>
  <c r="E231" i="8"/>
  <c r="D231" i="8"/>
  <c r="G231" i="8" s="1"/>
  <c r="S230" i="8"/>
  <c r="R230" i="8"/>
  <c r="T230" i="8" s="1"/>
  <c r="Q230" i="8"/>
  <c r="P230" i="8"/>
  <c r="L230" i="8"/>
  <c r="U230" i="8" s="1"/>
  <c r="K230" i="8"/>
  <c r="J230" i="8"/>
  <c r="H230" i="8"/>
  <c r="F230" i="8"/>
  <c r="E230" i="8"/>
  <c r="M230" i="8" s="1"/>
  <c r="D230" i="8"/>
  <c r="G230" i="8" s="1"/>
  <c r="U229" i="8"/>
  <c r="T229" i="8"/>
  <c r="N229" i="8"/>
  <c r="O229" i="8" s="1"/>
  <c r="M229" i="8"/>
  <c r="K229" i="8"/>
  <c r="I229" i="8"/>
  <c r="G229" i="8"/>
  <c r="U228" i="8"/>
  <c r="T228" i="8"/>
  <c r="O228" i="8"/>
  <c r="N228" i="8"/>
  <c r="M228" i="8"/>
  <c r="K228" i="8"/>
  <c r="I228" i="8"/>
  <c r="G228" i="8"/>
  <c r="U227" i="8"/>
  <c r="T227" i="8"/>
  <c r="O227" i="8"/>
  <c r="N227" i="8"/>
  <c r="M227" i="8"/>
  <c r="K227" i="8"/>
  <c r="I227" i="8"/>
  <c r="G227" i="8"/>
  <c r="U226" i="8"/>
  <c r="T226" i="8"/>
  <c r="N226" i="8"/>
  <c r="O226" i="8" s="1"/>
  <c r="M226" i="8"/>
  <c r="K226" i="8"/>
  <c r="I226" i="8"/>
  <c r="G226" i="8"/>
  <c r="U225" i="8"/>
  <c r="T225" i="8"/>
  <c r="N225" i="8"/>
  <c r="O225" i="8" s="1"/>
  <c r="M225" i="8"/>
  <c r="K225" i="8"/>
  <c r="I225" i="8"/>
  <c r="G225" i="8"/>
  <c r="S224" i="8"/>
  <c r="R224" i="8"/>
  <c r="T224" i="8" s="1"/>
  <c r="Q224" i="8"/>
  <c r="P224" i="8"/>
  <c r="L224" i="8"/>
  <c r="U224" i="8" s="1"/>
  <c r="J224" i="8"/>
  <c r="K224" i="8" s="1"/>
  <c r="H224" i="8"/>
  <c r="F224" i="8"/>
  <c r="E224" i="8"/>
  <c r="D224" i="8"/>
  <c r="U223" i="8"/>
  <c r="T223" i="8"/>
  <c r="N223" i="8"/>
  <c r="O223" i="8" s="1"/>
  <c r="M223" i="8"/>
  <c r="K223" i="8"/>
  <c r="I223" i="8"/>
  <c r="G223" i="8"/>
  <c r="U222" i="8"/>
  <c r="T222" i="8"/>
  <c r="O222" i="8"/>
  <c r="N222" i="8"/>
  <c r="M222" i="8"/>
  <c r="K222" i="8"/>
  <c r="I222" i="8"/>
  <c r="G222" i="8"/>
  <c r="U221" i="8"/>
  <c r="T221" i="8"/>
  <c r="O221" i="8"/>
  <c r="N221" i="8"/>
  <c r="M221" i="8"/>
  <c r="K221" i="8"/>
  <c r="I221" i="8"/>
  <c r="G221" i="8"/>
  <c r="U220" i="8"/>
  <c r="T220" i="8"/>
  <c r="N220" i="8"/>
  <c r="O220" i="8" s="1"/>
  <c r="M220" i="8"/>
  <c r="K220" i="8"/>
  <c r="I220" i="8"/>
  <c r="G220" i="8"/>
  <c r="U219" i="8"/>
  <c r="T219" i="8"/>
  <c r="O219" i="8"/>
  <c r="N219" i="8"/>
  <c r="M219" i="8"/>
  <c r="K219" i="8"/>
  <c r="I219" i="8"/>
  <c r="G219" i="8"/>
  <c r="U218" i="8"/>
  <c r="T218" i="8"/>
  <c r="O218" i="8"/>
  <c r="N218" i="8"/>
  <c r="M218" i="8"/>
  <c r="K218" i="8"/>
  <c r="I218" i="8"/>
  <c r="G218" i="8"/>
  <c r="U217" i="8"/>
  <c r="T217" i="8"/>
  <c r="O217" i="8"/>
  <c r="N217" i="8"/>
  <c r="M217" i="8"/>
  <c r="K217" i="8"/>
  <c r="I217" i="8"/>
  <c r="G217" i="8"/>
  <c r="T216" i="8"/>
  <c r="S216" i="8"/>
  <c r="R216" i="8"/>
  <c r="Q216" i="8"/>
  <c r="P216" i="8"/>
  <c r="U216" i="8" s="1"/>
  <c r="L216" i="8"/>
  <c r="J216" i="8"/>
  <c r="H216" i="8"/>
  <c r="I216" i="8" s="1"/>
  <c r="F216" i="8"/>
  <c r="G216" i="8" s="1"/>
  <c r="E216" i="8"/>
  <c r="K216" i="8" s="1"/>
  <c r="D216" i="8"/>
  <c r="U215" i="8"/>
  <c r="T215" i="8"/>
  <c r="N215" i="8"/>
  <c r="O215" i="8" s="1"/>
  <c r="M215" i="8"/>
  <c r="K215" i="8"/>
  <c r="I215" i="8"/>
  <c r="G215" i="8"/>
  <c r="U214" i="8"/>
  <c r="T214" i="8"/>
  <c r="N214" i="8"/>
  <c r="O214" i="8" s="1"/>
  <c r="M214" i="8"/>
  <c r="K214" i="8"/>
  <c r="I214" i="8"/>
  <c r="G214" i="8"/>
  <c r="U213" i="8"/>
  <c r="T213" i="8"/>
  <c r="O213" i="8"/>
  <c r="N213" i="8"/>
  <c r="M213" i="8"/>
  <c r="K213" i="8"/>
  <c r="I213" i="8"/>
  <c r="G213" i="8"/>
  <c r="U212" i="8"/>
  <c r="T212" i="8"/>
  <c r="O212" i="8"/>
  <c r="N212" i="8"/>
  <c r="M212" i="8"/>
  <c r="K212" i="8"/>
  <c r="I212" i="8"/>
  <c r="G212" i="8"/>
  <c r="U211" i="8"/>
  <c r="T211" i="8"/>
  <c r="O211" i="8"/>
  <c r="N211" i="8"/>
  <c r="M211" i="8"/>
  <c r="K211" i="8"/>
  <c r="I211" i="8"/>
  <c r="G211" i="8"/>
  <c r="U210" i="8"/>
  <c r="T210" i="8"/>
  <c r="O210" i="8"/>
  <c r="N210" i="8"/>
  <c r="M210" i="8"/>
  <c r="K210" i="8"/>
  <c r="I210" i="8"/>
  <c r="G210" i="8"/>
  <c r="U209" i="8"/>
  <c r="T209" i="8"/>
  <c r="N209" i="8"/>
  <c r="O209" i="8" s="1"/>
  <c r="M209" i="8"/>
  <c r="K209" i="8"/>
  <c r="I209" i="8"/>
  <c r="G209" i="8"/>
  <c r="U208" i="8"/>
  <c r="T208" i="8"/>
  <c r="O208" i="8"/>
  <c r="N208" i="8"/>
  <c r="M208" i="8"/>
  <c r="K208" i="8"/>
  <c r="I208" i="8"/>
  <c r="G208" i="8"/>
  <c r="S205" i="8"/>
  <c r="R205" i="8"/>
  <c r="Q205" i="8"/>
  <c r="P205" i="8"/>
  <c r="U205" i="8" s="1"/>
  <c r="L205" i="8"/>
  <c r="J205" i="8"/>
  <c r="H205" i="8"/>
  <c r="F205" i="8"/>
  <c r="E205" i="8"/>
  <c r="D205" i="8"/>
  <c r="G205" i="8" s="1"/>
  <c r="S204" i="8"/>
  <c r="R204" i="8"/>
  <c r="Q204" i="8"/>
  <c r="P204" i="8"/>
  <c r="U204" i="8" s="1"/>
  <c r="L204" i="8"/>
  <c r="J204" i="8"/>
  <c r="H204" i="8"/>
  <c r="F204" i="8"/>
  <c r="E204" i="8"/>
  <c r="M204" i="8" s="1"/>
  <c r="D204" i="8"/>
  <c r="U203" i="8"/>
  <c r="T203" i="8"/>
  <c r="O203" i="8"/>
  <c r="N203" i="8"/>
  <c r="M203" i="8"/>
  <c r="K203" i="8"/>
  <c r="I203" i="8"/>
  <c r="G203" i="8"/>
  <c r="U202" i="8"/>
  <c r="T202" i="8"/>
  <c r="O202" i="8"/>
  <c r="N202" i="8"/>
  <c r="M202" i="8"/>
  <c r="K202" i="8"/>
  <c r="I202" i="8"/>
  <c r="G202" i="8"/>
  <c r="U201" i="8"/>
  <c r="T201" i="8"/>
  <c r="O201" i="8"/>
  <c r="N201" i="8"/>
  <c r="M201" i="8"/>
  <c r="K201" i="8"/>
  <c r="I201" i="8"/>
  <c r="G201" i="8"/>
  <c r="U200" i="8"/>
  <c r="T200" i="8"/>
  <c r="O200" i="8"/>
  <c r="N200" i="8"/>
  <c r="M200" i="8"/>
  <c r="K200" i="8"/>
  <c r="I200" i="8"/>
  <c r="G200" i="8"/>
  <c r="U199" i="8"/>
  <c r="T199" i="8"/>
  <c r="N199" i="8"/>
  <c r="O199" i="8" s="1"/>
  <c r="M199" i="8"/>
  <c r="K199" i="8"/>
  <c r="I199" i="8"/>
  <c r="G199" i="8"/>
  <c r="S198" i="8"/>
  <c r="R198" i="8"/>
  <c r="Q198" i="8"/>
  <c r="P198" i="8"/>
  <c r="L198" i="8"/>
  <c r="U198" i="8" s="1"/>
  <c r="J198" i="8"/>
  <c r="H198" i="8"/>
  <c r="F198" i="8"/>
  <c r="G198" i="8" s="1"/>
  <c r="E198" i="8"/>
  <c r="D198" i="8"/>
  <c r="I198" i="8" s="1"/>
  <c r="U197" i="8"/>
  <c r="T197" i="8"/>
  <c r="N197" i="8"/>
  <c r="O197" i="8" s="1"/>
  <c r="M197" i="8"/>
  <c r="K197" i="8"/>
  <c r="I197" i="8"/>
  <c r="G197" i="8"/>
  <c r="U196" i="8"/>
  <c r="T196" i="8"/>
  <c r="O196" i="8"/>
  <c r="N196" i="8"/>
  <c r="M196" i="8"/>
  <c r="K196" i="8"/>
  <c r="I196" i="8"/>
  <c r="G196" i="8"/>
  <c r="U195" i="8"/>
  <c r="T195" i="8"/>
  <c r="O195" i="8"/>
  <c r="N195" i="8"/>
  <c r="M195" i="8"/>
  <c r="K195" i="8"/>
  <c r="I195" i="8"/>
  <c r="G195" i="8"/>
  <c r="U194" i="8"/>
  <c r="T194" i="8"/>
  <c r="O194" i="8"/>
  <c r="N194" i="8"/>
  <c r="M194" i="8"/>
  <c r="K194" i="8"/>
  <c r="I194" i="8"/>
  <c r="G194" i="8"/>
  <c r="U193" i="8"/>
  <c r="T193" i="8"/>
  <c r="O193" i="8"/>
  <c r="N193" i="8"/>
  <c r="M193" i="8"/>
  <c r="K193" i="8"/>
  <c r="I193" i="8"/>
  <c r="G193" i="8"/>
  <c r="U192" i="8"/>
  <c r="T192" i="8"/>
  <c r="O192" i="8"/>
  <c r="N192" i="8"/>
  <c r="M192" i="8"/>
  <c r="K192" i="8"/>
  <c r="I192" i="8"/>
  <c r="G192" i="8"/>
  <c r="S191" i="8"/>
  <c r="R191" i="8"/>
  <c r="T191" i="8" s="1"/>
  <c r="Q191" i="8"/>
  <c r="P191" i="8"/>
  <c r="U191" i="8" s="1"/>
  <c r="L191" i="8"/>
  <c r="J191" i="8"/>
  <c r="I191" i="8"/>
  <c r="H191" i="8"/>
  <c r="F191" i="8"/>
  <c r="E191" i="8"/>
  <c r="K191" i="8" s="1"/>
  <c r="D191" i="8"/>
  <c r="U190" i="8"/>
  <c r="T190" i="8"/>
  <c r="N190" i="8"/>
  <c r="O190" i="8" s="1"/>
  <c r="M190" i="8"/>
  <c r="K190" i="8"/>
  <c r="I190" i="8"/>
  <c r="G190" i="8"/>
  <c r="U189" i="8"/>
  <c r="T189" i="8"/>
  <c r="O189" i="8"/>
  <c r="N189" i="8"/>
  <c r="M189" i="8"/>
  <c r="K189" i="8"/>
  <c r="I189" i="8"/>
  <c r="G189" i="8"/>
  <c r="U188" i="8"/>
  <c r="T188" i="8"/>
  <c r="N188" i="8"/>
  <c r="O188" i="8" s="1"/>
  <c r="M188" i="8"/>
  <c r="K188" i="8"/>
  <c r="I188" i="8"/>
  <c r="G188" i="8"/>
  <c r="U187" i="8"/>
  <c r="T187" i="8"/>
  <c r="O187" i="8"/>
  <c r="N187" i="8"/>
  <c r="M187" i="8"/>
  <c r="K187" i="8"/>
  <c r="I187" i="8"/>
  <c r="G187" i="8"/>
  <c r="U186" i="8"/>
  <c r="T186" i="8"/>
  <c r="O186" i="8"/>
  <c r="N186" i="8"/>
  <c r="M186" i="8"/>
  <c r="K186" i="8"/>
  <c r="I186" i="8"/>
  <c r="G186" i="8"/>
  <c r="S185" i="8"/>
  <c r="R185" i="8"/>
  <c r="Q185" i="8"/>
  <c r="P185" i="8"/>
  <c r="U185" i="8" s="1"/>
  <c r="L185" i="8"/>
  <c r="J185" i="8"/>
  <c r="K185" i="8" s="1"/>
  <c r="H185" i="8"/>
  <c r="F185" i="8"/>
  <c r="E185" i="8"/>
  <c r="M185" i="8" s="1"/>
  <c r="D185" i="8"/>
  <c r="U184" i="8"/>
  <c r="T184" i="8"/>
  <c r="N184" i="8"/>
  <c r="O184" i="8" s="1"/>
  <c r="M184" i="8"/>
  <c r="K184" i="8"/>
  <c r="I184" i="8"/>
  <c r="G184" i="8"/>
  <c r="U183" i="8"/>
  <c r="T183" i="8"/>
  <c r="O183" i="8"/>
  <c r="N183" i="8"/>
  <c r="M183" i="8"/>
  <c r="K183" i="8"/>
  <c r="I183" i="8"/>
  <c r="G183" i="8"/>
  <c r="U182" i="8"/>
  <c r="T182" i="8"/>
  <c r="N182" i="8"/>
  <c r="O182" i="8" s="1"/>
  <c r="M182" i="8"/>
  <c r="K182" i="8"/>
  <c r="I182" i="8"/>
  <c r="G182" i="8"/>
  <c r="U181" i="8"/>
  <c r="T181" i="8"/>
  <c r="O181" i="8"/>
  <c r="N181" i="8"/>
  <c r="M181" i="8"/>
  <c r="K181" i="8"/>
  <c r="I181" i="8"/>
  <c r="G181" i="8"/>
  <c r="U180" i="8"/>
  <c r="T180" i="8"/>
  <c r="O180" i="8"/>
  <c r="N180" i="8"/>
  <c r="M180" i="8"/>
  <c r="K180" i="8"/>
  <c r="I180" i="8"/>
  <c r="G180" i="8"/>
  <c r="S179" i="8"/>
  <c r="R179" i="8"/>
  <c r="T179" i="8" s="1"/>
  <c r="Q179" i="8"/>
  <c r="P179" i="8"/>
  <c r="L179" i="8"/>
  <c r="J179" i="8"/>
  <c r="H179" i="8"/>
  <c r="F179" i="8"/>
  <c r="E179" i="8"/>
  <c r="D179" i="8"/>
  <c r="G179" i="8" s="1"/>
  <c r="U178" i="8"/>
  <c r="T178" i="8"/>
  <c r="N178" i="8"/>
  <c r="O178" i="8" s="1"/>
  <c r="M178" i="8"/>
  <c r="K178" i="8"/>
  <c r="I178" i="8"/>
  <c r="G178" i="8"/>
  <c r="U177" i="8"/>
  <c r="T177" i="8"/>
  <c r="O177" i="8"/>
  <c r="N177" i="8"/>
  <c r="M177" i="8"/>
  <c r="K177" i="8"/>
  <c r="I177" i="8"/>
  <c r="G177" i="8"/>
  <c r="U176" i="8"/>
  <c r="T176" i="8"/>
  <c r="N176" i="8"/>
  <c r="O176" i="8" s="1"/>
  <c r="M176" i="8"/>
  <c r="K176" i="8"/>
  <c r="I176" i="8"/>
  <c r="G176" i="8"/>
  <c r="U175" i="8"/>
  <c r="T175" i="8"/>
  <c r="N175" i="8"/>
  <c r="O175" i="8" s="1"/>
  <c r="M175" i="8"/>
  <c r="K175" i="8"/>
  <c r="I175" i="8"/>
  <c r="G175" i="8"/>
  <c r="U174" i="8"/>
  <c r="T174" i="8"/>
  <c r="O174" i="8"/>
  <c r="N174" i="8"/>
  <c r="M174" i="8"/>
  <c r="K174" i="8"/>
  <c r="I174" i="8"/>
  <c r="G174" i="8"/>
  <c r="U173" i="8"/>
  <c r="T173" i="8"/>
  <c r="O173" i="8"/>
  <c r="N173" i="8"/>
  <c r="M173" i="8"/>
  <c r="K173" i="8"/>
  <c r="I173" i="8"/>
  <c r="G173" i="8"/>
  <c r="U170" i="8"/>
  <c r="S170" i="8"/>
  <c r="R170" i="8"/>
  <c r="T170" i="8" s="1"/>
  <c r="Q170" i="8"/>
  <c r="P170" i="8"/>
  <c r="L170" i="8"/>
  <c r="J170" i="8"/>
  <c r="H170" i="8"/>
  <c r="F170" i="8"/>
  <c r="E170" i="8"/>
  <c r="D170" i="8"/>
  <c r="I170" i="8" s="1"/>
  <c r="T169" i="8"/>
  <c r="S169" i="8"/>
  <c r="R169" i="8"/>
  <c r="Q169" i="8"/>
  <c r="P169" i="8"/>
  <c r="U169" i="8" s="1"/>
  <c r="L169" i="8"/>
  <c r="J169" i="8"/>
  <c r="I169" i="8"/>
  <c r="H169" i="8"/>
  <c r="F169" i="8"/>
  <c r="N169" i="8" s="1"/>
  <c r="E169" i="8"/>
  <c r="K169" i="8" s="1"/>
  <c r="D169" i="8"/>
  <c r="G169" i="8" s="1"/>
  <c r="U168" i="8"/>
  <c r="T168" i="8"/>
  <c r="O168" i="8"/>
  <c r="N168" i="8"/>
  <c r="M168" i="8"/>
  <c r="K168" i="8"/>
  <c r="I168" i="8"/>
  <c r="G168" i="8"/>
  <c r="U167" i="8"/>
  <c r="T167" i="8"/>
  <c r="O167" i="8"/>
  <c r="N167" i="8"/>
  <c r="M167" i="8"/>
  <c r="K167" i="8"/>
  <c r="I167" i="8"/>
  <c r="G167" i="8"/>
  <c r="U166" i="8"/>
  <c r="T166" i="8"/>
  <c r="O166" i="8"/>
  <c r="N166" i="8"/>
  <c r="M166" i="8"/>
  <c r="K166" i="8"/>
  <c r="I166" i="8"/>
  <c r="G166" i="8"/>
  <c r="U165" i="8"/>
  <c r="T165" i="8"/>
  <c r="O165" i="8"/>
  <c r="N165" i="8"/>
  <c r="M165" i="8"/>
  <c r="K165" i="8"/>
  <c r="I165" i="8"/>
  <c r="G165" i="8"/>
  <c r="U164" i="8"/>
  <c r="T164" i="8"/>
  <c r="O164" i="8"/>
  <c r="N164" i="8"/>
  <c r="M164" i="8"/>
  <c r="K164" i="8"/>
  <c r="I164" i="8"/>
  <c r="G164" i="8"/>
  <c r="S163" i="8"/>
  <c r="R163" i="8"/>
  <c r="Q163" i="8"/>
  <c r="P163" i="8"/>
  <c r="U163" i="8" s="1"/>
  <c r="L163" i="8"/>
  <c r="J163" i="8"/>
  <c r="K163" i="8" s="1"/>
  <c r="H163" i="8"/>
  <c r="F163" i="8"/>
  <c r="E163" i="8"/>
  <c r="M163" i="8" s="1"/>
  <c r="D163" i="8"/>
  <c r="U162" i="8"/>
  <c r="T162" i="8"/>
  <c r="N162" i="8"/>
  <c r="O162" i="8" s="1"/>
  <c r="M162" i="8"/>
  <c r="K162" i="8"/>
  <c r="I162" i="8"/>
  <c r="G162" i="8"/>
  <c r="U161" i="8"/>
  <c r="T161" i="8"/>
  <c r="O161" i="8"/>
  <c r="N161" i="8"/>
  <c r="M161" i="8"/>
  <c r="K161" i="8"/>
  <c r="I161" i="8"/>
  <c r="G161" i="8"/>
  <c r="U160" i="8"/>
  <c r="T160" i="8"/>
  <c r="O160" i="8"/>
  <c r="N160" i="8"/>
  <c r="M160" i="8"/>
  <c r="K160" i="8"/>
  <c r="I160" i="8"/>
  <c r="G160" i="8"/>
  <c r="U159" i="8"/>
  <c r="T159" i="8"/>
  <c r="O159" i="8"/>
  <c r="N159" i="8"/>
  <c r="M159" i="8"/>
  <c r="K159" i="8"/>
  <c r="I159" i="8"/>
  <c r="G159" i="8"/>
  <c r="U158" i="8"/>
  <c r="T158" i="8"/>
  <c r="O158" i="8"/>
  <c r="N158" i="8"/>
  <c r="M158" i="8"/>
  <c r="K158" i="8"/>
  <c r="I158" i="8"/>
  <c r="G158" i="8"/>
  <c r="S157" i="8"/>
  <c r="R157" i="8"/>
  <c r="Q157" i="8"/>
  <c r="P157" i="8"/>
  <c r="L157" i="8"/>
  <c r="J157" i="8"/>
  <c r="H157" i="8"/>
  <c r="F157" i="8"/>
  <c r="E157" i="8"/>
  <c r="D157" i="8"/>
  <c r="U156" i="8"/>
  <c r="T156" i="8"/>
  <c r="O156" i="8"/>
  <c r="N156" i="8"/>
  <c r="M156" i="8"/>
  <c r="K156" i="8"/>
  <c r="I156" i="8"/>
  <c r="G156" i="8"/>
  <c r="U155" i="8"/>
  <c r="T155" i="8"/>
  <c r="O155" i="8"/>
  <c r="N155" i="8"/>
  <c r="M155" i="8"/>
  <c r="K155" i="8"/>
  <c r="I155" i="8"/>
  <c r="G155" i="8"/>
  <c r="U154" i="8"/>
  <c r="T154" i="8"/>
  <c r="O154" i="8"/>
  <c r="N154" i="8"/>
  <c r="M154" i="8"/>
  <c r="K154" i="8"/>
  <c r="I154" i="8"/>
  <c r="G154" i="8"/>
  <c r="U153" i="8"/>
  <c r="T153" i="8"/>
  <c r="O153" i="8"/>
  <c r="N153" i="8"/>
  <c r="M153" i="8"/>
  <c r="K153" i="8"/>
  <c r="I153" i="8"/>
  <c r="G153" i="8"/>
  <c r="U152" i="8"/>
  <c r="T152" i="8"/>
  <c r="O152" i="8"/>
  <c r="N152" i="8"/>
  <c r="M152" i="8"/>
  <c r="K152" i="8"/>
  <c r="I152" i="8"/>
  <c r="G152" i="8"/>
  <c r="U151" i="8"/>
  <c r="T151" i="8"/>
  <c r="O151" i="8"/>
  <c r="N151" i="8"/>
  <c r="M151" i="8"/>
  <c r="K151" i="8"/>
  <c r="I151" i="8"/>
  <c r="G151" i="8"/>
  <c r="S150" i="8"/>
  <c r="T150" i="8" s="1"/>
  <c r="R150" i="8"/>
  <c r="Q150" i="8"/>
  <c r="P150" i="8"/>
  <c r="L150" i="8"/>
  <c r="J150" i="8"/>
  <c r="H150" i="8"/>
  <c r="F150" i="8"/>
  <c r="E150" i="8"/>
  <c r="D150" i="8"/>
  <c r="U149" i="8"/>
  <c r="T149" i="8"/>
  <c r="N149" i="8"/>
  <c r="O149" i="8" s="1"/>
  <c r="M149" i="8"/>
  <c r="K149" i="8"/>
  <c r="I149" i="8"/>
  <c r="G149" i="8"/>
  <c r="U148" i="8"/>
  <c r="T148" i="8"/>
  <c r="O148" i="8"/>
  <c r="N148" i="8"/>
  <c r="M148" i="8"/>
  <c r="K148" i="8"/>
  <c r="I148" i="8"/>
  <c r="G148" i="8"/>
  <c r="U147" i="8"/>
  <c r="T147" i="8"/>
  <c r="O147" i="8"/>
  <c r="N147" i="8"/>
  <c r="M147" i="8"/>
  <c r="K147" i="8"/>
  <c r="I147" i="8"/>
  <c r="G147" i="8"/>
  <c r="U146" i="8"/>
  <c r="T146" i="8"/>
  <c r="N146" i="8"/>
  <c r="O146" i="8" s="1"/>
  <c r="M146" i="8"/>
  <c r="K146" i="8"/>
  <c r="I146" i="8"/>
  <c r="G146" i="8"/>
  <c r="U145" i="8"/>
  <c r="T145" i="8"/>
  <c r="N145" i="8"/>
  <c r="O145" i="8" s="1"/>
  <c r="M145" i="8"/>
  <c r="K145" i="8"/>
  <c r="I145" i="8"/>
  <c r="G145" i="8"/>
  <c r="S144" i="8"/>
  <c r="T144" i="8" s="1"/>
  <c r="R144" i="8"/>
  <c r="Q144" i="8"/>
  <c r="P144" i="8"/>
  <c r="L144" i="8"/>
  <c r="U144" i="8" s="1"/>
  <c r="J144" i="8"/>
  <c r="H144" i="8"/>
  <c r="F144" i="8"/>
  <c r="E144" i="8"/>
  <c r="D144" i="8"/>
  <c r="I144" i="8" s="1"/>
  <c r="U143" i="8"/>
  <c r="T143" i="8"/>
  <c r="O143" i="8"/>
  <c r="N143" i="8"/>
  <c r="M143" i="8"/>
  <c r="K143" i="8"/>
  <c r="I143" i="8"/>
  <c r="G143" i="8"/>
  <c r="U142" i="8"/>
  <c r="T142" i="8"/>
  <c r="O142" i="8"/>
  <c r="N142" i="8"/>
  <c r="M142" i="8"/>
  <c r="K142" i="8"/>
  <c r="I142" i="8"/>
  <c r="G142" i="8"/>
  <c r="U141" i="8"/>
  <c r="T141" i="8"/>
  <c r="O141" i="8"/>
  <c r="N141" i="8"/>
  <c r="M141" i="8"/>
  <c r="K141" i="8"/>
  <c r="I141" i="8"/>
  <c r="G141" i="8"/>
  <c r="U140" i="8"/>
  <c r="T140" i="8"/>
  <c r="O140" i="8"/>
  <c r="N140" i="8"/>
  <c r="M140" i="8"/>
  <c r="K140" i="8"/>
  <c r="I140" i="8"/>
  <c r="G140" i="8"/>
  <c r="U139" i="8"/>
  <c r="T139" i="8"/>
  <c r="O139" i="8"/>
  <c r="N139" i="8"/>
  <c r="M139" i="8"/>
  <c r="K139" i="8"/>
  <c r="I139" i="8"/>
  <c r="G139" i="8"/>
  <c r="U138" i="8"/>
  <c r="T138" i="8"/>
  <c r="O138" i="8"/>
  <c r="N138" i="8"/>
  <c r="M138" i="8"/>
  <c r="K138" i="8"/>
  <c r="I138" i="8"/>
  <c r="G138" i="8"/>
  <c r="S137" i="8"/>
  <c r="R137" i="8"/>
  <c r="Q137" i="8"/>
  <c r="P137" i="8"/>
  <c r="L137" i="8"/>
  <c r="J137" i="8"/>
  <c r="K137" i="8" s="1"/>
  <c r="H137" i="8"/>
  <c r="F137" i="8"/>
  <c r="E137" i="8"/>
  <c r="D137" i="8"/>
  <c r="U136" i="8"/>
  <c r="T136" i="8"/>
  <c r="N136" i="8"/>
  <c r="O136" i="8" s="1"/>
  <c r="M136" i="8"/>
  <c r="K136" i="8"/>
  <c r="I136" i="8"/>
  <c r="G136" i="8"/>
  <c r="U135" i="8"/>
  <c r="T135" i="8"/>
  <c r="O135" i="8"/>
  <c r="N135" i="8"/>
  <c r="M135" i="8"/>
  <c r="K135" i="8"/>
  <c r="I135" i="8"/>
  <c r="G135" i="8"/>
  <c r="U134" i="8"/>
  <c r="T134" i="8"/>
  <c r="O134" i="8"/>
  <c r="N134" i="8"/>
  <c r="M134" i="8"/>
  <c r="K134" i="8"/>
  <c r="I134" i="8"/>
  <c r="G134" i="8"/>
  <c r="U133" i="8"/>
  <c r="T133" i="8"/>
  <c r="N133" i="8"/>
  <c r="O133" i="8" s="1"/>
  <c r="M133" i="8"/>
  <c r="K133" i="8"/>
  <c r="I133" i="8"/>
  <c r="G133" i="8"/>
  <c r="T132" i="8"/>
  <c r="S132" i="8"/>
  <c r="R132" i="8"/>
  <c r="Q132" i="8"/>
  <c r="P132" i="8"/>
  <c r="U132" i="8" s="1"/>
  <c r="L132" i="8"/>
  <c r="K132" i="8"/>
  <c r="J132" i="8"/>
  <c r="H132" i="8"/>
  <c r="F132" i="8"/>
  <c r="E132" i="8"/>
  <c r="D132" i="8"/>
  <c r="G132" i="8" s="1"/>
  <c r="U131" i="8"/>
  <c r="T131" i="8"/>
  <c r="O131" i="8"/>
  <c r="N131" i="8"/>
  <c r="M131" i="8"/>
  <c r="K131" i="8"/>
  <c r="I131" i="8"/>
  <c r="G131" i="8"/>
  <c r="U130" i="8"/>
  <c r="T130" i="8"/>
  <c r="O130" i="8"/>
  <c r="N130" i="8"/>
  <c r="M130" i="8"/>
  <c r="K130" i="8"/>
  <c r="I130" i="8"/>
  <c r="G130" i="8"/>
  <c r="U129" i="8"/>
  <c r="T129" i="8"/>
  <c r="O129" i="8"/>
  <c r="N129" i="8"/>
  <c r="M129" i="8"/>
  <c r="K129" i="8"/>
  <c r="I129" i="8"/>
  <c r="G129" i="8"/>
  <c r="U128" i="8"/>
  <c r="T128" i="8"/>
  <c r="O128" i="8"/>
  <c r="N128" i="8"/>
  <c r="M128" i="8"/>
  <c r="K128" i="8"/>
  <c r="I128" i="8"/>
  <c r="G128" i="8"/>
  <c r="U127" i="8"/>
  <c r="T127" i="8"/>
  <c r="O127" i="8"/>
  <c r="N127" i="8"/>
  <c r="M127" i="8"/>
  <c r="K127" i="8"/>
  <c r="I127" i="8"/>
  <c r="G127" i="8"/>
  <c r="S126" i="8"/>
  <c r="R126" i="8"/>
  <c r="T126" i="8" s="1"/>
  <c r="Q126" i="8"/>
  <c r="P126" i="8"/>
  <c r="L126" i="8"/>
  <c r="J126" i="8"/>
  <c r="H126" i="8"/>
  <c r="F126" i="8"/>
  <c r="E126" i="8"/>
  <c r="D126" i="8"/>
  <c r="I126" i="8" s="1"/>
  <c r="U125" i="8"/>
  <c r="T125" i="8"/>
  <c r="N125" i="8"/>
  <c r="O125" i="8" s="1"/>
  <c r="M125" i="8"/>
  <c r="K125" i="8"/>
  <c r="I125" i="8"/>
  <c r="G125" i="8"/>
  <c r="U124" i="8"/>
  <c r="T124" i="8"/>
  <c r="O124" i="8"/>
  <c r="N124" i="8"/>
  <c r="M124" i="8"/>
  <c r="K124" i="8"/>
  <c r="I124" i="8"/>
  <c r="G124" i="8"/>
  <c r="U123" i="8"/>
  <c r="T123" i="8"/>
  <c r="O123" i="8"/>
  <c r="N123" i="8"/>
  <c r="M123" i="8"/>
  <c r="K123" i="8"/>
  <c r="I123" i="8"/>
  <c r="G123" i="8"/>
  <c r="U122" i="8"/>
  <c r="T122" i="8"/>
  <c r="O122" i="8"/>
  <c r="N122" i="8"/>
  <c r="M122" i="8"/>
  <c r="K122" i="8"/>
  <c r="I122" i="8"/>
  <c r="G122" i="8"/>
  <c r="S121" i="8"/>
  <c r="R121" i="8"/>
  <c r="T121" i="8" s="1"/>
  <c r="Q121" i="8"/>
  <c r="P121" i="8"/>
  <c r="L121" i="8"/>
  <c r="J121" i="8"/>
  <c r="H121" i="8"/>
  <c r="F121" i="8"/>
  <c r="N121" i="8" s="1"/>
  <c r="E121" i="8"/>
  <c r="K121" i="8" s="1"/>
  <c r="D121" i="8"/>
  <c r="G121" i="8" s="1"/>
  <c r="U120" i="8"/>
  <c r="T120" i="8"/>
  <c r="O120" i="8"/>
  <c r="N120" i="8"/>
  <c r="M120" i="8"/>
  <c r="K120" i="8"/>
  <c r="I120" i="8"/>
  <c r="G120" i="8"/>
  <c r="U119" i="8"/>
  <c r="T119" i="8"/>
  <c r="O119" i="8"/>
  <c r="N119" i="8"/>
  <c r="M119" i="8"/>
  <c r="K119" i="8"/>
  <c r="I119" i="8"/>
  <c r="G119" i="8"/>
  <c r="U118" i="8"/>
  <c r="T118" i="8"/>
  <c r="O118" i="8"/>
  <c r="N118" i="8"/>
  <c r="M118" i="8"/>
  <c r="K118" i="8"/>
  <c r="I118" i="8"/>
  <c r="G118" i="8"/>
  <c r="U117" i="8"/>
  <c r="T117" i="8"/>
  <c r="O117" i="8"/>
  <c r="N117" i="8"/>
  <c r="M117" i="8"/>
  <c r="K117" i="8"/>
  <c r="I117" i="8"/>
  <c r="G117" i="8"/>
  <c r="U116" i="8"/>
  <c r="T116" i="8"/>
  <c r="O116" i="8"/>
  <c r="N116" i="8"/>
  <c r="M116" i="8"/>
  <c r="K116" i="8"/>
  <c r="I116" i="8"/>
  <c r="G116" i="8"/>
  <c r="U115" i="8"/>
  <c r="T115" i="8"/>
  <c r="O115" i="8"/>
  <c r="N115" i="8"/>
  <c r="M115" i="8"/>
  <c r="K115" i="8"/>
  <c r="I115" i="8"/>
  <c r="G115" i="8"/>
  <c r="U114" i="8"/>
  <c r="T114" i="8"/>
  <c r="O114" i="8"/>
  <c r="N114" i="8"/>
  <c r="M114" i="8"/>
  <c r="K114" i="8"/>
  <c r="I114" i="8"/>
  <c r="G114" i="8"/>
  <c r="U113" i="8"/>
  <c r="T113" i="8"/>
  <c r="O113" i="8"/>
  <c r="N113" i="8"/>
  <c r="M113" i="8"/>
  <c r="K113" i="8"/>
  <c r="I113" i="8"/>
  <c r="G113" i="8"/>
  <c r="S112" i="8"/>
  <c r="R112" i="8"/>
  <c r="Q112" i="8"/>
  <c r="P112" i="8"/>
  <c r="L112" i="8"/>
  <c r="J112" i="8"/>
  <c r="H112" i="8"/>
  <c r="N112" i="8" s="1"/>
  <c r="O112" i="8" s="1"/>
  <c r="G112" i="8"/>
  <c r="F112" i="8"/>
  <c r="E112" i="8"/>
  <c r="D112" i="8"/>
  <c r="U111" i="8"/>
  <c r="T111" i="8"/>
  <c r="N111" i="8"/>
  <c r="O111" i="8" s="1"/>
  <c r="M111" i="8"/>
  <c r="K111" i="8"/>
  <c r="I111" i="8"/>
  <c r="G111" i="8"/>
  <c r="U110" i="8"/>
  <c r="T110" i="8"/>
  <c r="O110" i="8"/>
  <c r="N110" i="8"/>
  <c r="M110" i="8"/>
  <c r="K110" i="8"/>
  <c r="I110" i="8"/>
  <c r="G110" i="8"/>
  <c r="U109" i="8"/>
  <c r="T109" i="8"/>
  <c r="O109" i="8"/>
  <c r="N109" i="8"/>
  <c r="M109" i="8"/>
  <c r="K109" i="8"/>
  <c r="I109" i="8"/>
  <c r="G109" i="8"/>
  <c r="U108" i="8"/>
  <c r="T108" i="8"/>
  <c r="O108" i="8"/>
  <c r="N108" i="8"/>
  <c r="M108" i="8"/>
  <c r="K108" i="8"/>
  <c r="I108" i="8"/>
  <c r="G108" i="8"/>
  <c r="U107" i="8"/>
  <c r="T107" i="8"/>
  <c r="O107" i="8"/>
  <c r="N107" i="8"/>
  <c r="M107" i="8"/>
  <c r="K107" i="8"/>
  <c r="I107" i="8"/>
  <c r="G107" i="8"/>
  <c r="T106" i="8"/>
  <c r="S106" i="8"/>
  <c r="R106" i="8"/>
  <c r="Q106" i="8"/>
  <c r="P106" i="8"/>
  <c r="L106" i="8"/>
  <c r="J106" i="8"/>
  <c r="H106" i="8"/>
  <c r="F106" i="8"/>
  <c r="E106" i="8"/>
  <c r="D106" i="8"/>
  <c r="U105" i="8"/>
  <c r="T105" i="8"/>
  <c r="O105" i="8"/>
  <c r="N105" i="8"/>
  <c r="M105" i="8"/>
  <c r="K105" i="8"/>
  <c r="I105" i="8"/>
  <c r="G105" i="8"/>
  <c r="T102" i="8"/>
  <c r="S102" i="8"/>
  <c r="R102" i="8"/>
  <c r="Q102" i="8"/>
  <c r="P102" i="8"/>
  <c r="U102" i="8" s="1"/>
  <c r="L102" i="8"/>
  <c r="J102" i="8"/>
  <c r="H102" i="8"/>
  <c r="F102" i="8"/>
  <c r="N102" i="8" s="1"/>
  <c r="E102" i="8"/>
  <c r="D102" i="8"/>
  <c r="S101" i="8"/>
  <c r="R101" i="8"/>
  <c r="T101" i="8" s="1"/>
  <c r="Q101" i="8"/>
  <c r="P101" i="8"/>
  <c r="L101" i="8"/>
  <c r="J101" i="8"/>
  <c r="H101" i="8"/>
  <c r="G101" i="8"/>
  <c r="F101" i="8"/>
  <c r="E101" i="8"/>
  <c r="D101" i="8"/>
  <c r="I101" i="8" s="1"/>
  <c r="U100" i="8"/>
  <c r="T100" i="8"/>
  <c r="O100" i="8"/>
  <c r="N100" i="8"/>
  <c r="M100" i="8"/>
  <c r="K100" i="8"/>
  <c r="I100" i="8"/>
  <c r="G100" i="8"/>
  <c r="U99" i="8"/>
  <c r="T99" i="8"/>
  <c r="O99" i="8"/>
  <c r="N99" i="8"/>
  <c r="M99" i="8"/>
  <c r="K99" i="8"/>
  <c r="I99" i="8"/>
  <c r="G99" i="8"/>
  <c r="U98" i="8"/>
  <c r="T98" i="8"/>
  <c r="O98" i="8"/>
  <c r="N98" i="8"/>
  <c r="M98" i="8"/>
  <c r="K98" i="8"/>
  <c r="I98" i="8"/>
  <c r="G98" i="8"/>
  <c r="U97" i="8"/>
  <c r="T97" i="8"/>
  <c r="O97" i="8"/>
  <c r="N97" i="8"/>
  <c r="M97" i="8"/>
  <c r="K97" i="8"/>
  <c r="I97" i="8"/>
  <c r="G97" i="8"/>
  <c r="S96" i="8"/>
  <c r="R96" i="8"/>
  <c r="Q96" i="8"/>
  <c r="P96" i="8"/>
  <c r="L96" i="8"/>
  <c r="K96" i="8"/>
  <c r="J96" i="8"/>
  <c r="H96" i="8"/>
  <c r="F96" i="8"/>
  <c r="E96" i="8"/>
  <c r="D96" i="8"/>
  <c r="U95" i="8"/>
  <c r="T95" i="8"/>
  <c r="N95" i="8"/>
  <c r="O95" i="8" s="1"/>
  <c r="M95" i="8"/>
  <c r="K95" i="8"/>
  <c r="I95" i="8"/>
  <c r="G95" i="8"/>
  <c r="U94" i="8"/>
  <c r="T94" i="8"/>
  <c r="N94" i="8"/>
  <c r="O94" i="8" s="1"/>
  <c r="M94" i="8"/>
  <c r="K94" i="8"/>
  <c r="I94" i="8"/>
  <c r="G94" i="8"/>
  <c r="U93" i="8"/>
  <c r="T93" i="8"/>
  <c r="N93" i="8"/>
  <c r="O93" i="8" s="1"/>
  <c r="M93" i="8"/>
  <c r="K93" i="8"/>
  <c r="I93" i="8"/>
  <c r="G93" i="8"/>
  <c r="U92" i="8"/>
  <c r="T92" i="8"/>
  <c r="N92" i="8"/>
  <c r="O92" i="8" s="1"/>
  <c r="M92" i="8"/>
  <c r="K92" i="8"/>
  <c r="I92" i="8"/>
  <c r="G92" i="8"/>
  <c r="S91" i="8"/>
  <c r="R91" i="8"/>
  <c r="Q91" i="8"/>
  <c r="P91" i="8"/>
  <c r="U91" i="8" s="1"/>
  <c r="L91" i="8"/>
  <c r="J91" i="8"/>
  <c r="H91" i="8"/>
  <c r="F91" i="8"/>
  <c r="N91" i="8" s="1"/>
  <c r="E91" i="8"/>
  <c r="D91" i="8"/>
  <c r="U90" i="8"/>
  <c r="T90" i="8"/>
  <c r="O90" i="8"/>
  <c r="N90" i="8"/>
  <c r="M90" i="8"/>
  <c r="K90" i="8"/>
  <c r="I90" i="8"/>
  <c r="G90" i="8"/>
  <c r="U89" i="8"/>
  <c r="T89" i="8"/>
  <c r="O89" i="8"/>
  <c r="N89" i="8"/>
  <c r="M89" i="8"/>
  <c r="K89" i="8"/>
  <c r="I89" i="8"/>
  <c r="G89" i="8"/>
  <c r="U88" i="8"/>
  <c r="T88" i="8"/>
  <c r="O88" i="8"/>
  <c r="N88" i="8"/>
  <c r="M88" i="8"/>
  <c r="K88" i="8"/>
  <c r="I88" i="8"/>
  <c r="G88" i="8"/>
  <c r="S85" i="8"/>
  <c r="R85" i="8"/>
  <c r="T85" i="8" s="1"/>
  <c r="Q85" i="8"/>
  <c r="P85" i="8"/>
  <c r="U85" i="8" s="1"/>
  <c r="L85" i="8"/>
  <c r="K85" i="8"/>
  <c r="J85" i="8"/>
  <c r="H85" i="8"/>
  <c r="F85" i="8"/>
  <c r="E85" i="8"/>
  <c r="M85" i="8" s="1"/>
  <c r="D85" i="8"/>
  <c r="S84" i="8"/>
  <c r="R84" i="8"/>
  <c r="T84" i="8" s="1"/>
  <c r="Q84" i="8"/>
  <c r="P84" i="8"/>
  <c r="L84" i="8"/>
  <c r="J84" i="8"/>
  <c r="H84" i="8"/>
  <c r="I84" i="8" s="1"/>
  <c r="F84" i="8"/>
  <c r="E84" i="8"/>
  <c r="M84" i="8" s="1"/>
  <c r="D84" i="8"/>
  <c r="G84" i="8" s="1"/>
  <c r="U83" i="8"/>
  <c r="T83" i="8"/>
  <c r="N83" i="8"/>
  <c r="O83" i="8" s="1"/>
  <c r="M83" i="8"/>
  <c r="K83" i="8"/>
  <c r="I83" i="8"/>
  <c r="G83" i="8"/>
  <c r="U82" i="8"/>
  <c r="T82" i="8"/>
  <c r="O82" i="8"/>
  <c r="N82" i="8"/>
  <c r="M82" i="8"/>
  <c r="K82" i="8"/>
  <c r="I82" i="8"/>
  <c r="G82" i="8"/>
  <c r="U81" i="8"/>
  <c r="T81" i="8"/>
  <c r="O81" i="8"/>
  <c r="N81" i="8"/>
  <c r="M81" i="8"/>
  <c r="K81" i="8"/>
  <c r="I81" i="8"/>
  <c r="G81" i="8"/>
  <c r="U80" i="8"/>
  <c r="T80" i="8"/>
  <c r="O80" i="8"/>
  <c r="N80" i="8"/>
  <c r="M80" i="8"/>
  <c r="K80" i="8"/>
  <c r="I80" i="8"/>
  <c r="G80" i="8"/>
  <c r="U79" i="8"/>
  <c r="T79" i="8"/>
  <c r="O79" i="8"/>
  <c r="N79" i="8"/>
  <c r="M79" i="8"/>
  <c r="K79" i="8"/>
  <c r="I79" i="8"/>
  <c r="G79" i="8"/>
  <c r="T78" i="8"/>
  <c r="S78" i="8"/>
  <c r="R78" i="8"/>
  <c r="Q78" i="8"/>
  <c r="P78" i="8"/>
  <c r="U78" i="8" s="1"/>
  <c r="L78" i="8"/>
  <c r="J78" i="8"/>
  <c r="H78" i="8"/>
  <c r="F78" i="8"/>
  <c r="E78" i="8"/>
  <c r="D78" i="8"/>
  <c r="G78" i="8" s="1"/>
  <c r="U77" i="8"/>
  <c r="T77" i="8"/>
  <c r="N77" i="8"/>
  <c r="O77" i="8" s="1"/>
  <c r="M77" i="8"/>
  <c r="K77" i="8"/>
  <c r="I77" i="8"/>
  <c r="G77" i="8"/>
  <c r="U76" i="8"/>
  <c r="T76" i="8"/>
  <c r="O76" i="8"/>
  <c r="N76" i="8"/>
  <c r="M76" i="8"/>
  <c r="K76" i="8"/>
  <c r="I76" i="8"/>
  <c r="G76" i="8"/>
  <c r="U75" i="8"/>
  <c r="T75" i="8"/>
  <c r="O75" i="8"/>
  <c r="N75" i="8"/>
  <c r="M75" i="8"/>
  <c r="K75" i="8"/>
  <c r="I75" i="8"/>
  <c r="G75" i="8"/>
  <c r="U74" i="8"/>
  <c r="T74" i="8"/>
  <c r="O74" i="8"/>
  <c r="N74" i="8"/>
  <c r="M74" i="8"/>
  <c r="K74" i="8"/>
  <c r="I74" i="8"/>
  <c r="G74" i="8"/>
  <c r="U73" i="8"/>
  <c r="T73" i="8"/>
  <c r="O73" i="8"/>
  <c r="N73" i="8"/>
  <c r="M73" i="8"/>
  <c r="K73" i="8"/>
  <c r="I73" i="8"/>
  <c r="G73" i="8"/>
  <c r="U72" i="8"/>
  <c r="T72" i="8"/>
  <c r="O72" i="8"/>
  <c r="N72" i="8"/>
  <c r="M72" i="8"/>
  <c r="K72" i="8"/>
  <c r="I72" i="8"/>
  <c r="G72" i="8"/>
  <c r="U71" i="8"/>
  <c r="T71" i="8"/>
  <c r="O71" i="8"/>
  <c r="N71" i="8"/>
  <c r="M71" i="8"/>
  <c r="K71" i="8"/>
  <c r="I71" i="8"/>
  <c r="G71" i="8"/>
  <c r="S70" i="8"/>
  <c r="R70" i="8"/>
  <c r="T70" i="8" s="1"/>
  <c r="Q70" i="8"/>
  <c r="P70" i="8"/>
  <c r="U70" i="8" s="1"/>
  <c r="L70" i="8"/>
  <c r="J70" i="8"/>
  <c r="I70" i="8"/>
  <c r="H70" i="8"/>
  <c r="F70" i="8"/>
  <c r="E70" i="8"/>
  <c r="D70" i="8"/>
  <c r="G70" i="8" s="1"/>
  <c r="U69" i="8"/>
  <c r="T69" i="8"/>
  <c r="N69" i="8"/>
  <c r="O69" i="8" s="1"/>
  <c r="M69" i="8"/>
  <c r="K69" i="8"/>
  <c r="I69" i="8"/>
  <c r="G69" i="8"/>
  <c r="U68" i="8"/>
  <c r="T68" i="8"/>
  <c r="O68" i="8"/>
  <c r="N68" i="8"/>
  <c r="M68" i="8"/>
  <c r="K68" i="8"/>
  <c r="I68" i="8"/>
  <c r="G68" i="8"/>
  <c r="U67" i="8"/>
  <c r="T67" i="8"/>
  <c r="N67" i="8"/>
  <c r="O67" i="8" s="1"/>
  <c r="M67" i="8"/>
  <c r="K67" i="8"/>
  <c r="I67" i="8"/>
  <c r="G67" i="8"/>
  <c r="U66" i="8"/>
  <c r="T66" i="8"/>
  <c r="O66" i="8"/>
  <c r="N66" i="8"/>
  <c r="M66" i="8"/>
  <c r="K66" i="8"/>
  <c r="I66" i="8"/>
  <c r="G66" i="8"/>
  <c r="U65" i="8"/>
  <c r="T65" i="8"/>
  <c r="O65" i="8"/>
  <c r="N65" i="8"/>
  <c r="M65" i="8"/>
  <c r="K65" i="8"/>
  <c r="I65" i="8"/>
  <c r="G65" i="8"/>
  <c r="U64" i="8"/>
  <c r="T64" i="8"/>
  <c r="N64" i="8"/>
  <c r="O64" i="8" s="1"/>
  <c r="M64" i="8"/>
  <c r="K64" i="8"/>
  <c r="I64" i="8"/>
  <c r="G64" i="8"/>
  <c r="U63" i="8"/>
  <c r="S63" i="8"/>
  <c r="R63" i="8"/>
  <c r="T63" i="8" s="1"/>
  <c r="Q63" i="8"/>
  <c r="P63" i="8"/>
  <c r="L63" i="8"/>
  <c r="K63" i="8"/>
  <c r="J63" i="8"/>
  <c r="H63" i="8"/>
  <c r="F63" i="8"/>
  <c r="E63" i="8"/>
  <c r="M63" i="8" s="1"/>
  <c r="D63" i="8"/>
  <c r="I63" i="8" s="1"/>
  <c r="U62" i="8"/>
  <c r="T62" i="8"/>
  <c r="O62" i="8"/>
  <c r="N62" i="8"/>
  <c r="M62" i="8"/>
  <c r="K62" i="8"/>
  <c r="I62" i="8"/>
  <c r="G62" i="8"/>
  <c r="U61" i="8"/>
  <c r="T61" i="8"/>
  <c r="O61" i="8"/>
  <c r="N61" i="8"/>
  <c r="M61" i="8"/>
  <c r="K61" i="8"/>
  <c r="I61" i="8"/>
  <c r="G61" i="8"/>
  <c r="U60" i="8"/>
  <c r="T60" i="8"/>
  <c r="O60" i="8"/>
  <c r="N60" i="8"/>
  <c r="M60" i="8"/>
  <c r="K60" i="8"/>
  <c r="I60" i="8"/>
  <c r="G60" i="8"/>
  <c r="U59" i="8"/>
  <c r="T59" i="8"/>
  <c r="O59" i="8"/>
  <c r="N59" i="8"/>
  <c r="M59" i="8"/>
  <c r="K59" i="8"/>
  <c r="I59" i="8"/>
  <c r="G59" i="8"/>
  <c r="S58" i="8"/>
  <c r="T58" i="8" s="1"/>
  <c r="R58" i="8"/>
  <c r="Q58" i="8"/>
  <c r="P58" i="8"/>
  <c r="L58" i="8"/>
  <c r="J58" i="8"/>
  <c r="H58" i="8"/>
  <c r="F58" i="8"/>
  <c r="G58" i="8" s="1"/>
  <c r="E58" i="8"/>
  <c r="D58" i="8"/>
  <c r="I58" i="8" s="1"/>
  <c r="U57" i="8"/>
  <c r="T57" i="8"/>
  <c r="N57" i="8"/>
  <c r="O57" i="8" s="1"/>
  <c r="M57" i="8"/>
  <c r="K57" i="8"/>
  <c r="I57" i="8"/>
  <c r="G57" i="8"/>
  <c r="S54" i="8"/>
  <c r="R54" i="8"/>
  <c r="Q54" i="8"/>
  <c r="P54" i="8"/>
  <c r="L54" i="8"/>
  <c r="K54" i="8"/>
  <c r="J54" i="8"/>
  <c r="H54" i="8"/>
  <c r="I54" i="8" s="1"/>
  <c r="G54" i="8"/>
  <c r="F54" i="8"/>
  <c r="E54" i="8"/>
  <c r="D54" i="8"/>
  <c r="S53" i="8"/>
  <c r="R53" i="8"/>
  <c r="Q53" i="8"/>
  <c r="P53" i="8"/>
  <c r="U53" i="8" s="1"/>
  <c r="L53" i="8"/>
  <c r="J53" i="8"/>
  <c r="H53" i="8"/>
  <c r="F53" i="8"/>
  <c r="N53" i="8" s="1"/>
  <c r="E53" i="8"/>
  <c r="D53" i="8"/>
  <c r="U52" i="8"/>
  <c r="T52" i="8"/>
  <c r="N52" i="8"/>
  <c r="O52" i="8" s="1"/>
  <c r="M52" i="8"/>
  <c r="K52" i="8"/>
  <c r="I52" i="8"/>
  <c r="G52" i="8"/>
  <c r="U51" i="8"/>
  <c r="T51" i="8"/>
  <c r="O51" i="8"/>
  <c r="N51" i="8"/>
  <c r="M51" i="8"/>
  <c r="K51" i="8"/>
  <c r="I51" i="8"/>
  <c r="G51" i="8"/>
  <c r="U50" i="8"/>
  <c r="T50" i="8"/>
  <c r="O50" i="8"/>
  <c r="N50" i="8"/>
  <c r="M50" i="8"/>
  <c r="K50" i="8"/>
  <c r="I50" i="8"/>
  <c r="G50" i="8"/>
  <c r="U49" i="8"/>
  <c r="T49" i="8"/>
  <c r="O49" i="8"/>
  <c r="N49" i="8"/>
  <c r="M49" i="8"/>
  <c r="K49" i="8"/>
  <c r="I49" i="8"/>
  <c r="G49" i="8"/>
  <c r="U48" i="8"/>
  <c r="T48" i="8"/>
  <c r="O48" i="8"/>
  <c r="N48" i="8"/>
  <c r="M48" i="8"/>
  <c r="K48" i="8"/>
  <c r="I48" i="8"/>
  <c r="G48" i="8"/>
  <c r="T47" i="8"/>
  <c r="S47" i="8"/>
  <c r="R47" i="8"/>
  <c r="Q47" i="8"/>
  <c r="P47" i="8"/>
  <c r="L47" i="8"/>
  <c r="U47" i="8" s="1"/>
  <c r="J47" i="8"/>
  <c r="H47" i="8"/>
  <c r="G47" i="8"/>
  <c r="F47" i="8"/>
  <c r="E47" i="8"/>
  <c r="D47" i="8"/>
  <c r="U46" i="8"/>
  <c r="T46" i="8"/>
  <c r="N46" i="8"/>
  <c r="O46" i="8" s="1"/>
  <c r="M46" i="8"/>
  <c r="K46" i="8"/>
  <c r="I46" i="8"/>
  <c r="G46" i="8"/>
  <c r="U45" i="8"/>
  <c r="T45" i="8"/>
  <c r="O45" i="8"/>
  <c r="N45" i="8"/>
  <c r="M45" i="8"/>
  <c r="K45" i="8"/>
  <c r="I45" i="8"/>
  <c r="G45" i="8"/>
  <c r="U44" i="8"/>
  <c r="T44" i="8"/>
  <c r="O44" i="8"/>
  <c r="N44" i="8"/>
  <c r="M44" i="8"/>
  <c r="K44" i="8"/>
  <c r="I44" i="8"/>
  <c r="G44" i="8"/>
  <c r="U43" i="8"/>
  <c r="T43" i="8"/>
  <c r="N43" i="8"/>
  <c r="O43" i="8" s="1"/>
  <c r="M43" i="8"/>
  <c r="K43" i="8"/>
  <c r="I43" i="8"/>
  <c r="G43" i="8"/>
  <c r="U42" i="8"/>
  <c r="T42" i="8"/>
  <c r="O42" i="8"/>
  <c r="N42" i="8"/>
  <c r="M42" i="8"/>
  <c r="K42" i="8"/>
  <c r="I42" i="8"/>
  <c r="G42" i="8"/>
  <c r="U41" i="8"/>
  <c r="T41" i="8"/>
  <c r="O41" i="8"/>
  <c r="N41" i="8"/>
  <c r="M41" i="8"/>
  <c r="K41" i="8"/>
  <c r="I41" i="8"/>
  <c r="G41" i="8"/>
  <c r="U40" i="8"/>
  <c r="T40" i="8"/>
  <c r="S40" i="8"/>
  <c r="R40" i="8"/>
  <c r="Q40" i="8"/>
  <c r="P40" i="8"/>
  <c r="L40" i="8"/>
  <c r="J40" i="8"/>
  <c r="I40" i="8"/>
  <c r="H40" i="8"/>
  <c r="F40" i="8"/>
  <c r="E40" i="8"/>
  <c r="D40" i="8"/>
  <c r="U39" i="8"/>
  <c r="T39" i="8"/>
  <c r="N39" i="8"/>
  <c r="O39" i="8" s="1"/>
  <c r="M39" i="8"/>
  <c r="K39" i="8"/>
  <c r="I39" i="8"/>
  <c r="G39" i="8"/>
  <c r="U38" i="8"/>
  <c r="T38" i="8"/>
  <c r="O38" i="8"/>
  <c r="N38" i="8"/>
  <c r="M38" i="8"/>
  <c r="K38" i="8"/>
  <c r="I38" i="8"/>
  <c r="G38" i="8"/>
  <c r="U37" i="8"/>
  <c r="T37" i="8"/>
  <c r="O37" i="8"/>
  <c r="N37" i="8"/>
  <c r="M37" i="8"/>
  <c r="K37" i="8"/>
  <c r="I37" i="8"/>
  <c r="G37" i="8"/>
  <c r="U36" i="8"/>
  <c r="T36" i="8"/>
  <c r="O36" i="8"/>
  <c r="N36" i="8"/>
  <c r="M36" i="8"/>
  <c r="K36" i="8"/>
  <c r="I36" i="8"/>
  <c r="G36" i="8"/>
  <c r="S35" i="8"/>
  <c r="R35" i="8"/>
  <c r="Q35" i="8"/>
  <c r="P35" i="8"/>
  <c r="L35" i="8"/>
  <c r="J35" i="8"/>
  <c r="H35" i="8"/>
  <c r="I35" i="8" s="1"/>
  <c r="G35" i="8"/>
  <c r="F35" i="8"/>
  <c r="E35" i="8"/>
  <c r="D35" i="8"/>
  <c r="U34" i="8"/>
  <c r="T34" i="8"/>
  <c r="N34" i="8"/>
  <c r="O34" i="8" s="1"/>
  <c r="M34" i="8"/>
  <c r="K34" i="8"/>
  <c r="I34" i="8"/>
  <c r="G34" i="8"/>
  <c r="U33" i="8"/>
  <c r="T33" i="8"/>
  <c r="O33" i="8"/>
  <c r="N33" i="8"/>
  <c r="M33" i="8"/>
  <c r="K33" i="8"/>
  <c r="I33" i="8"/>
  <c r="G33" i="8"/>
  <c r="U32" i="8"/>
  <c r="T32" i="8"/>
  <c r="O32" i="8"/>
  <c r="N32" i="8"/>
  <c r="M32" i="8"/>
  <c r="K32" i="8"/>
  <c r="I32" i="8"/>
  <c r="G32" i="8"/>
  <c r="U31" i="8"/>
  <c r="T31" i="8"/>
  <c r="O31" i="8"/>
  <c r="N31" i="8"/>
  <c r="M31" i="8"/>
  <c r="K31" i="8"/>
  <c r="I31" i="8"/>
  <c r="G31" i="8"/>
  <c r="U30" i="8"/>
  <c r="T30" i="8"/>
  <c r="O30" i="8"/>
  <c r="N30" i="8"/>
  <c r="M30" i="8"/>
  <c r="K30" i="8"/>
  <c r="I30" i="8"/>
  <c r="G30" i="8"/>
  <c r="U29" i="8"/>
  <c r="T29" i="8"/>
  <c r="N29" i="8"/>
  <c r="O29" i="8" s="1"/>
  <c r="M29" i="8"/>
  <c r="K29" i="8"/>
  <c r="I29" i="8"/>
  <c r="G29" i="8"/>
  <c r="U28" i="8"/>
  <c r="T28" i="8"/>
  <c r="N28" i="8"/>
  <c r="O28" i="8" s="1"/>
  <c r="M28" i="8"/>
  <c r="K28" i="8"/>
  <c r="I28" i="8"/>
  <c r="G28" i="8"/>
  <c r="S27" i="8"/>
  <c r="R27" i="8"/>
  <c r="T27" i="8" s="1"/>
  <c r="Q27" i="8"/>
  <c r="P27" i="8"/>
  <c r="L27" i="8"/>
  <c r="U27" i="8" s="1"/>
  <c r="J27" i="8"/>
  <c r="H27" i="8"/>
  <c r="I27" i="8" s="1"/>
  <c r="F27" i="8"/>
  <c r="E27" i="8"/>
  <c r="D27" i="8"/>
  <c r="U26" i="8"/>
  <c r="T26" i="8"/>
  <c r="O26" i="8"/>
  <c r="N26" i="8"/>
  <c r="M26" i="8"/>
  <c r="K26" i="8"/>
  <c r="I26" i="8"/>
  <c r="G26" i="8"/>
  <c r="U25" i="8"/>
  <c r="T25" i="8"/>
  <c r="O25" i="8"/>
  <c r="N25" i="8"/>
  <c r="M25" i="8"/>
  <c r="K25" i="8"/>
  <c r="I25" i="8"/>
  <c r="G25" i="8"/>
  <c r="U24" i="8"/>
  <c r="T24" i="8"/>
  <c r="O24" i="8"/>
  <c r="N24" i="8"/>
  <c r="M24" i="8"/>
  <c r="K24" i="8"/>
  <c r="I24" i="8"/>
  <c r="G24" i="8"/>
  <c r="U23" i="8"/>
  <c r="T23" i="8"/>
  <c r="O23" i="8"/>
  <c r="N23" i="8"/>
  <c r="M23" i="8"/>
  <c r="K23" i="8"/>
  <c r="I23" i="8"/>
  <c r="G23" i="8"/>
  <c r="U22" i="8"/>
  <c r="T22" i="8"/>
  <c r="O22" i="8"/>
  <c r="N22" i="8"/>
  <c r="M22" i="8"/>
  <c r="K22" i="8"/>
  <c r="I22" i="8"/>
  <c r="G22" i="8"/>
  <c r="U21" i="8"/>
  <c r="T21" i="8"/>
  <c r="O21" i="8"/>
  <c r="N21" i="8"/>
  <c r="M21" i="8"/>
  <c r="K21" i="8"/>
  <c r="I21" i="8"/>
  <c r="G21" i="8"/>
  <c r="U20" i="8"/>
  <c r="T20" i="8"/>
  <c r="O20" i="8"/>
  <c r="N20" i="8"/>
  <c r="M20" i="8"/>
  <c r="K20" i="8"/>
  <c r="I20" i="8"/>
  <c r="G20" i="8"/>
  <c r="S19" i="8"/>
  <c r="R19" i="8"/>
  <c r="T19" i="8" s="1"/>
  <c r="Q19" i="8"/>
  <c r="P19" i="8"/>
  <c r="L19" i="8"/>
  <c r="U19" i="8" s="1"/>
  <c r="J19" i="8"/>
  <c r="H19" i="8"/>
  <c r="F19" i="8"/>
  <c r="E19" i="8"/>
  <c r="M19" i="8" s="1"/>
  <c r="D19" i="8"/>
  <c r="I19" i="8" s="1"/>
  <c r="U18" i="8"/>
  <c r="T18" i="8"/>
  <c r="O18" i="8"/>
  <c r="N18" i="8"/>
  <c r="M18" i="8"/>
  <c r="K18" i="8"/>
  <c r="I18" i="8"/>
  <c r="G18" i="8"/>
  <c r="U17" i="8"/>
  <c r="T17" i="8"/>
  <c r="O17" i="8"/>
  <c r="N17" i="8"/>
  <c r="M17" i="8"/>
  <c r="K17" i="8"/>
  <c r="I17" i="8"/>
  <c r="G17" i="8"/>
  <c r="U16" i="8"/>
  <c r="T16" i="8"/>
  <c r="O16" i="8"/>
  <c r="N16" i="8"/>
  <c r="M16" i="8"/>
  <c r="K16" i="8"/>
  <c r="I16" i="8"/>
  <c r="G16" i="8"/>
  <c r="U15" i="8"/>
  <c r="T15" i="8"/>
  <c r="O15" i="8"/>
  <c r="N15" i="8"/>
  <c r="M15" i="8"/>
  <c r="K15" i="8"/>
  <c r="I15" i="8"/>
  <c r="G15" i="8"/>
  <c r="U14" i="8"/>
  <c r="T14" i="8"/>
  <c r="O14" i="8"/>
  <c r="N14" i="8"/>
  <c r="M14" i="8"/>
  <c r="K14" i="8"/>
  <c r="I14" i="8"/>
  <c r="G14" i="8"/>
  <c r="U13" i="8"/>
  <c r="T13" i="8"/>
  <c r="O13" i="8"/>
  <c r="N13" i="8"/>
  <c r="M13" i="8"/>
  <c r="K13" i="8"/>
  <c r="I13" i="8"/>
  <c r="G13" i="8"/>
  <c r="U12" i="8"/>
  <c r="T12" i="8"/>
  <c r="O12" i="8"/>
  <c r="N12" i="8"/>
  <c r="M12" i="8"/>
  <c r="K12" i="8"/>
  <c r="I12" i="8"/>
  <c r="G12" i="8"/>
  <c r="U11" i="8"/>
  <c r="T11" i="8"/>
  <c r="O11" i="8"/>
  <c r="N11" i="8"/>
  <c r="M11" i="8"/>
  <c r="K11" i="8"/>
  <c r="I11" i="8"/>
  <c r="G11" i="8"/>
  <c r="T10" i="8"/>
  <c r="S10" i="8"/>
  <c r="R10" i="8"/>
  <c r="Q10" i="8"/>
  <c r="P10" i="8"/>
  <c r="U10" i="8" s="1"/>
  <c r="L10" i="8"/>
  <c r="J10" i="8"/>
  <c r="H10" i="8"/>
  <c r="F10" i="8"/>
  <c r="G10" i="8" s="1"/>
  <c r="E10" i="8"/>
  <c r="D10" i="8"/>
  <c r="I10" i="8" s="1"/>
  <c r="U9" i="8"/>
  <c r="T9" i="8"/>
  <c r="N9" i="8"/>
  <c r="O9" i="8" s="1"/>
  <c r="M9" i="8"/>
  <c r="K9" i="8"/>
  <c r="I9" i="8"/>
  <c r="G9" i="8"/>
  <c r="U8" i="8"/>
  <c r="T8" i="8"/>
  <c r="N8" i="8"/>
  <c r="O8" i="8" s="1"/>
  <c r="M8" i="8"/>
  <c r="K8" i="8"/>
  <c r="I8" i="8"/>
  <c r="G8" i="8"/>
  <c r="S339" i="7"/>
  <c r="T339" i="7" s="1"/>
  <c r="R339" i="7"/>
  <c r="Q339" i="7"/>
  <c r="P339" i="7"/>
  <c r="U339" i="7" s="1"/>
  <c r="L339" i="7"/>
  <c r="J339" i="7"/>
  <c r="H339" i="7"/>
  <c r="F339" i="7"/>
  <c r="E339" i="7"/>
  <c r="D339" i="7"/>
  <c r="S338" i="7"/>
  <c r="R338" i="7"/>
  <c r="T338" i="7" s="1"/>
  <c r="Q338" i="7"/>
  <c r="P338" i="7"/>
  <c r="L338" i="7"/>
  <c r="J338" i="7"/>
  <c r="K338" i="7" s="1"/>
  <c r="H338" i="7"/>
  <c r="F338" i="7"/>
  <c r="E338" i="7"/>
  <c r="D338" i="7"/>
  <c r="S337" i="7"/>
  <c r="R337" i="7"/>
  <c r="Q337" i="7"/>
  <c r="P337" i="7"/>
  <c r="U337" i="7" s="1"/>
  <c r="M337" i="7"/>
  <c r="L337" i="7"/>
  <c r="J337" i="7"/>
  <c r="H337" i="7"/>
  <c r="F337" i="7"/>
  <c r="E337" i="7"/>
  <c r="D337" i="7"/>
  <c r="U336" i="7"/>
  <c r="T336" i="7"/>
  <c r="O336" i="7"/>
  <c r="N336" i="7"/>
  <c r="M336" i="7"/>
  <c r="K336" i="7"/>
  <c r="I336" i="7"/>
  <c r="G336" i="7"/>
  <c r="U335" i="7"/>
  <c r="T335" i="7"/>
  <c r="N335" i="7"/>
  <c r="O335" i="7" s="1"/>
  <c r="M335" i="7"/>
  <c r="K335" i="7"/>
  <c r="I335" i="7"/>
  <c r="G335" i="7"/>
  <c r="U334" i="7"/>
  <c r="T334" i="7"/>
  <c r="N334" i="7"/>
  <c r="O334" i="7" s="1"/>
  <c r="M334" i="7"/>
  <c r="K334" i="7"/>
  <c r="I334" i="7"/>
  <c r="G334" i="7"/>
  <c r="U333" i="7"/>
  <c r="T333" i="7"/>
  <c r="N333" i="7"/>
  <c r="O333" i="7" s="1"/>
  <c r="M333" i="7"/>
  <c r="K333" i="7"/>
  <c r="I333" i="7"/>
  <c r="G333" i="7"/>
  <c r="S332" i="7"/>
  <c r="R332" i="7"/>
  <c r="Q332" i="7"/>
  <c r="P332" i="7"/>
  <c r="L332" i="7"/>
  <c r="J332" i="7"/>
  <c r="K332" i="7" s="1"/>
  <c r="H332" i="7"/>
  <c r="G332" i="7"/>
  <c r="F332" i="7"/>
  <c r="E332" i="7"/>
  <c r="D332" i="7"/>
  <c r="U331" i="7"/>
  <c r="T331" i="7"/>
  <c r="O331" i="7"/>
  <c r="N331" i="7"/>
  <c r="M331" i="7"/>
  <c r="K331" i="7"/>
  <c r="I331" i="7"/>
  <c r="G331" i="7"/>
  <c r="U330" i="7"/>
  <c r="T330" i="7"/>
  <c r="N330" i="7"/>
  <c r="O330" i="7" s="1"/>
  <c r="M330" i="7"/>
  <c r="K330" i="7"/>
  <c r="I330" i="7"/>
  <c r="G330" i="7"/>
  <c r="U329" i="7"/>
  <c r="T329" i="7"/>
  <c r="N329" i="7"/>
  <c r="O329" i="7" s="1"/>
  <c r="M329" i="7"/>
  <c r="K329" i="7"/>
  <c r="I329" i="7"/>
  <c r="G329" i="7"/>
  <c r="U328" i="7"/>
  <c r="T328" i="7"/>
  <c r="N328" i="7"/>
  <c r="O328" i="7" s="1"/>
  <c r="M328" i="7"/>
  <c r="K328" i="7"/>
  <c r="I328" i="7"/>
  <c r="G328" i="7"/>
  <c r="U327" i="7"/>
  <c r="T327" i="7"/>
  <c r="N327" i="7"/>
  <c r="O327" i="7" s="1"/>
  <c r="M327" i="7"/>
  <c r="K327" i="7"/>
  <c r="I327" i="7"/>
  <c r="G327" i="7"/>
  <c r="U326" i="7"/>
  <c r="T326" i="7"/>
  <c r="N326" i="7"/>
  <c r="O326" i="7" s="1"/>
  <c r="M326" i="7"/>
  <c r="K326" i="7"/>
  <c r="I326" i="7"/>
  <c r="G326" i="7"/>
  <c r="U325" i="7"/>
  <c r="T325" i="7"/>
  <c r="N325" i="7"/>
  <c r="O325" i="7" s="1"/>
  <c r="M325" i="7"/>
  <c r="K325" i="7"/>
  <c r="I325" i="7"/>
  <c r="G325" i="7"/>
  <c r="U324" i="7"/>
  <c r="T324" i="7"/>
  <c r="N324" i="7"/>
  <c r="O324" i="7" s="1"/>
  <c r="M324" i="7"/>
  <c r="K324" i="7"/>
  <c r="I324" i="7"/>
  <c r="G324" i="7"/>
  <c r="T323" i="7"/>
  <c r="S323" i="7"/>
  <c r="R323" i="7"/>
  <c r="Q323" i="7"/>
  <c r="P323" i="7"/>
  <c r="U323" i="7" s="1"/>
  <c r="L323" i="7"/>
  <c r="J323" i="7"/>
  <c r="H323" i="7"/>
  <c r="F323" i="7"/>
  <c r="E323" i="7"/>
  <c r="D323" i="7"/>
  <c r="G323" i="7" s="1"/>
  <c r="U322" i="7"/>
  <c r="T322" i="7"/>
  <c r="O322" i="7"/>
  <c r="N322" i="7"/>
  <c r="M322" i="7"/>
  <c r="K322" i="7"/>
  <c r="I322" i="7"/>
  <c r="G322" i="7"/>
  <c r="U321" i="7"/>
  <c r="T321" i="7"/>
  <c r="N321" i="7"/>
  <c r="O321" i="7" s="1"/>
  <c r="M321" i="7"/>
  <c r="K321" i="7"/>
  <c r="I321" i="7"/>
  <c r="G321" i="7"/>
  <c r="U320" i="7"/>
  <c r="T320" i="7"/>
  <c r="N320" i="7"/>
  <c r="O320" i="7" s="1"/>
  <c r="M320" i="7"/>
  <c r="K320" i="7"/>
  <c r="I320" i="7"/>
  <c r="G320" i="7"/>
  <c r="U319" i="7"/>
  <c r="T319" i="7"/>
  <c r="N319" i="7"/>
  <c r="O319" i="7" s="1"/>
  <c r="M319" i="7"/>
  <c r="K319" i="7"/>
  <c r="I319" i="7"/>
  <c r="G319" i="7"/>
  <c r="U318" i="7"/>
  <c r="T318" i="7"/>
  <c r="N318" i="7"/>
  <c r="O318" i="7" s="1"/>
  <c r="M318" i="7"/>
  <c r="K318" i="7"/>
  <c r="I318" i="7"/>
  <c r="G318" i="7"/>
  <c r="T317" i="7"/>
  <c r="S317" i="7"/>
  <c r="R317" i="7"/>
  <c r="Q317" i="7"/>
  <c r="P317" i="7"/>
  <c r="L317" i="7"/>
  <c r="J317" i="7"/>
  <c r="K317" i="7" s="1"/>
  <c r="H317" i="7"/>
  <c r="F317" i="7"/>
  <c r="E317" i="7"/>
  <c r="D317" i="7"/>
  <c r="U316" i="7"/>
  <c r="T316" i="7"/>
  <c r="O316" i="7"/>
  <c r="N316" i="7"/>
  <c r="M316" i="7"/>
  <c r="K316" i="7"/>
  <c r="I316" i="7"/>
  <c r="G316" i="7"/>
  <c r="U315" i="7"/>
  <c r="T315" i="7"/>
  <c r="N315" i="7"/>
  <c r="O315" i="7" s="1"/>
  <c r="M315" i="7"/>
  <c r="K315" i="7"/>
  <c r="I315" i="7"/>
  <c r="G315" i="7"/>
  <c r="U314" i="7"/>
  <c r="T314" i="7"/>
  <c r="N314" i="7"/>
  <c r="O314" i="7" s="1"/>
  <c r="M314" i="7"/>
  <c r="K314" i="7"/>
  <c r="I314" i="7"/>
  <c r="G314" i="7"/>
  <c r="U313" i="7"/>
  <c r="T313" i="7"/>
  <c r="N313" i="7"/>
  <c r="O313" i="7" s="1"/>
  <c r="M313" i="7"/>
  <c r="K313" i="7"/>
  <c r="I313" i="7"/>
  <c r="G313" i="7"/>
  <c r="U312" i="7"/>
  <c r="T312" i="7"/>
  <c r="N312" i="7"/>
  <c r="O312" i="7" s="1"/>
  <c r="M312" i="7"/>
  <c r="K312" i="7"/>
  <c r="I312" i="7"/>
  <c r="G312" i="7"/>
  <c r="U311" i="7"/>
  <c r="T311" i="7"/>
  <c r="N311" i="7"/>
  <c r="O311" i="7" s="1"/>
  <c r="M311" i="7"/>
  <c r="K311" i="7"/>
  <c r="I311" i="7"/>
  <c r="G311" i="7"/>
  <c r="S310" i="7"/>
  <c r="R310" i="7"/>
  <c r="T310" i="7" s="1"/>
  <c r="Q310" i="7"/>
  <c r="P310" i="7"/>
  <c r="L310" i="7"/>
  <c r="J310" i="7"/>
  <c r="H310" i="7"/>
  <c r="F310" i="7"/>
  <c r="E310" i="7"/>
  <c r="D310" i="7"/>
  <c r="U309" i="7"/>
  <c r="T309" i="7"/>
  <c r="O309" i="7"/>
  <c r="N309" i="7"/>
  <c r="M309" i="7"/>
  <c r="K309" i="7"/>
  <c r="I309" i="7"/>
  <c r="G309" i="7"/>
  <c r="U308" i="7"/>
  <c r="T308" i="7"/>
  <c r="N308" i="7"/>
  <c r="O308" i="7" s="1"/>
  <c r="M308" i="7"/>
  <c r="K308" i="7"/>
  <c r="I308" i="7"/>
  <c r="G308" i="7"/>
  <c r="U307" i="7"/>
  <c r="T307" i="7"/>
  <c r="N307" i="7"/>
  <c r="O307" i="7" s="1"/>
  <c r="M307" i="7"/>
  <c r="K307" i="7"/>
  <c r="I307" i="7"/>
  <c r="G307" i="7"/>
  <c r="U306" i="7"/>
  <c r="T306" i="7"/>
  <c r="N306" i="7"/>
  <c r="O306" i="7" s="1"/>
  <c r="M306" i="7"/>
  <c r="K306" i="7"/>
  <c r="I306" i="7"/>
  <c r="G306" i="7"/>
  <c r="U305" i="7"/>
  <c r="T305" i="7"/>
  <c r="N305" i="7"/>
  <c r="O305" i="7" s="1"/>
  <c r="M305" i="7"/>
  <c r="K305" i="7"/>
  <c r="I305" i="7"/>
  <c r="G305" i="7"/>
  <c r="U304" i="7"/>
  <c r="T304" i="7"/>
  <c r="N304" i="7"/>
  <c r="O304" i="7" s="1"/>
  <c r="M304" i="7"/>
  <c r="K304" i="7"/>
  <c r="I304" i="7"/>
  <c r="G304" i="7"/>
  <c r="S303" i="7"/>
  <c r="R303" i="7"/>
  <c r="Q303" i="7"/>
  <c r="P303" i="7"/>
  <c r="L303" i="7"/>
  <c r="J303" i="7"/>
  <c r="H303" i="7"/>
  <c r="F303" i="7"/>
  <c r="E303" i="7"/>
  <c r="D303" i="7"/>
  <c r="U302" i="7"/>
  <c r="T302" i="7"/>
  <c r="N302" i="7"/>
  <c r="O302" i="7" s="1"/>
  <c r="M302" i="7"/>
  <c r="K302" i="7"/>
  <c r="I302" i="7"/>
  <c r="G302" i="7"/>
  <c r="S299" i="7"/>
  <c r="R299" i="7"/>
  <c r="T299" i="7" s="1"/>
  <c r="Q299" i="7"/>
  <c r="P299" i="7"/>
  <c r="L299" i="7"/>
  <c r="J299" i="7"/>
  <c r="I299" i="7"/>
  <c r="H299" i="7"/>
  <c r="F299" i="7"/>
  <c r="E299" i="7"/>
  <c r="D299" i="7"/>
  <c r="S298" i="7"/>
  <c r="T298" i="7" s="1"/>
  <c r="R298" i="7"/>
  <c r="Q298" i="7"/>
  <c r="P298" i="7"/>
  <c r="U298" i="7" s="1"/>
  <c r="L298" i="7"/>
  <c r="J298" i="7"/>
  <c r="K298" i="7" s="1"/>
  <c r="H298" i="7"/>
  <c r="F298" i="7"/>
  <c r="N298" i="7" s="1"/>
  <c r="O298" i="7" s="1"/>
  <c r="E298" i="7"/>
  <c r="M298" i="7" s="1"/>
  <c r="D298" i="7"/>
  <c r="U297" i="7"/>
  <c r="T297" i="7"/>
  <c r="N297" i="7"/>
  <c r="O297" i="7" s="1"/>
  <c r="M297" i="7"/>
  <c r="K297" i="7"/>
  <c r="I297" i="7"/>
  <c r="G297" i="7"/>
  <c r="U296" i="7"/>
  <c r="T296" i="7"/>
  <c r="O296" i="7"/>
  <c r="N296" i="7"/>
  <c r="M296" i="7"/>
  <c r="K296" i="7"/>
  <c r="I296" i="7"/>
  <c r="G296" i="7"/>
  <c r="U295" i="7"/>
  <c r="T295" i="7"/>
  <c r="N295" i="7"/>
  <c r="O295" i="7" s="1"/>
  <c r="M295" i="7"/>
  <c r="K295" i="7"/>
  <c r="I295" i="7"/>
  <c r="G295" i="7"/>
  <c r="U294" i="7"/>
  <c r="T294" i="7"/>
  <c r="O294" i="7"/>
  <c r="N294" i="7"/>
  <c r="M294" i="7"/>
  <c r="K294" i="7"/>
  <c r="I294" i="7"/>
  <c r="G294" i="7"/>
  <c r="U293" i="7"/>
  <c r="T293" i="7"/>
  <c r="N293" i="7"/>
  <c r="O293" i="7" s="1"/>
  <c r="M293" i="7"/>
  <c r="K293" i="7"/>
  <c r="I293" i="7"/>
  <c r="G293" i="7"/>
  <c r="S292" i="7"/>
  <c r="R292" i="7"/>
  <c r="Q292" i="7"/>
  <c r="P292" i="7"/>
  <c r="U292" i="7" s="1"/>
  <c r="M292" i="7"/>
  <c r="L292" i="7"/>
  <c r="J292" i="7"/>
  <c r="H292" i="7"/>
  <c r="F292" i="7"/>
  <c r="N292" i="7" s="1"/>
  <c r="E292" i="7"/>
  <c r="D292" i="7"/>
  <c r="U291" i="7"/>
  <c r="T291" i="7"/>
  <c r="O291" i="7"/>
  <c r="N291" i="7"/>
  <c r="M291" i="7"/>
  <c r="K291" i="7"/>
  <c r="I291" i="7"/>
  <c r="G291" i="7"/>
  <c r="U290" i="7"/>
  <c r="T290" i="7"/>
  <c r="N290" i="7"/>
  <c r="O290" i="7" s="1"/>
  <c r="M290" i="7"/>
  <c r="K290" i="7"/>
  <c r="I290" i="7"/>
  <c r="G290" i="7"/>
  <c r="U289" i="7"/>
  <c r="T289" i="7"/>
  <c r="O289" i="7"/>
  <c r="N289" i="7"/>
  <c r="M289" i="7"/>
  <c r="K289" i="7"/>
  <c r="I289" i="7"/>
  <c r="G289" i="7"/>
  <c r="U288" i="7"/>
  <c r="T288" i="7"/>
  <c r="N288" i="7"/>
  <c r="O288" i="7" s="1"/>
  <c r="M288" i="7"/>
  <c r="K288" i="7"/>
  <c r="I288" i="7"/>
  <c r="G288" i="7"/>
  <c r="U287" i="7"/>
  <c r="T287" i="7"/>
  <c r="O287" i="7"/>
  <c r="N287" i="7"/>
  <c r="M287" i="7"/>
  <c r="K287" i="7"/>
  <c r="I287" i="7"/>
  <c r="G287" i="7"/>
  <c r="U286" i="7"/>
  <c r="T286" i="7"/>
  <c r="N286" i="7"/>
  <c r="O286" i="7" s="1"/>
  <c r="M286" i="7"/>
  <c r="K286" i="7"/>
  <c r="I286" i="7"/>
  <c r="G286" i="7"/>
  <c r="T285" i="7"/>
  <c r="S285" i="7"/>
  <c r="R285" i="7"/>
  <c r="Q285" i="7"/>
  <c r="P285" i="7"/>
  <c r="U285" i="7" s="1"/>
  <c r="L285" i="7"/>
  <c r="J285" i="7"/>
  <c r="H285" i="7"/>
  <c r="F285" i="7"/>
  <c r="G285" i="7" s="1"/>
  <c r="E285" i="7"/>
  <c r="M285" i="7" s="1"/>
  <c r="D285" i="7"/>
  <c r="U284" i="7"/>
  <c r="T284" i="7"/>
  <c r="N284" i="7"/>
  <c r="O284" i="7" s="1"/>
  <c r="M284" i="7"/>
  <c r="K284" i="7"/>
  <c r="I284" i="7"/>
  <c r="G284" i="7"/>
  <c r="U283" i="7"/>
  <c r="T283" i="7"/>
  <c r="O283" i="7"/>
  <c r="N283" i="7"/>
  <c r="M283" i="7"/>
  <c r="K283" i="7"/>
  <c r="I283" i="7"/>
  <c r="G283" i="7"/>
  <c r="U282" i="7"/>
  <c r="T282" i="7"/>
  <c r="O282" i="7"/>
  <c r="N282" i="7"/>
  <c r="M282" i="7"/>
  <c r="K282" i="7"/>
  <c r="I282" i="7"/>
  <c r="G282" i="7"/>
  <c r="U281" i="7"/>
  <c r="T281" i="7"/>
  <c r="O281" i="7"/>
  <c r="N281" i="7"/>
  <c r="M281" i="7"/>
  <c r="K281" i="7"/>
  <c r="I281" i="7"/>
  <c r="G281" i="7"/>
  <c r="U280" i="7"/>
  <c r="T280" i="7"/>
  <c r="O280" i="7"/>
  <c r="N280" i="7"/>
  <c r="M280" i="7"/>
  <c r="K280" i="7"/>
  <c r="I280" i="7"/>
  <c r="G280" i="7"/>
  <c r="U279" i="7"/>
  <c r="T279" i="7"/>
  <c r="N279" i="7"/>
  <c r="O279" i="7" s="1"/>
  <c r="M279" i="7"/>
  <c r="K279" i="7"/>
  <c r="I279" i="7"/>
  <c r="G279" i="7"/>
  <c r="U278" i="7"/>
  <c r="T278" i="7"/>
  <c r="N278" i="7"/>
  <c r="O278" i="7" s="1"/>
  <c r="M278" i="7"/>
  <c r="K278" i="7"/>
  <c r="I278" i="7"/>
  <c r="G278" i="7"/>
  <c r="U277" i="7"/>
  <c r="T277" i="7"/>
  <c r="N277" i="7"/>
  <c r="O277" i="7" s="1"/>
  <c r="M277" i="7"/>
  <c r="K277" i="7"/>
  <c r="I277" i="7"/>
  <c r="G277" i="7"/>
  <c r="U276" i="7"/>
  <c r="T276" i="7"/>
  <c r="O276" i="7"/>
  <c r="N276" i="7"/>
  <c r="M276" i="7"/>
  <c r="K276" i="7"/>
  <c r="I276" i="7"/>
  <c r="G276" i="7"/>
  <c r="S275" i="7"/>
  <c r="R275" i="7"/>
  <c r="T275" i="7" s="1"/>
  <c r="Q275" i="7"/>
  <c r="P275" i="7"/>
  <c r="L275" i="7"/>
  <c r="J275" i="7"/>
  <c r="H275" i="7"/>
  <c r="F275" i="7"/>
  <c r="E275" i="7"/>
  <c r="D275" i="7"/>
  <c r="G275" i="7" s="1"/>
  <c r="U274" i="7"/>
  <c r="T274" i="7"/>
  <c r="N274" i="7"/>
  <c r="O274" i="7" s="1"/>
  <c r="M274" i="7"/>
  <c r="K274" i="7"/>
  <c r="I274" i="7"/>
  <c r="G274" i="7"/>
  <c r="U273" i="7"/>
  <c r="T273" i="7"/>
  <c r="O273" i="7"/>
  <c r="N273" i="7"/>
  <c r="M273" i="7"/>
  <c r="K273" i="7"/>
  <c r="I273" i="7"/>
  <c r="G273" i="7"/>
  <c r="U272" i="7"/>
  <c r="T272" i="7"/>
  <c r="O272" i="7"/>
  <c r="N272" i="7"/>
  <c r="M272" i="7"/>
  <c r="K272" i="7"/>
  <c r="I272" i="7"/>
  <c r="G272" i="7"/>
  <c r="U271" i="7"/>
  <c r="T271" i="7"/>
  <c r="O271" i="7"/>
  <c r="N271" i="7"/>
  <c r="M271" i="7"/>
  <c r="K271" i="7"/>
  <c r="I271" i="7"/>
  <c r="G271" i="7"/>
  <c r="U270" i="7"/>
  <c r="T270" i="7"/>
  <c r="O270" i="7"/>
  <c r="N270" i="7"/>
  <c r="M270" i="7"/>
  <c r="K270" i="7"/>
  <c r="I270" i="7"/>
  <c r="G270" i="7"/>
  <c r="U269" i="7"/>
  <c r="T269" i="7"/>
  <c r="O269" i="7"/>
  <c r="N269" i="7"/>
  <c r="M269" i="7"/>
  <c r="K269" i="7"/>
  <c r="I269" i="7"/>
  <c r="G269" i="7"/>
  <c r="U268" i="7"/>
  <c r="T268" i="7"/>
  <c r="N268" i="7"/>
  <c r="O268" i="7" s="1"/>
  <c r="M268" i="7"/>
  <c r="K268" i="7"/>
  <c r="I268" i="7"/>
  <c r="G268" i="7"/>
  <c r="S267" i="7"/>
  <c r="R267" i="7"/>
  <c r="Q267" i="7"/>
  <c r="P267" i="7"/>
  <c r="L267" i="7"/>
  <c r="J267" i="7"/>
  <c r="H267" i="7"/>
  <c r="F267" i="7"/>
  <c r="E267" i="7"/>
  <c r="D267" i="7"/>
  <c r="U266" i="7"/>
  <c r="T266" i="7"/>
  <c r="N266" i="7"/>
  <c r="O266" i="7" s="1"/>
  <c r="M266" i="7"/>
  <c r="K266" i="7"/>
  <c r="I266" i="7"/>
  <c r="G266" i="7"/>
  <c r="U265" i="7"/>
  <c r="T265" i="7"/>
  <c r="N265" i="7"/>
  <c r="O265" i="7" s="1"/>
  <c r="M265" i="7"/>
  <c r="K265" i="7"/>
  <c r="I265" i="7"/>
  <c r="G265" i="7"/>
  <c r="U264" i="7"/>
  <c r="T264" i="7"/>
  <c r="O264" i="7"/>
  <c r="N264" i="7"/>
  <c r="M264" i="7"/>
  <c r="K264" i="7"/>
  <c r="I264" i="7"/>
  <c r="G264" i="7"/>
  <c r="U263" i="7"/>
  <c r="T263" i="7"/>
  <c r="N263" i="7"/>
  <c r="O263" i="7" s="1"/>
  <c r="M263" i="7"/>
  <c r="K263" i="7"/>
  <c r="I263" i="7"/>
  <c r="G263" i="7"/>
  <c r="S260" i="7"/>
  <c r="R260" i="7"/>
  <c r="T260" i="7" s="1"/>
  <c r="Q260" i="7"/>
  <c r="P260" i="7"/>
  <c r="M260" i="7"/>
  <c r="L260" i="7"/>
  <c r="J260" i="7"/>
  <c r="H260" i="7"/>
  <c r="F260" i="7"/>
  <c r="E260" i="7"/>
  <c r="D260" i="7"/>
  <c r="S259" i="7"/>
  <c r="R259" i="7"/>
  <c r="T259" i="7" s="1"/>
  <c r="Q259" i="7"/>
  <c r="P259" i="7"/>
  <c r="L259" i="7"/>
  <c r="J259" i="7"/>
  <c r="K259" i="7" s="1"/>
  <c r="H259" i="7"/>
  <c r="F259" i="7"/>
  <c r="E259" i="7"/>
  <c r="D259" i="7"/>
  <c r="U258" i="7"/>
  <c r="T258" i="7"/>
  <c r="O258" i="7"/>
  <c r="N258" i="7"/>
  <c r="M258" i="7"/>
  <c r="K258" i="7"/>
  <c r="I258" i="7"/>
  <c r="G258" i="7"/>
  <c r="U257" i="7"/>
  <c r="T257" i="7"/>
  <c r="O257" i="7"/>
  <c r="N257" i="7"/>
  <c r="M257" i="7"/>
  <c r="K257" i="7"/>
  <c r="I257" i="7"/>
  <c r="G257" i="7"/>
  <c r="U256" i="7"/>
  <c r="T256" i="7"/>
  <c r="N256" i="7"/>
  <c r="O256" i="7" s="1"/>
  <c r="M256" i="7"/>
  <c r="K256" i="7"/>
  <c r="I256" i="7"/>
  <c r="G256" i="7"/>
  <c r="U255" i="7"/>
  <c r="T255" i="7"/>
  <c r="N255" i="7"/>
  <c r="O255" i="7" s="1"/>
  <c r="M255" i="7"/>
  <c r="K255" i="7"/>
  <c r="I255" i="7"/>
  <c r="G255" i="7"/>
  <c r="S254" i="7"/>
  <c r="T254" i="7" s="1"/>
  <c r="R254" i="7"/>
  <c r="Q254" i="7"/>
  <c r="P254" i="7"/>
  <c r="U254" i="7" s="1"/>
  <c r="L254" i="7"/>
  <c r="J254" i="7"/>
  <c r="H254" i="7"/>
  <c r="I254" i="7" s="1"/>
  <c r="F254" i="7"/>
  <c r="N254" i="7" s="1"/>
  <c r="E254" i="7"/>
  <c r="D254" i="7"/>
  <c r="U253" i="7"/>
  <c r="T253" i="7"/>
  <c r="O253" i="7"/>
  <c r="N253" i="7"/>
  <c r="M253" i="7"/>
  <c r="K253" i="7"/>
  <c r="I253" i="7"/>
  <c r="G253" i="7"/>
  <c r="U252" i="7"/>
  <c r="T252" i="7"/>
  <c r="O252" i="7"/>
  <c r="N252" i="7"/>
  <c r="M252" i="7"/>
  <c r="K252" i="7"/>
  <c r="I252" i="7"/>
  <c r="G252" i="7"/>
  <c r="U251" i="7"/>
  <c r="T251" i="7"/>
  <c r="N251" i="7"/>
  <c r="O251" i="7" s="1"/>
  <c r="M251" i="7"/>
  <c r="K251" i="7"/>
  <c r="I251" i="7"/>
  <c r="G251" i="7"/>
  <c r="U250" i="7"/>
  <c r="T250" i="7"/>
  <c r="N250" i="7"/>
  <c r="O250" i="7" s="1"/>
  <c r="M250" i="7"/>
  <c r="K250" i="7"/>
  <c r="I250" i="7"/>
  <c r="G250" i="7"/>
  <c r="U249" i="7"/>
  <c r="T249" i="7"/>
  <c r="O249" i="7"/>
  <c r="N249" i="7"/>
  <c r="M249" i="7"/>
  <c r="K249" i="7"/>
  <c r="I249" i="7"/>
  <c r="G249" i="7"/>
  <c r="U248" i="7"/>
  <c r="T248" i="7"/>
  <c r="N248" i="7"/>
  <c r="O248" i="7" s="1"/>
  <c r="M248" i="7"/>
  <c r="K248" i="7"/>
  <c r="I248" i="7"/>
  <c r="G248" i="7"/>
  <c r="T247" i="7"/>
  <c r="S247" i="7"/>
  <c r="R247" i="7"/>
  <c r="Q247" i="7"/>
  <c r="P247" i="7"/>
  <c r="L247" i="7"/>
  <c r="J247" i="7"/>
  <c r="K247" i="7" s="1"/>
  <c r="H247" i="7"/>
  <c r="F247" i="7"/>
  <c r="E247" i="7"/>
  <c r="D247" i="7"/>
  <c r="U246" i="7"/>
  <c r="T246" i="7"/>
  <c r="O246" i="7"/>
  <c r="N246" i="7"/>
  <c r="M246" i="7"/>
  <c r="K246" i="7"/>
  <c r="I246" i="7"/>
  <c r="G246" i="7"/>
  <c r="U245" i="7"/>
  <c r="T245" i="7"/>
  <c r="N245" i="7"/>
  <c r="O245" i="7" s="1"/>
  <c r="M245" i="7"/>
  <c r="K245" i="7"/>
  <c r="I245" i="7"/>
  <c r="G245" i="7"/>
  <c r="U244" i="7"/>
  <c r="T244" i="7"/>
  <c r="N244" i="7"/>
  <c r="O244" i="7" s="1"/>
  <c r="M244" i="7"/>
  <c r="K244" i="7"/>
  <c r="I244" i="7"/>
  <c r="G244" i="7"/>
  <c r="U243" i="7"/>
  <c r="T243" i="7"/>
  <c r="N243" i="7"/>
  <c r="O243" i="7" s="1"/>
  <c r="M243" i="7"/>
  <c r="K243" i="7"/>
  <c r="I243" i="7"/>
  <c r="G243" i="7"/>
  <c r="U242" i="7"/>
  <c r="T242" i="7"/>
  <c r="N242" i="7"/>
  <c r="O242" i="7" s="1"/>
  <c r="M242" i="7"/>
  <c r="K242" i="7"/>
  <c r="I242" i="7"/>
  <c r="G242" i="7"/>
  <c r="U241" i="7"/>
  <c r="T241" i="7"/>
  <c r="O241" i="7"/>
  <c r="N241" i="7"/>
  <c r="M241" i="7"/>
  <c r="K241" i="7"/>
  <c r="I241" i="7"/>
  <c r="G241" i="7"/>
  <c r="S240" i="7"/>
  <c r="R240" i="7"/>
  <c r="T240" i="7" s="1"/>
  <c r="Q240" i="7"/>
  <c r="P240" i="7"/>
  <c r="L240" i="7"/>
  <c r="J240" i="7"/>
  <c r="H240" i="7"/>
  <c r="F240" i="7"/>
  <c r="E240" i="7"/>
  <c r="M240" i="7" s="1"/>
  <c r="D240" i="7"/>
  <c r="U239" i="7"/>
  <c r="T239" i="7"/>
  <c r="O239" i="7"/>
  <c r="N239" i="7"/>
  <c r="M239" i="7"/>
  <c r="K239" i="7"/>
  <c r="I239" i="7"/>
  <c r="G239" i="7"/>
  <c r="U238" i="7"/>
  <c r="T238" i="7"/>
  <c r="O238" i="7"/>
  <c r="N238" i="7"/>
  <c r="M238" i="7"/>
  <c r="K238" i="7"/>
  <c r="I238" i="7"/>
  <c r="G238" i="7"/>
  <c r="U237" i="7"/>
  <c r="T237" i="7"/>
  <c r="O237" i="7"/>
  <c r="N237" i="7"/>
  <c r="M237" i="7"/>
  <c r="K237" i="7"/>
  <c r="I237" i="7"/>
  <c r="G237" i="7"/>
  <c r="U236" i="7"/>
  <c r="T236" i="7"/>
  <c r="N236" i="7"/>
  <c r="O236" i="7" s="1"/>
  <c r="M236" i="7"/>
  <c r="K236" i="7"/>
  <c r="I236" i="7"/>
  <c r="G236" i="7"/>
  <c r="U235" i="7"/>
  <c r="T235" i="7"/>
  <c r="N235" i="7"/>
  <c r="O235" i="7" s="1"/>
  <c r="M235" i="7"/>
  <c r="K235" i="7"/>
  <c r="I235" i="7"/>
  <c r="G235" i="7"/>
  <c r="U234" i="7"/>
  <c r="T234" i="7"/>
  <c r="O234" i="7"/>
  <c r="N234" i="7"/>
  <c r="M234" i="7"/>
  <c r="K234" i="7"/>
  <c r="I234" i="7"/>
  <c r="G234" i="7"/>
  <c r="S231" i="7"/>
  <c r="R231" i="7"/>
  <c r="Q231" i="7"/>
  <c r="P231" i="7"/>
  <c r="L231" i="7"/>
  <c r="J231" i="7"/>
  <c r="H231" i="7"/>
  <c r="F231" i="7"/>
  <c r="E231" i="7"/>
  <c r="D231" i="7"/>
  <c r="S230" i="7"/>
  <c r="R230" i="7"/>
  <c r="T230" i="7" s="1"/>
  <c r="Q230" i="7"/>
  <c r="P230" i="7"/>
  <c r="L230" i="7"/>
  <c r="N230" i="7" s="1"/>
  <c r="J230" i="7"/>
  <c r="H230" i="7"/>
  <c r="F230" i="7"/>
  <c r="E230" i="7"/>
  <c r="K230" i="7" s="1"/>
  <c r="D230" i="7"/>
  <c r="U229" i="7"/>
  <c r="T229" i="7"/>
  <c r="O229" i="7"/>
  <c r="N229" i="7"/>
  <c r="M229" i="7"/>
  <c r="K229" i="7"/>
  <c r="I229" i="7"/>
  <c r="G229" i="7"/>
  <c r="U228" i="7"/>
  <c r="T228" i="7"/>
  <c r="N228" i="7"/>
  <c r="O228" i="7" s="1"/>
  <c r="M228" i="7"/>
  <c r="K228" i="7"/>
  <c r="I228" i="7"/>
  <c r="G228" i="7"/>
  <c r="U227" i="7"/>
  <c r="T227" i="7"/>
  <c r="N227" i="7"/>
  <c r="O227" i="7" s="1"/>
  <c r="M227" i="7"/>
  <c r="K227" i="7"/>
  <c r="I227" i="7"/>
  <c r="G227" i="7"/>
  <c r="U226" i="7"/>
  <c r="T226" i="7"/>
  <c r="O226" i="7"/>
  <c r="N226" i="7"/>
  <c r="M226" i="7"/>
  <c r="K226" i="7"/>
  <c r="I226" i="7"/>
  <c r="G226" i="7"/>
  <c r="U225" i="7"/>
  <c r="T225" i="7"/>
  <c r="N225" i="7"/>
  <c r="O225" i="7" s="1"/>
  <c r="M225" i="7"/>
  <c r="K225" i="7"/>
  <c r="I225" i="7"/>
  <c r="G225" i="7"/>
  <c r="S224" i="7"/>
  <c r="T224" i="7" s="1"/>
  <c r="R224" i="7"/>
  <c r="Q224" i="7"/>
  <c r="P224" i="7"/>
  <c r="L224" i="7"/>
  <c r="J224" i="7"/>
  <c r="H224" i="7"/>
  <c r="F224" i="7"/>
  <c r="E224" i="7"/>
  <c r="D224" i="7"/>
  <c r="U223" i="7"/>
  <c r="T223" i="7"/>
  <c r="O223" i="7"/>
  <c r="N223" i="7"/>
  <c r="M223" i="7"/>
  <c r="K223" i="7"/>
  <c r="I223" i="7"/>
  <c r="G223" i="7"/>
  <c r="U222" i="7"/>
  <c r="T222" i="7"/>
  <c r="N222" i="7"/>
  <c r="O222" i="7" s="1"/>
  <c r="M222" i="7"/>
  <c r="K222" i="7"/>
  <c r="I222" i="7"/>
  <c r="G222" i="7"/>
  <c r="U221" i="7"/>
  <c r="T221" i="7"/>
  <c r="O221" i="7"/>
  <c r="N221" i="7"/>
  <c r="M221" i="7"/>
  <c r="K221" i="7"/>
  <c r="I221" i="7"/>
  <c r="G221" i="7"/>
  <c r="U220" i="7"/>
  <c r="T220" i="7"/>
  <c r="O220" i="7"/>
  <c r="N220" i="7"/>
  <c r="M220" i="7"/>
  <c r="K220" i="7"/>
  <c r="I220" i="7"/>
  <c r="G220" i="7"/>
  <c r="U219" i="7"/>
  <c r="T219" i="7"/>
  <c r="N219" i="7"/>
  <c r="O219" i="7" s="1"/>
  <c r="M219" i="7"/>
  <c r="K219" i="7"/>
  <c r="I219" i="7"/>
  <c r="G219" i="7"/>
  <c r="U218" i="7"/>
  <c r="T218" i="7"/>
  <c r="N218" i="7"/>
  <c r="O218" i="7" s="1"/>
  <c r="M218" i="7"/>
  <c r="K218" i="7"/>
  <c r="I218" i="7"/>
  <c r="G218" i="7"/>
  <c r="U217" i="7"/>
  <c r="T217" i="7"/>
  <c r="O217" i="7"/>
  <c r="N217" i="7"/>
  <c r="M217" i="7"/>
  <c r="K217" i="7"/>
  <c r="I217" i="7"/>
  <c r="G217" i="7"/>
  <c r="S216" i="7"/>
  <c r="T216" i="7" s="1"/>
  <c r="R216" i="7"/>
  <c r="Q216" i="7"/>
  <c r="P216" i="7"/>
  <c r="U216" i="7" s="1"/>
  <c r="N216" i="7"/>
  <c r="L216" i="7"/>
  <c r="J216" i="7"/>
  <c r="H216" i="7"/>
  <c r="F216" i="7"/>
  <c r="E216" i="7"/>
  <c r="D216" i="7"/>
  <c r="U215" i="7"/>
  <c r="T215" i="7"/>
  <c r="O215" i="7"/>
  <c r="N215" i="7"/>
  <c r="M215" i="7"/>
  <c r="K215" i="7"/>
  <c r="I215" i="7"/>
  <c r="G215" i="7"/>
  <c r="U214" i="7"/>
  <c r="T214" i="7"/>
  <c r="N214" i="7"/>
  <c r="O214" i="7" s="1"/>
  <c r="M214" i="7"/>
  <c r="K214" i="7"/>
  <c r="I214" i="7"/>
  <c r="G214" i="7"/>
  <c r="U213" i="7"/>
  <c r="T213" i="7"/>
  <c r="O213" i="7"/>
  <c r="N213" i="7"/>
  <c r="M213" i="7"/>
  <c r="K213" i="7"/>
  <c r="I213" i="7"/>
  <c r="G213" i="7"/>
  <c r="U212" i="7"/>
  <c r="T212" i="7"/>
  <c r="N212" i="7"/>
  <c r="O212" i="7" s="1"/>
  <c r="M212" i="7"/>
  <c r="K212" i="7"/>
  <c r="I212" i="7"/>
  <c r="G212" i="7"/>
  <c r="U211" i="7"/>
  <c r="T211" i="7"/>
  <c r="O211" i="7"/>
  <c r="N211" i="7"/>
  <c r="M211" i="7"/>
  <c r="K211" i="7"/>
  <c r="I211" i="7"/>
  <c r="G211" i="7"/>
  <c r="U210" i="7"/>
  <c r="T210" i="7"/>
  <c r="O210" i="7"/>
  <c r="N210" i="7"/>
  <c r="M210" i="7"/>
  <c r="K210" i="7"/>
  <c r="I210" i="7"/>
  <c r="G210" i="7"/>
  <c r="U209" i="7"/>
  <c r="T209" i="7"/>
  <c r="N209" i="7"/>
  <c r="O209" i="7" s="1"/>
  <c r="M209" i="7"/>
  <c r="K209" i="7"/>
  <c r="I209" i="7"/>
  <c r="G209" i="7"/>
  <c r="U208" i="7"/>
  <c r="T208" i="7"/>
  <c r="O208" i="7"/>
  <c r="N208" i="7"/>
  <c r="M208" i="7"/>
  <c r="K208" i="7"/>
  <c r="I208" i="7"/>
  <c r="G208" i="7"/>
  <c r="S205" i="7"/>
  <c r="R205" i="7"/>
  <c r="Q205" i="7"/>
  <c r="P205" i="7"/>
  <c r="L205" i="7"/>
  <c r="J205" i="7"/>
  <c r="H205" i="7"/>
  <c r="F205" i="7"/>
  <c r="E205" i="7"/>
  <c r="D205" i="7"/>
  <c r="S204" i="7"/>
  <c r="R204" i="7"/>
  <c r="T204" i="7" s="1"/>
  <c r="Q204" i="7"/>
  <c r="P204" i="7"/>
  <c r="U204" i="7" s="1"/>
  <c r="N204" i="7"/>
  <c r="L204" i="7"/>
  <c r="J204" i="7"/>
  <c r="H204" i="7"/>
  <c r="F204" i="7"/>
  <c r="E204" i="7"/>
  <c r="D204" i="7"/>
  <c r="U203" i="7"/>
  <c r="T203" i="7"/>
  <c r="O203" i="7"/>
  <c r="N203" i="7"/>
  <c r="M203" i="7"/>
  <c r="K203" i="7"/>
  <c r="I203" i="7"/>
  <c r="G203" i="7"/>
  <c r="U202" i="7"/>
  <c r="T202" i="7"/>
  <c r="O202" i="7"/>
  <c r="N202" i="7"/>
  <c r="M202" i="7"/>
  <c r="K202" i="7"/>
  <c r="I202" i="7"/>
  <c r="G202" i="7"/>
  <c r="U201" i="7"/>
  <c r="T201" i="7"/>
  <c r="N201" i="7"/>
  <c r="O201" i="7" s="1"/>
  <c r="M201" i="7"/>
  <c r="K201" i="7"/>
  <c r="I201" i="7"/>
  <c r="G201" i="7"/>
  <c r="U200" i="7"/>
  <c r="T200" i="7"/>
  <c r="O200" i="7"/>
  <c r="N200" i="7"/>
  <c r="M200" i="7"/>
  <c r="K200" i="7"/>
  <c r="I200" i="7"/>
  <c r="G200" i="7"/>
  <c r="U199" i="7"/>
  <c r="T199" i="7"/>
  <c r="N199" i="7"/>
  <c r="O199" i="7" s="1"/>
  <c r="M199" i="7"/>
  <c r="K199" i="7"/>
  <c r="I199" i="7"/>
  <c r="G199" i="7"/>
  <c r="S198" i="7"/>
  <c r="R198" i="7"/>
  <c r="Q198" i="7"/>
  <c r="P198" i="7"/>
  <c r="L198" i="7"/>
  <c r="J198" i="7"/>
  <c r="H198" i="7"/>
  <c r="F198" i="7"/>
  <c r="E198" i="7"/>
  <c r="D198" i="7"/>
  <c r="U197" i="7"/>
  <c r="T197" i="7"/>
  <c r="O197" i="7"/>
  <c r="N197" i="7"/>
  <c r="M197" i="7"/>
  <c r="K197" i="7"/>
  <c r="I197" i="7"/>
  <c r="G197" i="7"/>
  <c r="U196" i="7"/>
  <c r="T196" i="7"/>
  <c r="O196" i="7"/>
  <c r="N196" i="7"/>
  <c r="M196" i="7"/>
  <c r="K196" i="7"/>
  <c r="I196" i="7"/>
  <c r="G196" i="7"/>
  <c r="U195" i="7"/>
  <c r="T195" i="7"/>
  <c r="N195" i="7"/>
  <c r="O195" i="7" s="1"/>
  <c r="M195" i="7"/>
  <c r="K195" i="7"/>
  <c r="I195" i="7"/>
  <c r="G195" i="7"/>
  <c r="U194" i="7"/>
  <c r="T194" i="7"/>
  <c r="O194" i="7"/>
  <c r="N194" i="7"/>
  <c r="M194" i="7"/>
  <c r="K194" i="7"/>
  <c r="I194" i="7"/>
  <c r="G194" i="7"/>
  <c r="U193" i="7"/>
  <c r="T193" i="7"/>
  <c r="N193" i="7"/>
  <c r="O193" i="7" s="1"/>
  <c r="M193" i="7"/>
  <c r="K193" i="7"/>
  <c r="I193" i="7"/>
  <c r="G193" i="7"/>
  <c r="U192" i="7"/>
  <c r="T192" i="7"/>
  <c r="O192" i="7"/>
  <c r="N192" i="7"/>
  <c r="M192" i="7"/>
  <c r="K192" i="7"/>
  <c r="I192" i="7"/>
  <c r="G192" i="7"/>
  <c r="S191" i="7"/>
  <c r="R191" i="7"/>
  <c r="Q191" i="7"/>
  <c r="P191" i="7"/>
  <c r="U191" i="7" s="1"/>
  <c r="M191" i="7"/>
  <c r="L191" i="7"/>
  <c r="J191" i="7"/>
  <c r="H191" i="7"/>
  <c r="F191" i="7"/>
  <c r="N191" i="7" s="1"/>
  <c r="E191" i="7"/>
  <c r="D191" i="7"/>
  <c r="U190" i="7"/>
  <c r="T190" i="7"/>
  <c r="O190" i="7"/>
  <c r="N190" i="7"/>
  <c r="M190" i="7"/>
  <c r="K190" i="7"/>
  <c r="I190" i="7"/>
  <c r="G190" i="7"/>
  <c r="U189" i="7"/>
  <c r="T189" i="7"/>
  <c r="O189" i="7"/>
  <c r="N189" i="7"/>
  <c r="M189" i="7"/>
  <c r="K189" i="7"/>
  <c r="I189" i="7"/>
  <c r="G189" i="7"/>
  <c r="U188" i="7"/>
  <c r="T188" i="7"/>
  <c r="N188" i="7"/>
  <c r="O188" i="7" s="1"/>
  <c r="M188" i="7"/>
  <c r="K188" i="7"/>
  <c r="I188" i="7"/>
  <c r="G188" i="7"/>
  <c r="U187" i="7"/>
  <c r="T187" i="7"/>
  <c r="O187" i="7"/>
  <c r="N187" i="7"/>
  <c r="M187" i="7"/>
  <c r="K187" i="7"/>
  <c r="I187" i="7"/>
  <c r="G187" i="7"/>
  <c r="U186" i="7"/>
  <c r="T186" i="7"/>
  <c r="O186" i="7"/>
  <c r="N186" i="7"/>
  <c r="M186" i="7"/>
  <c r="K186" i="7"/>
  <c r="I186" i="7"/>
  <c r="G186" i="7"/>
  <c r="S185" i="7"/>
  <c r="R185" i="7"/>
  <c r="Q185" i="7"/>
  <c r="P185" i="7"/>
  <c r="L185" i="7"/>
  <c r="J185" i="7"/>
  <c r="H185" i="7"/>
  <c r="G185" i="7"/>
  <c r="F185" i="7"/>
  <c r="E185" i="7"/>
  <c r="D185" i="7"/>
  <c r="U184" i="7"/>
  <c r="T184" i="7"/>
  <c r="O184" i="7"/>
  <c r="N184" i="7"/>
  <c r="M184" i="7"/>
  <c r="K184" i="7"/>
  <c r="I184" i="7"/>
  <c r="G184" i="7"/>
  <c r="U183" i="7"/>
  <c r="T183" i="7"/>
  <c r="O183" i="7"/>
  <c r="N183" i="7"/>
  <c r="M183" i="7"/>
  <c r="K183" i="7"/>
  <c r="I183" i="7"/>
  <c r="G183" i="7"/>
  <c r="U182" i="7"/>
  <c r="T182" i="7"/>
  <c r="O182" i="7"/>
  <c r="N182" i="7"/>
  <c r="M182" i="7"/>
  <c r="K182" i="7"/>
  <c r="I182" i="7"/>
  <c r="G182" i="7"/>
  <c r="U181" i="7"/>
  <c r="T181" i="7"/>
  <c r="N181" i="7"/>
  <c r="O181" i="7" s="1"/>
  <c r="M181" i="7"/>
  <c r="K181" i="7"/>
  <c r="I181" i="7"/>
  <c r="G181" i="7"/>
  <c r="U180" i="7"/>
  <c r="T180" i="7"/>
  <c r="N180" i="7"/>
  <c r="O180" i="7" s="1"/>
  <c r="M180" i="7"/>
  <c r="K180" i="7"/>
  <c r="I180" i="7"/>
  <c r="G180" i="7"/>
  <c r="S179" i="7"/>
  <c r="R179" i="7"/>
  <c r="T179" i="7" s="1"/>
  <c r="Q179" i="7"/>
  <c r="P179" i="7"/>
  <c r="L179" i="7"/>
  <c r="U179" i="7" s="1"/>
  <c r="J179" i="7"/>
  <c r="H179" i="7"/>
  <c r="F179" i="7"/>
  <c r="E179" i="7"/>
  <c r="D179" i="7"/>
  <c r="U178" i="7"/>
  <c r="T178" i="7"/>
  <c r="O178" i="7"/>
  <c r="N178" i="7"/>
  <c r="M178" i="7"/>
  <c r="K178" i="7"/>
  <c r="I178" i="7"/>
  <c r="G178" i="7"/>
  <c r="U177" i="7"/>
  <c r="T177" i="7"/>
  <c r="O177" i="7"/>
  <c r="N177" i="7"/>
  <c r="M177" i="7"/>
  <c r="K177" i="7"/>
  <c r="I177" i="7"/>
  <c r="G177" i="7"/>
  <c r="U176" i="7"/>
  <c r="T176" i="7"/>
  <c r="O176" i="7"/>
  <c r="N176" i="7"/>
  <c r="M176" i="7"/>
  <c r="K176" i="7"/>
  <c r="I176" i="7"/>
  <c r="G176" i="7"/>
  <c r="U175" i="7"/>
  <c r="T175" i="7"/>
  <c r="N175" i="7"/>
  <c r="O175" i="7" s="1"/>
  <c r="M175" i="7"/>
  <c r="K175" i="7"/>
  <c r="I175" i="7"/>
  <c r="G175" i="7"/>
  <c r="U174" i="7"/>
  <c r="T174" i="7"/>
  <c r="N174" i="7"/>
  <c r="O174" i="7" s="1"/>
  <c r="M174" i="7"/>
  <c r="K174" i="7"/>
  <c r="I174" i="7"/>
  <c r="G174" i="7"/>
  <c r="U173" i="7"/>
  <c r="T173" i="7"/>
  <c r="N173" i="7"/>
  <c r="O173" i="7" s="1"/>
  <c r="M173" i="7"/>
  <c r="K173" i="7"/>
  <c r="I173" i="7"/>
  <c r="G173" i="7"/>
  <c r="S170" i="7"/>
  <c r="R170" i="7"/>
  <c r="T170" i="7" s="1"/>
  <c r="Q170" i="7"/>
  <c r="P170" i="7"/>
  <c r="L170" i="7"/>
  <c r="J170" i="7"/>
  <c r="K170" i="7" s="1"/>
  <c r="H170" i="7"/>
  <c r="F170" i="7"/>
  <c r="E170" i="7"/>
  <c r="D170" i="7"/>
  <c r="S169" i="7"/>
  <c r="R169" i="7"/>
  <c r="T169" i="7" s="1"/>
  <c r="Q169" i="7"/>
  <c r="P169" i="7"/>
  <c r="M169" i="7"/>
  <c r="L169" i="7"/>
  <c r="J169" i="7"/>
  <c r="H169" i="7"/>
  <c r="F169" i="7"/>
  <c r="E169" i="7"/>
  <c r="D169" i="7"/>
  <c r="U168" i="7"/>
  <c r="T168" i="7"/>
  <c r="O168" i="7"/>
  <c r="N168" i="7"/>
  <c r="M168" i="7"/>
  <c r="K168" i="7"/>
  <c r="I168" i="7"/>
  <c r="G168" i="7"/>
  <c r="U167" i="7"/>
  <c r="T167" i="7"/>
  <c r="N167" i="7"/>
  <c r="O167" i="7" s="1"/>
  <c r="M167" i="7"/>
  <c r="K167" i="7"/>
  <c r="I167" i="7"/>
  <c r="G167" i="7"/>
  <c r="U166" i="7"/>
  <c r="T166" i="7"/>
  <c r="O166" i="7"/>
  <c r="N166" i="7"/>
  <c r="M166" i="7"/>
  <c r="K166" i="7"/>
  <c r="I166" i="7"/>
  <c r="G166" i="7"/>
  <c r="U165" i="7"/>
  <c r="T165" i="7"/>
  <c r="N165" i="7"/>
  <c r="O165" i="7" s="1"/>
  <c r="M165" i="7"/>
  <c r="K165" i="7"/>
  <c r="I165" i="7"/>
  <c r="G165" i="7"/>
  <c r="U164" i="7"/>
  <c r="T164" i="7"/>
  <c r="O164" i="7"/>
  <c r="N164" i="7"/>
  <c r="M164" i="7"/>
  <c r="K164" i="7"/>
  <c r="I164" i="7"/>
  <c r="G164" i="7"/>
  <c r="S163" i="7"/>
  <c r="R163" i="7"/>
  <c r="Q163" i="7"/>
  <c r="P163" i="7"/>
  <c r="U163" i="7" s="1"/>
  <c r="N163" i="7"/>
  <c r="L163" i="7"/>
  <c r="J163" i="7"/>
  <c r="H163" i="7"/>
  <c r="F163" i="7"/>
  <c r="E163" i="7"/>
  <c r="D163" i="7"/>
  <c r="G163" i="7" s="1"/>
  <c r="U162" i="7"/>
  <c r="T162" i="7"/>
  <c r="O162" i="7"/>
  <c r="N162" i="7"/>
  <c r="M162" i="7"/>
  <c r="K162" i="7"/>
  <c r="I162" i="7"/>
  <c r="G162" i="7"/>
  <c r="U161" i="7"/>
  <c r="T161" i="7"/>
  <c r="O161" i="7"/>
  <c r="N161" i="7"/>
  <c r="M161" i="7"/>
  <c r="K161" i="7"/>
  <c r="I161" i="7"/>
  <c r="G161" i="7"/>
  <c r="U160" i="7"/>
  <c r="T160" i="7"/>
  <c r="O160" i="7"/>
  <c r="N160" i="7"/>
  <c r="M160" i="7"/>
  <c r="K160" i="7"/>
  <c r="I160" i="7"/>
  <c r="G160" i="7"/>
  <c r="U159" i="7"/>
  <c r="T159" i="7"/>
  <c r="N159" i="7"/>
  <c r="O159" i="7" s="1"/>
  <c r="M159" i="7"/>
  <c r="K159" i="7"/>
  <c r="I159" i="7"/>
  <c r="G159" i="7"/>
  <c r="U158" i="7"/>
  <c r="T158" i="7"/>
  <c r="N158" i="7"/>
  <c r="O158" i="7" s="1"/>
  <c r="M158" i="7"/>
  <c r="K158" i="7"/>
  <c r="I158" i="7"/>
  <c r="G158" i="7"/>
  <c r="S157" i="7"/>
  <c r="R157" i="7"/>
  <c r="T157" i="7" s="1"/>
  <c r="Q157" i="7"/>
  <c r="P157" i="7"/>
  <c r="L157" i="7"/>
  <c r="U157" i="7" s="1"/>
  <c r="J157" i="7"/>
  <c r="H157" i="7"/>
  <c r="F157" i="7"/>
  <c r="N157" i="7" s="1"/>
  <c r="O157" i="7" s="1"/>
  <c r="E157" i="7"/>
  <c r="D157" i="7"/>
  <c r="U156" i="7"/>
  <c r="T156" i="7"/>
  <c r="O156" i="7"/>
  <c r="N156" i="7"/>
  <c r="M156" i="7"/>
  <c r="K156" i="7"/>
  <c r="I156" i="7"/>
  <c r="G156" i="7"/>
  <c r="U155" i="7"/>
  <c r="T155" i="7"/>
  <c r="N155" i="7"/>
  <c r="O155" i="7" s="1"/>
  <c r="M155" i="7"/>
  <c r="K155" i="7"/>
  <c r="I155" i="7"/>
  <c r="G155" i="7"/>
  <c r="U154" i="7"/>
  <c r="T154" i="7"/>
  <c r="O154" i="7"/>
  <c r="N154" i="7"/>
  <c r="M154" i="7"/>
  <c r="K154" i="7"/>
  <c r="I154" i="7"/>
  <c r="G154" i="7"/>
  <c r="U153" i="7"/>
  <c r="T153" i="7"/>
  <c r="N153" i="7"/>
  <c r="O153" i="7" s="1"/>
  <c r="M153" i="7"/>
  <c r="K153" i="7"/>
  <c r="I153" i="7"/>
  <c r="G153" i="7"/>
  <c r="U152" i="7"/>
  <c r="T152" i="7"/>
  <c r="N152" i="7"/>
  <c r="O152" i="7" s="1"/>
  <c r="M152" i="7"/>
  <c r="K152" i="7"/>
  <c r="I152" i="7"/>
  <c r="G152" i="7"/>
  <c r="U151" i="7"/>
  <c r="T151" i="7"/>
  <c r="O151" i="7"/>
  <c r="N151" i="7"/>
  <c r="M151" i="7"/>
  <c r="K151" i="7"/>
  <c r="I151" i="7"/>
  <c r="G151" i="7"/>
  <c r="S150" i="7"/>
  <c r="R150" i="7"/>
  <c r="Q150" i="7"/>
  <c r="P150" i="7"/>
  <c r="L150" i="7"/>
  <c r="J150" i="7"/>
  <c r="H150" i="7"/>
  <c r="F150" i="7"/>
  <c r="E150" i="7"/>
  <c r="D150" i="7"/>
  <c r="U149" i="7"/>
  <c r="T149" i="7"/>
  <c r="O149" i="7"/>
  <c r="N149" i="7"/>
  <c r="M149" i="7"/>
  <c r="K149" i="7"/>
  <c r="I149" i="7"/>
  <c r="G149" i="7"/>
  <c r="U148" i="7"/>
  <c r="T148" i="7"/>
  <c r="O148" i="7"/>
  <c r="N148" i="7"/>
  <c r="M148" i="7"/>
  <c r="K148" i="7"/>
  <c r="I148" i="7"/>
  <c r="G148" i="7"/>
  <c r="U147" i="7"/>
  <c r="T147" i="7"/>
  <c r="O147" i="7"/>
  <c r="N147" i="7"/>
  <c r="M147" i="7"/>
  <c r="K147" i="7"/>
  <c r="I147" i="7"/>
  <c r="G147" i="7"/>
  <c r="U146" i="7"/>
  <c r="T146" i="7"/>
  <c r="N146" i="7"/>
  <c r="O146" i="7" s="1"/>
  <c r="M146" i="7"/>
  <c r="K146" i="7"/>
  <c r="I146" i="7"/>
  <c r="G146" i="7"/>
  <c r="U145" i="7"/>
  <c r="T145" i="7"/>
  <c r="O145" i="7"/>
  <c r="N145" i="7"/>
  <c r="M145" i="7"/>
  <c r="K145" i="7"/>
  <c r="I145" i="7"/>
  <c r="G145" i="7"/>
  <c r="S144" i="7"/>
  <c r="R144" i="7"/>
  <c r="Q144" i="7"/>
  <c r="P144" i="7"/>
  <c r="U144" i="7" s="1"/>
  <c r="M144" i="7"/>
  <c r="L144" i="7"/>
  <c r="J144" i="7"/>
  <c r="H144" i="7"/>
  <c r="F144" i="7"/>
  <c r="E144" i="7"/>
  <c r="D144" i="7"/>
  <c r="U143" i="7"/>
  <c r="T143" i="7"/>
  <c r="O143" i="7"/>
  <c r="N143" i="7"/>
  <c r="M143" i="7"/>
  <c r="K143" i="7"/>
  <c r="I143" i="7"/>
  <c r="G143" i="7"/>
  <c r="U142" i="7"/>
  <c r="T142" i="7"/>
  <c r="N142" i="7"/>
  <c r="O142" i="7" s="1"/>
  <c r="M142" i="7"/>
  <c r="K142" i="7"/>
  <c r="I142" i="7"/>
  <c r="G142" i="7"/>
  <c r="U141" i="7"/>
  <c r="T141" i="7"/>
  <c r="N141" i="7"/>
  <c r="O141" i="7" s="1"/>
  <c r="M141" i="7"/>
  <c r="K141" i="7"/>
  <c r="I141" i="7"/>
  <c r="G141" i="7"/>
  <c r="U140" i="7"/>
  <c r="T140" i="7"/>
  <c r="N140" i="7"/>
  <c r="O140" i="7" s="1"/>
  <c r="M140" i="7"/>
  <c r="K140" i="7"/>
  <c r="I140" i="7"/>
  <c r="G140" i="7"/>
  <c r="U139" i="7"/>
  <c r="T139" i="7"/>
  <c r="O139" i="7"/>
  <c r="N139" i="7"/>
  <c r="M139" i="7"/>
  <c r="K139" i="7"/>
  <c r="I139" i="7"/>
  <c r="G139" i="7"/>
  <c r="U138" i="7"/>
  <c r="T138" i="7"/>
  <c r="O138" i="7"/>
  <c r="N138" i="7"/>
  <c r="M138" i="7"/>
  <c r="K138" i="7"/>
  <c r="I138" i="7"/>
  <c r="G138" i="7"/>
  <c r="S137" i="7"/>
  <c r="R137" i="7"/>
  <c r="Q137" i="7"/>
  <c r="P137" i="7"/>
  <c r="U137" i="7" s="1"/>
  <c r="L137" i="7"/>
  <c r="J137" i="7"/>
  <c r="H137" i="7"/>
  <c r="N137" i="7" s="1"/>
  <c r="G137" i="7"/>
  <c r="F137" i="7"/>
  <c r="E137" i="7"/>
  <c r="D137" i="7"/>
  <c r="U136" i="7"/>
  <c r="T136" i="7"/>
  <c r="O136" i="7"/>
  <c r="N136" i="7"/>
  <c r="M136" i="7"/>
  <c r="K136" i="7"/>
  <c r="I136" i="7"/>
  <c r="G136" i="7"/>
  <c r="U135" i="7"/>
  <c r="T135" i="7"/>
  <c r="O135" i="7"/>
  <c r="N135" i="7"/>
  <c r="M135" i="7"/>
  <c r="K135" i="7"/>
  <c r="I135" i="7"/>
  <c r="G135" i="7"/>
  <c r="U134" i="7"/>
  <c r="T134" i="7"/>
  <c r="O134" i="7"/>
  <c r="N134" i="7"/>
  <c r="M134" i="7"/>
  <c r="K134" i="7"/>
  <c r="I134" i="7"/>
  <c r="G134" i="7"/>
  <c r="U133" i="7"/>
  <c r="T133" i="7"/>
  <c r="N133" i="7"/>
  <c r="O133" i="7" s="1"/>
  <c r="M133" i="7"/>
  <c r="K133" i="7"/>
  <c r="I133" i="7"/>
  <c r="G133" i="7"/>
  <c r="S132" i="7"/>
  <c r="R132" i="7"/>
  <c r="T132" i="7" s="1"/>
  <c r="Q132" i="7"/>
  <c r="P132" i="7"/>
  <c r="N132" i="7"/>
  <c r="L132" i="7"/>
  <c r="J132" i="7"/>
  <c r="H132" i="7"/>
  <c r="F132" i="7"/>
  <c r="E132" i="7"/>
  <c r="D132" i="7"/>
  <c r="I132" i="7" s="1"/>
  <c r="U131" i="7"/>
  <c r="T131" i="7"/>
  <c r="O131" i="7"/>
  <c r="N131" i="7"/>
  <c r="M131" i="7"/>
  <c r="K131" i="7"/>
  <c r="I131" i="7"/>
  <c r="G131" i="7"/>
  <c r="U130" i="7"/>
  <c r="T130" i="7"/>
  <c r="N130" i="7"/>
  <c r="O130" i="7" s="1"/>
  <c r="M130" i="7"/>
  <c r="K130" i="7"/>
  <c r="I130" i="7"/>
  <c r="G130" i="7"/>
  <c r="U129" i="7"/>
  <c r="T129" i="7"/>
  <c r="N129" i="7"/>
  <c r="O129" i="7" s="1"/>
  <c r="M129" i="7"/>
  <c r="K129" i="7"/>
  <c r="I129" i="7"/>
  <c r="G129" i="7"/>
  <c r="U128" i="7"/>
  <c r="T128" i="7"/>
  <c r="O128" i="7"/>
  <c r="N128" i="7"/>
  <c r="M128" i="7"/>
  <c r="K128" i="7"/>
  <c r="I128" i="7"/>
  <c r="G128" i="7"/>
  <c r="U127" i="7"/>
  <c r="T127" i="7"/>
  <c r="N127" i="7"/>
  <c r="O127" i="7" s="1"/>
  <c r="M127" i="7"/>
  <c r="K127" i="7"/>
  <c r="I127" i="7"/>
  <c r="G127" i="7"/>
  <c r="S126" i="7"/>
  <c r="R126" i="7"/>
  <c r="Q126" i="7"/>
  <c r="P126" i="7"/>
  <c r="U126" i="7" s="1"/>
  <c r="L126" i="7"/>
  <c r="J126" i="7"/>
  <c r="H126" i="7"/>
  <c r="N126" i="7" s="1"/>
  <c r="O126" i="7" s="1"/>
  <c r="F126" i="7"/>
  <c r="E126" i="7"/>
  <c r="M126" i="7" s="1"/>
  <c r="D126" i="7"/>
  <c r="U125" i="7"/>
  <c r="T125" i="7"/>
  <c r="O125" i="7"/>
  <c r="N125" i="7"/>
  <c r="M125" i="7"/>
  <c r="K125" i="7"/>
  <c r="I125" i="7"/>
  <c r="G125" i="7"/>
  <c r="U124" i="7"/>
  <c r="T124" i="7"/>
  <c r="N124" i="7"/>
  <c r="O124" i="7" s="1"/>
  <c r="M124" i="7"/>
  <c r="K124" i="7"/>
  <c r="I124" i="7"/>
  <c r="G124" i="7"/>
  <c r="U123" i="7"/>
  <c r="T123" i="7"/>
  <c r="N123" i="7"/>
  <c r="O123" i="7" s="1"/>
  <c r="M123" i="7"/>
  <c r="K123" i="7"/>
  <c r="I123" i="7"/>
  <c r="G123" i="7"/>
  <c r="U122" i="7"/>
  <c r="T122" i="7"/>
  <c r="N122" i="7"/>
  <c r="O122" i="7" s="1"/>
  <c r="M122" i="7"/>
  <c r="K122" i="7"/>
  <c r="I122" i="7"/>
  <c r="G122" i="7"/>
  <c r="S121" i="7"/>
  <c r="R121" i="7"/>
  <c r="Q121" i="7"/>
  <c r="P121" i="7"/>
  <c r="U121" i="7" s="1"/>
  <c r="L121" i="7"/>
  <c r="J121" i="7"/>
  <c r="H121" i="7"/>
  <c r="F121" i="7"/>
  <c r="E121" i="7"/>
  <c r="D121" i="7"/>
  <c r="U120" i="7"/>
  <c r="T120" i="7"/>
  <c r="O120" i="7"/>
  <c r="N120" i="7"/>
  <c r="M120" i="7"/>
  <c r="K120" i="7"/>
  <c r="I120" i="7"/>
  <c r="G120" i="7"/>
  <c r="U119" i="7"/>
  <c r="T119" i="7"/>
  <c r="N119" i="7"/>
  <c r="O119" i="7" s="1"/>
  <c r="M119" i="7"/>
  <c r="K119" i="7"/>
  <c r="I119" i="7"/>
  <c r="G119" i="7"/>
  <c r="U118" i="7"/>
  <c r="T118" i="7"/>
  <c r="O118" i="7"/>
  <c r="N118" i="7"/>
  <c r="M118" i="7"/>
  <c r="K118" i="7"/>
  <c r="I118" i="7"/>
  <c r="G118" i="7"/>
  <c r="U117" i="7"/>
  <c r="T117" i="7"/>
  <c r="N117" i="7"/>
  <c r="O117" i="7" s="1"/>
  <c r="M117" i="7"/>
  <c r="K117" i="7"/>
  <c r="I117" i="7"/>
  <c r="G117" i="7"/>
  <c r="U116" i="7"/>
  <c r="T116" i="7"/>
  <c r="O116" i="7"/>
  <c r="N116" i="7"/>
  <c r="M116" i="7"/>
  <c r="K116" i="7"/>
  <c r="I116" i="7"/>
  <c r="G116" i="7"/>
  <c r="U115" i="7"/>
  <c r="T115" i="7"/>
  <c r="O115" i="7"/>
  <c r="N115" i="7"/>
  <c r="M115" i="7"/>
  <c r="K115" i="7"/>
  <c r="I115" i="7"/>
  <c r="G115" i="7"/>
  <c r="U114" i="7"/>
  <c r="T114" i="7"/>
  <c r="N114" i="7"/>
  <c r="O114" i="7" s="1"/>
  <c r="M114" i="7"/>
  <c r="K114" i="7"/>
  <c r="I114" i="7"/>
  <c r="G114" i="7"/>
  <c r="U113" i="7"/>
  <c r="T113" i="7"/>
  <c r="N113" i="7"/>
  <c r="O113" i="7" s="1"/>
  <c r="M113" i="7"/>
  <c r="K113" i="7"/>
  <c r="I113" i="7"/>
  <c r="G113" i="7"/>
  <c r="S112" i="7"/>
  <c r="T112" i="7" s="1"/>
  <c r="R112" i="7"/>
  <c r="Q112" i="7"/>
  <c r="P112" i="7"/>
  <c r="U112" i="7" s="1"/>
  <c r="L112" i="7"/>
  <c r="M112" i="7" s="1"/>
  <c r="J112" i="7"/>
  <c r="H112" i="7"/>
  <c r="F112" i="7"/>
  <c r="E112" i="7"/>
  <c r="K112" i="7" s="1"/>
  <c r="D112" i="7"/>
  <c r="U111" i="7"/>
  <c r="T111" i="7"/>
  <c r="O111" i="7"/>
  <c r="N111" i="7"/>
  <c r="M111" i="7"/>
  <c r="K111" i="7"/>
  <c r="I111" i="7"/>
  <c r="G111" i="7"/>
  <c r="U110" i="7"/>
  <c r="T110" i="7"/>
  <c r="N110" i="7"/>
  <c r="O110" i="7" s="1"/>
  <c r="M110" i="7"/>
  <c r="K110" i="7"/>
  <c r="I110" i="7"/>
  <c r="G110" i="7"/>
  <c r="U109" i="7"/>
  <c r="T109" i="7"/>
  <c r="N109" i="7"/>
  <c r="O109" i="7" s="1"/>
  <c r="M109" i="7"/>
  <c r="K109" i="7"/>
  <c r="I109" i="7"/>
  <c r="G109" i="7"/>
  <c r="U108" i="7"/>
  <c r="T108" i="7"/>
  <c r="N108" i="7"/>
  <c r="O108" i="7" s="1"/>
  <c r="M108" i="7"/>
  <c r="K108" i="7"/>
  <c r="I108" i="7"/>
  <c r="G108" i="7"/>
  <c r="U107" i="7"/>
  <c r="T107" i="7"/>
  <c r="N107" i="7"/>
  <c r="O107" i="7" s="1"/>
  <c r="M107" i="7"/>
  <c r="K107" i="7"/>
  <c r="I107" i="7"/>
  <c r="G107" i="7"/>
  <c r="T106" i="7"/>
  <c r="S106" i="7"/>
  <c r="R106" i="7"/>
  <c r="Q106" i="7"/>
  <c r="P106" i="7"/>
  <c r="L106" i="7"/>
  <c r="J106" i="7"/>
  <c r="H106" i="7"/>
  <c r="G106" i="7"/>
  <c r="F106" i="7"/>
  <c r="E106" i="7"/>
  <c r="K106" i="7" s="1"/>
  <c r="D106" i="7"/>
  <c r="U105" i="7"/>
  <c r="T105" i="7"/>
  <c r="N105" i="7"/>
  <c r="O105" i="7" s="1"/>
  <c r="M105" i="7"/>
  <c r="K105" i="7"/>
  <c r="I105" i="7"/>
  <c r="G105" i="7"/>
  <c r="S102" i="7"/>
  <c r="R102" i="7"/>
  <c r="Q102" i="7"/>
  <c r="P102" i="7"/>
  <c r="L102" i="7"/>
  <c r="J102" i="7"/>
  <c r="H102" i="7"/>
  <c r="F102" i="7"/>
  <c r="E102" i="7"/>
  <c r="K102" i="7" s="1"/>
  <c r="D102" i="7"/>
  <c r="S101" i="7"/>
  <c r="R101" i="7"/>
  <c r="T101" i="7" s="1"/>
  <c r="Q101" i="7"/>
  <c r="P101" i="7"/>
  <c r="U101" i="7" s="1"/>
  <c r="L101" i="7"/>
  <c r="J101" i="7"/>
  <c r="K101" i="7" s="1"/>
  <c r="H101" i="7"/>
  <c r="F101" i="7"/>
  <c r="G101" i="7" s="1"/>
  <c r="E101" i="7"/>
  <c r="D101" i="7"/>
  <c r="U100" i="7"/>
  <c r="T100" i="7"/>
  <c r="O100" i="7"/>
  <c r="N100" i="7"/>
  <c r="M100" i="7"/>
  <c r="K100" i="7"/>
  <c r="I100" i="7"/>
  <c r="G100" i="7"/>
  <c r="U99" i="7"/>
  <c r="T99" i="7"/>
  <c r="N99" i="7"/>
  <c r="O99" i="7" s="1"/>
  <c r="M99" i="7"/>
  <c r="K99" i="7"/>
  <c r="I99" i="7"/>
  <c r="G99" i="7"/>
  <c r="U98" i="7"/>
  <c r="T98" i="7"/>
  <c r="N98" i="7"/>
  <c r="O98" i="7" s="1"/>
  <c r="M98" i="7"/>
  <c r="K98" i="7"/>
  <c r="I98" i="7"/>
  <c r="G98" i="7"/>
  <c r="U97" i="7"/>
  <c r="T97" i="7"/>
  <c r="N97" i="7"/>
  <c r="O97" i="7" s="1"/>
  <c r="M97" i="7"/>
  <c r="K97" i="7"/>
  <c r="I97" i="7"/>
  <c r="G97" i="7"/>
  <c r="S96" i="7"/>
  <c r="R96" i="7"/>
  <c r="Q96" i="7"/>
  <c r="P96" i="7"/>
  <c r="L96" i="7"/>
  <c r="J96" i="7"/>
  <c r="H96" i="7"/>
  <c r="F96" i="7"/>
  <c r="N96" i="7" s="1"/>
  <c r="E96" i="7"/>
  <c r="D96" i="7"/>
  <c r="U95" i="7"/>
  <c r="T95" i="7"/>
  <c r="N95" i="7"/>
  <c r="O95" i="7" s="1"/>
  <c r="M95" i="7"/>
  <c r="K95" i="7"/>
  <c r="I95" i="7"/>
  <c r="G95" i="7"/>
  <c r="U94" i="7"/>
  <c r="T94" i="7"/>
  <c r="N94" i="7"/>
  <c r="O94" i="7" s="1"/>
  <c r="M94" i="7"/>
  <c r="K94" i="7"/>
  <c r="I94" i="7"/>
  <c r="G94" i="7"/>
  <c r="U93" i="7"/>
  <c r="T93" i="7"/>
  <c r="O93" i="7"/>
  <c r="N93" i="7"/>
  <c r="M93" i="7"/>
  <c r="K93" i="7"/>
  <c r="I93" i="7"/>
  <c r="G93" i="7"/>
  <c r="U92" i="7"/>
  <c r="T92" i="7"/>
  <c r="N92" i="7"/>
  <c r="O92" i="7" s="1"/>
  <c r="M92" i="7"/>
  <c r="K92" i="7"/>
  <c r="I92" i="7"/>
  <c r="G92" i="7"/>
  <c r="S91" i="7"/>
  <c r="R91" i="7"/>
  <c r="Q91" i="7"/>
  <c r="P91" i="7"/>
  <c r="L91" i="7"/>
  <c r="J91" i="7"/>
  <c r="H91" i="7"/>
  <c r="F91" i="7"/>
  <c r="E91" i="7"/>
  <c r="M91" i="7" s="1"/>
  <c r="D91" i="7"/>
  <c r="I91" i="7" s="1"/>
  <c r="U90" i="7"/>
  <c r="T90" i="7"/>
  <c r="N90" i="7"/>
  <c r="O90" i="7" s="1"/>
  <c r="M90" i="7"/>
  <c r="K90" i="7"/>
  <c r="I90" i="7"/>
  <c r="G90" i="7"/>
  <c r="U89" i="7"/>
  <c r="T89" i="7"/>
  <c r="N89" i="7"/>
  <c r="O89" i="7" s="1"/>
  <c r="M89" i="7"/>
  <c r="K89" i="7"/>
  <c r="I89" i="7"/>
  <c r="G89" i="7"/>
  <c r="U88" i="7"/>
  <c r="T88" i="7"/>
  <c r="N88" i="7"/>
  <c r="O88" i="7" s="1"/>
  <c r="M88" i="7"/>
  <c r="K88" i="7"/>
  <c r="I88" i="7"/>
  <c r="G88" i="7"/>
  <c r="S85" i="7"/>
  <c r="R85" i="7"/>
  <c r="T85" i="7" s="1"/>
  <c r="Q85" i="7"/>
  <c r="P85" i="7"/>
  <c r="L85" i="7"/>
  <c r="J85" i="7"/>
  <c r="H85" i="7"/>
  <c r="F85" i="7"/>
  <c r="E85" i="7"/>
  <c r="K85" i="7" s="1"/>
  <c r="D85" i="7"/>
  <c r="S84" i="7"/>
  <c r="R84" i="7"/>
  <c r="T84" i="7" s="1"/>
  <c r="Q84" i="7"/>
  <c r="P84" i="7"/>
  <c r="U84" i="7" s="1"/>
  <c r="L84" i="7"/>
  <c r="J84" i="7"/>
  <c r="K84" i="7" s="1"/>
  <c r="H84" i="7"/>
  <c r="F84" i="7"/>
  <c r="G84" i="7" s="1"/>
  <c r="E84" i="7"/>
  <c r="D84" i="7"/>
  <c r="U83" i="7"/>
  <c r="T83" i="7"/>
  <c r="O83" i="7"/>
  <c r="N83" i="7"/>
  <c r="M83" i="7"/>
  <c r="K83" i="7"/>
  <c r="I83" i="7"/>
  <c r="G83" i="7"/>
  <c r="U82" i="7"/>
  <c r="T82" i="7"/>
  <c r="O82" i="7"/>
  <c r="N82" i="7"/>
  <c r="M82" i="7"/>
  <c r="K82" i="7"/>
  <c r="I82" i="7"/>
  <c r="G82" i="7"/>
  <c r="U81" i="7"/>
  <c r="T81" i="7"/>
  <c r="N81" i="7"/>
  <c r="O81" i="7" s="1"/>
  <c r="M81" i="7"/>
  <c r="K81" i="7"/>
  <c r="I81" i="7"/>
  <c r="G81" i="7"/>
  <c r="U80" i="7"/>
  <c r="T80" i="7"/>
  <c r="N80" i="7"/>
  <c r="O80" i="7" s="1"/>
  <c r="M80" i="7"/>
  <c r="K80" i="7"/>
  <c r="I80" i="7"/>
  <c r="G80" i="7"/>
  <c r="U79" i="7"/>
  <c r="T79" i="7"/>
  <c r="N79" i="7"/>
  <c r="O79" i="7" s="1"/>
  <c r="M79" i="7"/>
  <c r="K79" i="7"/>
  <c r="I79" i="7"/>
  <c r="G79" i="7"/>
  <c r="S78" i="7"/>
  <c r="R78" i="7"/>
  <c r="Q78" i="7"/>
  <c r="P78" i="7"/>
  <c r="L78" i="7"/>
  <c r="J78" i="7"/>
  <c r="H78" i="7"/>
  <c r="F78" i="7"/>
  <c r="N78" i="7" s="1"/>
  <c r="E78" i="7"/>
  <c r="D78" i="7"/>
  <c r="U77" i="7"/>
  <c r="T77" i="7"/>
  <c r="O77" i="7"/>
  <c r="N77" i="7"/>
  <c r="M77" i="7"/>
  <c r="K77" i="7"/>
  <c r="I77" i="7"/>
  <c r="G77" i="7"/>
  <c r="U76" i="7"/>
  <c r="T76" i="7"/>
  <c r="N76" i="7"/>
  <c r="O76" i="7" s="1"/>
  <c r="M76" i="7"/>
  <c r="K76" i="7"/>
  <c r="I76" i="7"/>
  <c r="G76" i="7"/>
  <c r="U75" i="7"/>
  <c r="T75" i="7"/>
  <c r="O75" i="7"/>
  <c r="N75" i="7"/>
  <c r="M75" i="7"/>
  <c r="K75" i="7"/>
  <c r="I75" i="7"/>
  <c r="G75" i="7"/>
  <c r="U74" i="7"/>
  <c r="T74" i="7"/>
  <c r="N74" i="7"/>
  <c r="O74" i="7" s="1"/>
  <c r="M74" i="7"/>
  <c r="K74" i="7"/>
  <c r="I74" i="7"/>
  <c r="G74" i="7"/>
  <c r="U73" i="7"/>
  <c r="T73" i="7"/>
  <c r="N73" i="7"/>
  <c r="O73" i="7" s="1"/>
  <c r="M73" i="7"/>
  <c r="K73" i="7"/>
  <c r="I73" i="7"/>
  <c r="G73" i="7"/>
  <c r="U72" i="7"/>
  <c r="T72" i="7"/>
  <c r="N72" i="7"/>
  <c r="O72" i="7" s="1"/>
  <c r="M72" i="7"/>
  <c r="K72" i="7"/>
  <c r="I72" i="7"/>
  <c r="G72" i="7"/>
  <c r="U71" i="7"/>
  <c r="T71" i="7"/>
  <c r="N71" i="7"/>
  <c r="O71" i="7" s="1"/>
  <c r="M71" i="7"/>
  <c r="K71" i="7"/>
  <c r="I71" i="7"/>
  <c r="G71" i="7"/>
  <c r="S70" i="7"/>
  <c r="R70" i="7"/>
  <c r="T70" i="7" s="1"/>
  <c r="Q70" i="7"/>
  <c r="P70" i="7"/>
  <c r="U70" i="7" s="1"/>
  <c r="L70" i="7"/>
  <c r="J70" i="7"/>
  <c r="K70" i="7" s="1"/>
  <c r="H70" i="7"/>
  <c r="F70" i="7"/>
  <c r="E70" i="7"/>
  <c r="M70" i="7" s="1"/>
  <c r="D70" i="7"/>
  <c r="U69" i="7"/>
  <c r="T69" i="7"/>
  <c r="O69" i="7"/>
  <c r="N69" i="7"/>
  <c r="M69" i="7"/>
  <c r="K69" i="7"/>
  <c r="I69" i="7"/>
  <c r="G69" i="7"/>
  <c r="U68" i="7"/>
  <c r="T68" i="7"/>
  <c r="N68" i="7"/>
  <c r="O68" i="7" s="1"/>
  <c r="M68" i="7"/>
  <c r="K68" i="7"/>
  <c r="I68" i="7"/>
  <c r="G68" i="7"/>
  <c r="U67" i="7"/>
  <c r="T67" i="7"/>
  <c r="N67" i="7"/>
  <c r="O67" i="7" s="1"/>
  <c r="M67" i="7"/>
  <c r="K67" i="7"/>
  <c r="I67" i="7"/>
  <c r="G67" i="7"/>
  <c r="U66" i="7"/>
  <c r="T66" i="7"/>
  <c r="O66" i="7"/>
  <c r="N66" i="7"/>
  <c r="M66" i="7"/>
  <c r="K66" i="7"/>
  <c r="I66" i="7"/>
  <c r="G66" i="7"/>
  <c r="U65" i="7"/>
  <c r="T65" i="7"/>
  <c r="O65" i="7"/>
  <c r="N65" i="7"/>
  <c r="M65" i="7"/>
  <c r="K65" i="7"/>
  <c r="I65" i="7"/>
  <c r="G65" i="7"/>
  <c r="U64" i="7"/>
  <c r="T64" i="7"/>
  <c r="N64" i="7"/>
  <c r="O64" i="7" s="1"/>
  <c r="M64" i="7"/>
  <c r="K64" i="7"/>
  <c r="I64" i="7"/>
  <c r="G64" i="7"/>
  <c r="T63" i="7"/>
  <c r="S63" i="7"/>
  <c r="R63" i="7"/>
  <c r="Q63" i="7"/>
  <c r="P63" i="7"/>
  <c r="L63" i="7"/>
  <c r="J63" i="7"/>
  <c r="H63" i="7"/>
  <c r="F63" i="7"/>
  <c r="E63" i="7"/>
  <c r="D63" i="7"/>
  <c r="U62" i="7"/>
  <c r="T62" i="7"/>
  <c r="O62" i="7"/>
  <c r="N62" i="7"/>
  <c r="M62" i="7"/>
  <c r="K62" i="7"/>
  <c r="I62" i="7"/>
  <c r="G62" i="7"/>
  <c r="U61" i="7"/>
  <c r="T61" i="7"/>
  <c r="N61" i="7"/>
  <c r="O61" i="7" s="1"/>
  <c r="M61" i="7"/>
  <c r="K61" i="7"/>
  <c r="I61" i="7"/>
  <c r="G61" i="7"/>
  <c r="U60" i="7"/>
  <c r="T60" i="7"/>
  <c r="O60" i="7"/>
  <c r="N60" i="7"/>
  <c r="M60" i="7"/>
  <c r="K60" i="7"/>
  <c r="I60" i="7"/>
  <c r="G60" i="7"/>
  <c r="U59" i="7"/>
  <c r="T59" i="7"/>
  <c r="N59" i="7"/>
  <c r="O59" i="7" s="1"/>
  <c r="M59" i="7"/>
  <c r="K59" i="7"/>
  <c r="I59" i="7"/>
  <c r="G59" i="7"/>
  <c r="S58" i="7"/>
  <c r="R58" i="7"/>
  <c r="T58" i="7" s="1"/>
  <c r="Q58" i="7"/>
  <c r="P58" i="7"/>
  <c r="U58" i="7" s="1"/>
  <c r="L58" i="7"/>
  <c r="J58" i="7"/>
  <c r="K58" i="7" s="1"/>
  <c r="H58" i="7"/>
  <c r="F58" i="7"/>
  <c r="E58" i="7"/>
  <c r="D58" i="7"/>
  <c r="U57" i="7"/>
  <c r="T57" i="7"/>
  <c r="N57" i="7"/>
  <c r="O57" i="7" s="1"/>
  <c r="M57" i="7"/>
  <c r="K57" i="7"/>
  <c r="I57" i="7"/>
  <c r="G57" i="7"/>
  <c r="S54" i="7"/>
  <c r="R54" i="7"/>
  <c r="T54" i="7" s="1"/>
  <c r="Q54" i="7"/>
  <c r="P54" i="7"/>
  <c r="U54" i="7" s="1"/>
  <c r="L54" i="7"/>
  <c r="J54" i="7"/>
  <c r="H54" i="7"/>
  <c r="F54" i="7"/>
  <c r="E54" i="7"/>
  <c r="D54" i="7"/>
  <c r="G54" i="7" s="1"/>
  <c r="S53" i="7"/>
  <c r="R53" i="7"/>
  <c r="T53" i="7" s="1"/>
  <c r="Q53" i="7"/>
  <c r="P53" i="7"/>
  <c r="L53" i="7"/>
  <c r="J53" i="7"/>
  <c r="K53" i="7" s="1"/>
  <c r="H53" i="7"/>
  <c r="F53" i="7"/>
  <c r="E53" i="7"/>
  <c r="D53" i="7"/>
  <c r="U52" i="7"/>
  <c r="T52" i="7"/>
  <c r="O52" i="7"/>
  <c r="N52" i="7"/>
  <c r="M52" i="7"/>
  <c r="K52" i="7"/>
  <c r="I52" i="7"/>
  <c r="G52" i="7"/>
  <c r="U51" i="7"/>
  <c r="T51" i="7"/>
  <c r="O51" i="7"/>
  <c r="N51" i="7"/>
  <c r="M51" i="7"/>
  <c r="K51" i="7"/>
  <c r="I51" i="7"/>
  <c r="G51" i="7"/>
  <c r="U50" i="7"/>
  <c r="T50" i="7"/>
  <c r="N50" i="7"/>
  <c r="O50" i="7" s="1"/>
  <c r="M50" i="7"/>
  <c r="K50" i="7"/>
  <c r="I50" i="7"/>
  <c r="G50" i="7"/>
  <c r="U49" i="7"/>
  <c r="T49" i="7"/>
  <c r="O49" i="7"/>
  <c r="N49" i="7"/>
  <c r="M49" i="7"/>
  <c r="K49" i="7"/>
  <c r="I49" i="7"/>
  <c r="G49" i="7"/>
  <c r="U48" i="7"/>
  <c r="T48" i="7"/>
  <c r="O48" i="7"/>
  <c r="N48" i="7"/>
  <c r="M48" i="7"/>
  <c r="K48" i="7"/>
  <c r="I48" i="7"/>
  <c r="G48" i="7"/>
  <c r="T47" i="7"/>
  <c r="S47" i="7"/>
  <c r="R47" i="7"/>
  <c r="Q47" i="7"/>
  <c r="P47" i="7"/>
  <c r="L47" i="7"/>
  <c r="J47" i="7"/>
  <c r="H47" i="7"/>
  <c r="F47" i="7"/>
  <c r="E47" i="7"/>
  <c r="K47" i="7" s="1"/>
  <c r="D47" i="7"/>
  <c r="U46" i="7"/>
  <c r="T46" i="7"/>
  <c r="N46" i="7"/>
  <c r="O46" i="7" s="1"/>
  <c r="M46" i="7"/>
  <c r="K46" i="7"/>
  <c r="I46" i="7"/>
  <c r="G46" i="7"/>
  <c r="U45" i="7"/>
  <c r="T45" i="7"/>
  <c r="N45" i="7"/>
  <c r="O45" i="7" s="1"/>
  <c r="M45" i="7"/>
  <c r="K45" i="7"/>
  <c r="I45" i="7"/>
  <c r="G45" i="7"/>
  <c r="U44" i="7"/>
  <c r="T44" i="7"/>
  <c r="O44" i="7"/>
  <c r="N44" i="7"/>
  <c r="M44" i="7"/>
  <c r="K44" i="7"/>
  <c r="I44" i="7"/>
  <c r="G44" i="7"/>
  <c r="U43" i="7"/>
  <c r="T43" i="7"/>
  <c r="N43" i="7"/>
  <c r="O43" i="7" s="1"/>
  <c r="M43" i="7"/>
  <c r="K43" i="7"/>
  <c r="I43" i="7"/>
  <c r="G43" i="7"/>
  <c r="U42" i="7"/>
  <c r="T42" i="7"/>
  <c r="O42" i="7"/>
  <c r="N42" i="7"/>
  <c r="M42" i="7"/>
  <c r="K42" i="7"/>
  <c r="I42" i="7"/>
  <c r="G42" i="7"/>
  <c r="U41" i="7"/>
  <c r="T41" i="7"/>
  <c r="O41" i="7"/>
  <c r="N41" i="7"/>
  <c r="M41" i="7"/>
  <c r="K41" i="7"/>
  <c r="I41" i="7"/>
  <c r="G41" i="7"/>
  <c r="S40" i="7"/>
  <c r="R40" i="7"/>
  <c r="T40" i="7" s="1"/>
  <c r="Q40" i="7"/>
  <c r="P40" i="7"/>
  <c r="L40" i="7"/>
  <c r="J40" i="7"/>
  <c r="H40" i="7"/>
  <c r="G40" i="7"/>
  <c r="F40" i="7"/>
  <c r="E40" i="7"/>
  <c r="D40" i="7"/>
  <c r="I40" i="7" s="1"/>
  <c r="U39" i="7"/>
  <c r="T39" i="7"/>
  <c r="O39" i="7"/>
  <c r="N39" i="7"/>
  <c r="M39" i="7"/>
  <c r="K39" i="7"/>
  <c r="I39" i="7"/>
  <c r="G39" i="7"/>
  <c r="U38" i="7"/>
  <c r="T38" i="7"/>
  <c r="N38" i="7"/>
  <c r="O38" i="7" s="1"/>
  <c r="M38" i="7"/>
  <c r="K38" i="7"/>
  <c r="I38" i="7"/>
  <c r="G38" i="7"/>
  <c r="U37" i="7"/>
  <c r="T37" i="7"/>
  <c r="O37" i="7"/>
  <c r="N37" i="7"/>
  <c r="M37" i="7"/>
  <c r="K37" i="7"/>
  <c r="I37" i="7"/>
  <c r="G37" i="7"/>
  <c r="U36" i="7"/>
  <c r="T36" i="7"/>
  <c r="O36" i="7"/>
  <c r="N36" i="7"/>
  <c r="M36" i="7"/>
  <c r="K36" i="7"/>
  <c r="I36" i="7"/>
  <c r="G36" i="7"/>
  <c r="S35" i="7"/>
  <c r="R35" i="7"/>
  <c r="T35" i="7" s="1"/>
  <c r="Q35" i="7"/>
  <c r="P35" i="7"/>
  <c r="L35" i="7"/>
  <c r="J35" i="7"/>
  <c r="H35" i="7"/>
  <c r="F35" i="7"/>
  <c r="E35" i="7"/>
  <c r="D35" i="7"/>
  <c r="G35" i="7" s="1"/>
  <c r="U34" i="7"/>
  <c r="T34" i="7"/>
  <c r="O34" i="7"/>
  <c r="N34" i="7"/>
  <c r="M34" i="7"/>
  <c r="K34" i="7"/>
  <c r="I34" i="7"/>
  <c r="G34" i="7"/>
  <c r="U33" i="7"/>
  <c r="T33" i="7"/>
  <c r="O33" i="7"/>
  <c r="N33" i="7"/>
  <c r="M33" i="7"/>
  <c r="K33" i="7"/>
  <c r="I33" i="7"/>
  <c r="G33" i="7"/>
  <c r="U32" i="7"/>
  <c r="T32" i="7"/>
  <c r="N32" i="7"/>
  <c r="O32" i="7" s="1"/>
  <c r="M32" i="7"/>
  <c r="K32" i="7"/>
  <c r="I32" i="7"/>
  <c r="G32" i="7"/>
  <c r="U31" i="7"/>
  <c r="T31" i="7"/>
  <c r="N31" i="7"/>
  <c r="O31" i="7" s="1"/>
  <c r="M31" i="7"/>
  <c r="K31" i="7"/>
  <c r="I31" i="7"/>
  <c r="G31" i="7"/>
  <c r="U30" i="7"/>
  <c r="T30" i="7"/>
  <c r="N30" i="7"/>
  <c r="O30" i="7" s="1"/>
  <c r="M30" i="7"/>
  <c r="K30" i="7"/>
  <c r="I30" i="7"/>
  <c r="G30" i="7"/>
  <c r="U29" i="7"/>
  <c r="T29" i="7"/>
  <c r="O29" i="7"/>
  <c r="N29" i="7"/>
  <c r="M29" i="7"/>
  <c r="K29" i="7"/>
  <c r="I29" i="7"/>
  <c r="G29" i="7"/>
  <c r="U28" i="7"/>
  <c r="T28" i="7"/>
  <c r="N28" i="7"/>
  <c r="O28" i="7" s="1"/>
  <c r="M28" i="7"/>
  <c r="K28" i="7"/>
  <c r="I28" i="7"/>
  <c r="G28" i="7"/>
  <c r="S27" i="7"/>
  <c r="R27" i="7"/>
  <c r="Q27" i="7"/>
  <c r="P27" i="7"/>
  <c r="L27" i="7"/>
  <c r="J27" i="7"/>
  <c r="H27" i="7"/>
  <c r="F27" i="7"/>
  <c r="E27" i="7"/>
  <c r="D27" i="7"/>
  <c r="U26" i="7"/>
  <c r="T26" i="7"/>
  <c r="N26" i="7"/>
  <c r="O26" i="7" s="1"/>
  <c r="M26" i="7"/>
  <c r="K26" i="7"/>
  <c r="I26" i="7"/>
  <c r="G26" i="7"/>
  <c r="U25" i="7"/>
  <c r="T25" i="7"/>
  <c r="O25" i="7"/>
  <c r="N25" i="7"/>
  <c r="M25" i="7"/>
  <c r="K25" i="7"/>
  <c r="I25" i="7"/>
  <c r="G25" i="7"/>
  <c r="U24" i="7"/>
  <c r="T24" i="7"/>
  <c r="N24" i="7"/>
  <c r="O24" i="7" s="1"/>
  <c r="M24" i="7"/>
  <c r="K24" i="7"/>
  <c r="I24" i="7"/>
  <c r="G24" i="7"/>
  <c r="U23" i="7"/>
  <c r="T23" i="7"/>
  <c r="N23" i="7"/>
  <c r="O23" i="7" s="1"/>
  <c r="M23" i="7"/>
  <c r="K23" i="7"/>
  <c r="I23" i="7"/>
  <c r="G23" i="7"/>
  <c r="U22" i="7"/>
  <c r="T22" i="7"/>
  <c r="O22" i="7"/>
  <c r="N22" i="7"/>
  <c r="M22" i="7"/>
  <c r="K22" i="7"/>
  <c r="I22" i="7"/>
  <c r="G22" i="7"/>
  <c r="U21" i="7"/>
  <c r="T21" i="7"/>
  <c r="O21" i="7"/>
  <c r="N21" i="7"/>
  <c r="M21" i="7"/>
  <c r="K21" i="7"/>
  <c r="I21" i="7"/>
  <c r="G21" i="7"/>
  <c r="U20" i="7"/>
  <c r="T20" i="7"/>
  <c r="N20" i="7"/>
  <c r="O20" i="7" s="1"/>
  <c r="M20" i="7"/>
  <c r="K20" i="7"/>
  <c r="I20" i="7"/>
  <c r="G20" i="7"/>
  <c r="T19" i="7"/>
  <c r="S19" i="7"/>
  <c r="R19" i="7"/>
  <c r="Q19" i="7"/>
  <c r="P19" i="7"/>
  <c r="L19" i="7"/>
  <c r="J19" i="7"/>
  <c r="H19" i="7"/>
  <c r="F19" i="7"/>
  <c r="E19" i="7"/>
  <c r="D19" i="7"/>
  <c r="U18" i="7"/>
  <c r="T18" i="7"/>
  <c r="N18" i="7"/>
  <c r="O18" i="7" s="1"/>
  <c r="M18" i="7"/>
  <c r="K18" i="7"/>
  <c r="I18" i="7"/>
  <c r="G18" i="7"/>
  <c r="U17" i="7"/>
  <c r="T17" i="7"/>
  <c r="N17" i="7"/>
  <c r="O17" i="7" s="1"/>
  <c r="M17" i="7"/>
  <c r="K17" i="7"/>
  <c r="I17" i="7"/>
  <c r="G17" i="7"/>
  <c r="U16" i="7"/>
  <c r="T16" i="7"/>
  <c r="N16" i="7"/>
  <c r="O16" i="7" s="1"/>
  <c r="M16" i="7"/>
  <c r="K16" i="7"/>
  <c r="I16" i="7"/>
  <c r="G16" i="7"/>
  <c r="U15" i="7"/>
  <c r="T15" i="7"/>
  <c r="N15" i="7"/>
  <c r="O15" i="7" s="1"/>
  <c r="M15" i="7"/>
  <c r="K15" i="7"/>
  <c r="I15" i="7"/>
  <c r="G15" i="7"/>
  <c r="U14" i="7"/>
  <c r="T14" i="7"/>
  <c r="N14" i="7"/>
  <c r="O14" i="7" s="1"/>
  <c r="M14" i="7"/>
  <c r="K14" i="7"/>
  <c r="I14" i="7"/>
  <c r="G14" i="7"/>
  <c r="U13" i="7"/>
  <c r="T13" i="7"/>
  <c r="N13" i="7"/>
  <c r="O13" i="7" s="1"/>
  <c r="M13" i="7"/>
  <c r="K13" i="7"/>
  <c r="I13" i="7"/>
  <c r="G13" i="7"/>
  <c r="U12" i="7"/>
  <c r="T12" i="7"/>
  <c r="O12" i="7"/>
  <c r="N12" i="7"/>
  <c r="M12" i="7"/>
  <c r="K12" i="7"/>
  <c r="I12" i="7"/>
  <c r="G12" i="7"/>
  <c r="U11" i="7"/>
  <c r="T11" i="7"/>
  <c r="N11" i="7"/>
  <c r="O11" i="7" s="1"/>
  <c r="M11" i="7"/>
  <c r="K11" i="7"/>
  <c r="I11" i="7"/>
  <c r="G11" i="7"/>
  <c r="S10" i="7"/>
  <c r="R10" i="7"/>
  <c r="T10" i="7" s="1"/>
  <c r="Q10" i="7"/>
  <c r="P10" i="7"/>
  <c r="L10" i="7"/>
  <c r="J10" i="7"/>
  <c r="K10" i="7" s="1"/>
  <c r="H10" i="7"/>
  <c r="F10" i="7"/>
  <c r="E10" i="7"/>
  <c r="D10" i="7"/>
  <c r="U9" i="7"/>
  <c r="T9" i="7"/>
  <c r="N9" i="7"/>
  <c r="O9" i="7" s="1"/>
  <c r="M9" i="7"/>
  <c r="K9" i="7"/>
  <c r="I9" i="7"/>
  <c r="G9" i="7"/>
  <c r="U8" i="7"/>
  <c r="T8" i="7"/>
  <c r="N8" i="7"/>
  <c r="O8" i="7" s="1"/>
  <c r="M8" i="7"/>
  <c r="K8" i="7"/>
  <c r="I8" i="7"/>
  <c r="G8" i="7"/>
  <c r="S339" i="6"/>
  <c r="R339" i="6"/>
  <c r="Q339" i="6"/>
  <c r="P339" i="6"/>
  <c r="L339" i="6"/>
  <c r="J339" i="6"/>
  <c r="H339" i="6"/>
  <c r="F339" i="6"/>
  <c r="E339" i="6"/>
  <c r="D339" i="6"/>
  <c r="I339" i="6" s="1"/>
  <c r="S338" i="6"/>
  <c r="R338" i="6"/>
  <c r="Q338" i="6"/>
  <c r="P338" i="6"/>
  <c r="L338" i="6"/>
  <c r="U338" i="6" s="1"/>
  <c r="J338" i="6"/>
  <c r="H338" i="6"/>
  <c r="F338" i="6"/>
  <c r="E338" i="6"/>
  <c r="D338" i="6"/>
  <c r="S337" i="6"/>
  <c r="R337" i="6"/>
  <c r="Q337" i="6"/>
  <c r="P337" i="6"/>
  <c r="L337" i="6"/>
  <c r="J337" i="6"/>
  <c r="H337" i="6"/>
  <c r="F337" i="6"/>
  <c r="E337" i="6"/>
  <c r="D337" i="6"/>
  <c r="I337" i="6" s="1"/>
  <c r="U336" i="6"/>
  <c r="T336" i="6"/>
  <c r="N336" i="6"/>
  <c r="O336" i="6" s="1"/>
  <c r="M336" i="6"/>
  <c r="K336" i="6"/>
  <c r="I336" i="6"/>
  <c r="G336" i="6"/>
  <c r="U335" i="6"/>
  <c r="T335" i="6"/>
  <c r="N335" i="6"/>
  <c r="O335" i="6" s="1"/>
  <c r="M335" i="6"/>
  <c r="K335" i="6"/>
  <c r="I335" i="6"/>
  <c r="G335" i="6"/>
  <c r="U334" i="6"/>
  <c r="T334" i="6"/>
  <c r="N334" i="6"/>
  <c r="O334" i="6" s="1"/>
  <c r="M334" i="6"/>
  <c r="K334" i="6"/>
  <c r="I334" i="6"/>
  <c r="G334" i="6"/>
  <c r="U333" i="6"/>
  <c r="T333" i="6"/>
  <c r="N333" i="6"/>
  <c r="O333" i="6" s="1"/>
  <c r="M333" i="6"/>
  <c r="K333" i="6"/>
  <c r="I333" i="6"/>
  <c r="G333" i="6"/>
  <c r="S332" i="6"/>
  <c r="R332" i="6"/>
  <c r="T332" i="6" s="1"/>
  <c r="Q332" i="6"/>
  <c r="P332" i="6"/>
  <c r="L332" i="6"/>
  <c r="K332" i="6"/>
  <c r="J332" i="6"/>
  <c r="H332" i="6"/>
  <c r="I332" i="6" s="1"/>
  <c r="F332" i="6"/>
  <c r="G332" i="6" s="1"/>
  <c r="E332" i="6"/>
  <c r="D332" i="6"/>
  <c r="U331" i="6"/>
  <c r="T331" i="6"/>
  <c r="N331" i="6"/>
  <c r="O331" i="6" s="1"/>
  <c r="M331" i="6"/>
  <c r="K331" i="6"/>
  <c r="I331" i="6"/>
  <c r="G331" i="6"/>
  <c r="U330" i="6"/>
  <c r="T330" i="6"/>
  <c r="N330" i="6"/>
  <c r="O330" i="6" s="1"/>
  <c r="M330" i="6"/>
  <c r="K330" i="6"/>
  <c r="I330" i="6"/>
  <c r="G330" i="6"/>
  <c r="U329" i="6"/>
  <c r="T329" i="6"/>
  <c r="N329" i="6"/>
  <c r="O329" i="6" s="1"/>
  <c r="M329" i="6"/>
  <c r="K329" i="6"/>
  <c r="I329" i="6"/>
  <c r="G329" i="6"/>
  <c r="U328" i="6"/>
  <c r="T328" i="6"/>
  <c r="N328" i="6"/>
  <c r="O328" i="6" s="1"/>
  <c r="M328" i="6"/>
  <c r="K328" i="6"/>
  <c r="I328" i="6"/>
  <c r="G328" i="6"/>
  <c r="U327" i="6"/>
  <c r="T327" i="6"/>
  <c r="N327" i="6"/>
  <c r="O327" i="6" s="1"/>
  <c r="M327" i="6"/>
  <c r="K327" i="6"/>
  <c r="I327" i="6"/>
  <c r="G327" i="6"/>
  <c r="U326" i="6"/>
  <c r="T326" i="6"/>
  <c r="N326" i="6"/>
  <c r="O326" i="6" s="1"/>
  <c r="M326" i="6"/>
  <c r="K326" i="6"/>
  <c r="I326" i="6"/>
  <c r="G326" i="6"/>
  <c r="U325" i="6"/>
  <c r="T325" i="6"/>
  <c r="N325" i="6"/>
  <c r="O325" i="6" s="1"/>
  <c r="M325" i="6"/>
  <c r="K325" i="6"/>
  <c r="I325" i="6"/>
  <c r="G325" i="6"/>
  <c r="U324" i="6"/>
  <c r="T324" i="6"/>
  <c r="N324" i="6"/>
  <c r="O324" i="6" s="1"/>
  <c r="M324" i="6"/>
  <c r="K324" i="6"/>
  <c r="I324" i="6"/>
  <c r="G324" i="6"/>
  <c r="S323" i="6"/>
  <c r="R323" i="6"/>
  <c r="Q323" i="6"/>
  <c r="P323" i="6"/>
  <c r="U323" i="6" s="1"/>
  <c r="L323" i="6"/>
  <c r="J323" i="6"/>
  <c r="H323" i="6"/>
  <c r="F323" i="6"/>
  <c r="E323" i="6"/>
  <c r="D323" i="6"/>
  <c r="G323" i="6" s="1"/>
  <c r="U322" i="6"/>
  <c r="T322" i="6"/>
  <c r="N322" i="6"/>
  <c r="O322" i="6" s="1"/>
  <c r="M322" i="6"/>
  <c r="K322" i="6"/>
  <c r="I322" i="6"/>
  <c r="G322" i="6"/>
  <c r="U321" i="6"/>
  <c r="T321" i="6"/>
  <c r="N321" i="6"/>
  <c r="O321" i="6" s="1"/>
  <c r="M321" i="6"/>
  <c r="K321" i="6"/>
  <c r="I321" i="6"/>
  <c r="G321" i="6"/>
  <c r="U320" i="6"/>
  <c r="T320" i="6"/>
  <c r="N320" i="6"/>
  <c r="O320" i="6" s="1"/>
  <c r="M320" i="6"/>
  <c r="K320" i="6"/>
  <c r="I320" i="6"/>
  <c r="G320" i="6"/>
  <c r="U319" i="6"/>
  <c r="T319" i="6"/>
  <c r="N319" i="6"/>
  <c r="O319" i="6" s="1"/>
  <c r="M319" i="6"/>
  <c r="K319" i="6"/>
  <c r="I319" i="6"/>
  <c r="G319" i="6"/>
  <c r="U318" i="6"/>
  <c r="T318" i="6"/>
  <c r="N318" i="6"/>
  <c r="O318" i="6" s="1"/>
  <c r="M318" i="6"/>
  <c r="K318" i="6"/>
  <c r="I318" i="6"/>
  <c r="G318" i="6"/>
  <c r="T317" i="6"/>
  <c r="S317" i="6"/>
  <c r="R317" i="6"/>
  <c r="Q317" i="6"/>
  <c r="P317" i="6"/>
  <c r="L317" i="6"/>
  <c r="K317" i="6"/>
  <c r="J317" i="6"/>
  <c r="H317" i="6"/>
  <c r="F317" i="6"/>
  <c r="E317" i="6"/>
  <c r="D317" i="6"/>
  <c r="I317" i="6" s="1"/>
  <c r="U316" i="6"/>
  <c r="T316" i="6"/>
  <c r="N316" i="6"/>
  <c r="O316" i="6" s="1"/>
  <c r="M316" i="6"/>
  <c r="K316" i="6"/>
  <c r="I316" i="6"/>
  <c r="G316" i="6"/>
  <c r="U315" i="6"/>
  <c r="T315" i="6"/>
  <c r="N315" i="6"/>
  <c r="O315" i="6" s="1"/>
  <c r="M315" i="6"/>
  <c r="K315" i="6"/>
  <c r="I315" i="6"/>
  <c r="G315" i="6"/>
  <c r="U314" i="6"/>
  <c r="T314" i="6"/>
  <c r="N314" i="6"/>
  <c r="O314" i="6" s="1"/>
  <c r="M314" i="6"/>
  <c r="K314" i="6"/>
  <c r="I314" i="6"/>
  <c r="G314" i="6"/>
  <c r="U313" i="6"/>
  <c r="T313" i="6"/>
  <c r="N313" i="6"/>
  <c r="O313" i="6" s="1"/>
  <c r="M313" i="6"/>
  <c r="K313" i="6"/>
  <c r="I313" i="6"/>
  <c r="G313" i="6"/>
  <c r="U312" i="6"/>
  <c r="T312" i="6"/>
  <c r="N312" i="6"/>
  <c r="O312" i="6" s="1"/>
  <c r="M312" i="6"/>
  <c r="K312" i="6"/>
  <c r="I312" i="6"/>
  <c r="G312" i="6"/>
  <c r="U311" i="6"/>
  <c r="T311" i="6"/>
  <c r="N311" i="6"/>
  <c r="O311" i="6" s="1"/>
  <c r="M311" i="6"/>
  <c r="K311" i="6"/>
  <c r="I311" i="6"/>
  <c r="G311" i="6"/>
  <c r="U310" i="6"/>
  <c r="T310" i="6"/>
  <c r="S310" i="6"/>
  <c r="R310" i="6"/>
  <c r="Q310" i="6"/>
  <c r="P310" i="6"/>
  <c r="L310" i="6"/>
  <c r="J310" i="6"/>
  <c r="I310" i="6"/>
  <c r="H310" i="6"/>
  <c r="F310" i="6"/>
  <c r="E310" i="6"/>
  <c r="D310" i="6"/>
  <c r="U309" i="6"/>
  <c r="T309" i="6"/>
  <c r="N309" i="6"/>
  <c r="O309" i="6" s="1"/>
  <c r="M309" i="6"/>
  <c r="K309" i="6"/>
  <c r="I309" i="6"/>
  <c r="G309" i="6"/>
  <c r="U308" i="6"/>
  <c r="T308" i="6"/>
  <c r="N308" i="6"/>
  <c r="O308" i="6" s="1"/>
  <c r="M308" i="6"/>
  <c r="K308" i="6"/>
  <c r="I308" i="6"/>
  <c r="G308" i="6"/>
  <c r="U307" i="6"/>
  <c r="T307" i="6"/>
  <c r="N307" i="6"/>
  <c r="O307" i="6" s="1"/>
  <c r="M307" i="6"/>
  <c r="K307" i="6"/>
  <c r="I307" i="6"/>
  <c r="G307" i="6"/>
  <c r="U306" i="6"/>
  <c r="T306" i="6"/>
  <c r="N306" i="6"/>
  <c r="O306" i="6" s="1"/>
  <c r="M306" i="6"/>
  <c r="K306" i="6"/>
  <c r="I306" i="6"/>
  <c r="G306" i="6"/>
  <c r="U305" i="6"/>
  <c r="T305" i="6"/>
  <c r="N305" i="6"/>
  <c r="O305" i="6" s="1"/>
  <c r="M305" i="6"/>
  <c r="K305" i="6"/>
  <c r="I305" i="6"/>
  <c r="G305" i="6"/>
  <c r="U304" i="6"/>
  <c r="T304" i="6"/>
  <c r="N304" i="6"/>
  <c r="O304" i="6" s="1"/>
  <c r="M304" i="6"/>
  <c r="K304" i="6"/>
  <c r="I304" i="6"/>
  <c r="G304" i="6"/>
  <c r="S303" i="6"/>
  <c r="R303" i="6"/>
  <c r="Q303" i="6"/>
  <c r="P303" i="6"/>
  <c r="L303" i="6"/>
  <c r="K303" i="6"/>
  <c r="J303" i="6"/>
  <c r="H303" i="6"/>
  <c r="G303" i="6"/>
  <c r="F303" i="6"/>
  <c r="N303" i="6" s="1"/>
  <c r="O303" i="6" s="1"/>
  <c r="E303" i="6"/>
  <c r="D303" i="6"/>
  <c r="U302" i="6"/>
  <c r="T302" i="6"/>
  <c r="N302" i="6"/>
  <c r="O302" i="6" s="1"/>
  <c r="M302" i="6"/>
  <c r="K302" i="6"/>
  <c r="I302" i="6"/>
  <c r="G302" i="6"/>
  <c r="S299" i="6"/>
  <c r="R299" i="6"/>
  <c r="Q299" i="6"/>
  <c r="P299" i="6"/>
  <c r="L299" i="6"/>
  <c r="U299" i="6" s="1"/>
  <c r="K299" i="6"/>
  <c r="J299" i="6"/>
  <c r="H299" i="6"/>
  <c r="I299" i="6" s="1"/>
  <c r="F299" i="6"/>
  <c r="E299" i="6"/>
  <c r="D299" i="6"/>
  <c r="S298" i="6"/>
  <c r="T298" i="6" s="1"/>
  <c r="R298" i="6"/>
  <c r="Q298" i="6"/>
  <c r="P298" i="6"/>
  <c r="L298" i="6"/>
  <c r="U298" i="6" s="1"/>
  <c r="J298" i="6"/>
  <c r="H298" i="6"/>
  <c r="F298" i="6"/>
  <c r="E298" i="6"/>
  <c r="K298" i="6" s="1"/>
  <c r="D298" i="6"/>
  <c r="U297" i="6"/>
  <c r="T297" i="6"/>
  <c r="O297" i="6"/>
  <c r="N297" i="6"/>
  <c r="M297" i="6"/>
  <c r="K297" i="6"/>
  <c r="I297" i="6"/>
  <c r="G297" i="6"/>
  <c r="U296" i="6"/>
  <c r="T296" i="6"/>
  <c r="N296" i="6"/>
  <c r="O296" i="6" s="1"/>
  <c r="M296" i="6"/>
  <c r="K296" i="6"/>
  <c r="I296" i="6"/>
  <c r="G296" i="6"/>
  <c r="U295" i="6"/>
  <c r="T295" i="6"/>
  <c r="N295" i="6"/>
  <c r="O295" i="6" s="1"/>
  <c r="M295" i="6"/>
  <c r="K295" i="6"/>
  <c r="I295" i="6"/>
  <c r="G295" i="6"/>
  <c r="U294" i="6"/>
  <c r="T294" i="6"/>
  <c r="O294" i="6"/>
  <c r="N294" i="6"/>
  <c r="M294" i="6"/>
  <c r="K294" i="6"/>
  <c r="I294" i="6"/>
  <c r="G294" i="6"/>
  <c r="U293" i="6"/>
  <c r="T293" i="6"/>
  <c r="N293" i="6"/>
  <c r="O293" i="6" s="1"/>
  <c r="M293" i="6"/>
  <c r="K293" i="6"/>
  <c r="I293" i="6"/>
  <c r="G293" i="6"/>
  <c r="S292" i="6"/>
  <c r="R292" i="6"/>
  <c r="Q292" i="6"/>
  <c r="P292" i="6"/>
  <c r="L292" i="6"/>
  <c r="J292" i="6"/>
  <c r="H292" i="6"/>
  <c r="I292" i="6" s="1"/>
  <c r="F292" i="6"/>
  <c r="E292" i="6"/>
  <c r="D292" i="6"/>
  <c r="U291" i="6"/>
  <c r="T291" i="6"/>
  <c r="N291" i="6"/>
  <c r="O291" i="6" s="1"/>
  <c r="M291" i="6"/>
  <c r="K291" i="6"/>
  <c r="I291" i="6"/>
  <c r="G291" i="6"/>
  <c r="U290" i="6"/>
  <c r="T290" i="6"/>
  <c r="N290" i="6"/>
  <c r="O290" i="6" s="1"/>
  <c r="M290" i="6"/>
  <c r="K290" i="6"/>
  <c r="I290" i="6"/>
  <c r="G290" i="6"/>
  <c r="U289" i="6"/>
  <c r="T289" i="6"/>
  <c r="O289" i="6"/>
  <c r="N289" i="6"/>
  <c r="M289" i="6"/>
  <c r="K289" i="6"/>
  <c r="I289" i="6"/>
  <c r="G289" i="6"/>
  <c r="U288" i="6"/>
  <c r="T288" i="6"/>
  <c r="N288" i="6"/>
  <c r="O288" i="6" s="1"/>
  <c r="M288" i="6"/>
  <c r="K288" i="6"/>
  <c r="I288" i="6"/>
  <c r="G288" i="6"/>
  <c r="U287" i="6"/>
  <c r="T287" i="6"/>
  <c r="O287" i="6"/>
  <c r="N287" i="6"/>
  <c r="M287" i="6"/>
  <c r="K287" i="6"/>
  <c r="I287" i="6"/>
  <c r="G287" i="6"/>
  <c r="U286" i="6"/>
  <c r="T286" i="6"/>
  <c r="O286" i="6"/>
  <c r="N286" i="6"/>
  <c r="M286" i="6"/>
  <c r="K286" i="6"/>
  <c r="I286" i="6"/>
  <c r="G286" i="6"/>
  <c r="S285" i="6"/>
  <c r="R285" i="6"/>
  <c r="Q285" i="6"/>
  <c r="P285" i="6"/>
  <c r="L285" i="6"/>
  <c r="K285" i="6"/>
  <c r="J285" i="6"/>
  <c r="H285" i="6"/>
  <c r="G285" i="6"/>
  <c r="F285" i="6"/>
  <c r="E285" i="6"/>
  <c r="D285" i="6"/>
  <c r="U284" i="6"/>
  <c r="T284" i="6"/>
  <c r="N284" i="6"/>
  <c r="O284" i="6" s="1"/>
  <c r="M284" i="6"/>
  <c r="K284" i="6"/>
  <c r="I284" i="6"/>
  <c r="G284" i="6"/>
  <c r="U283" i="6"/>
  <c r="T283" i="6"/>
  <c r="N283" i="6"/>
  <c r="O283" i="6" s="1"/>
  <c r="M283" i="6"/>
  <c r="K283" i="6"/>
  <c r="I283" i="6"/>
  <c r="G283" i="6"/>
  <c r="U282" i="6"/>
  <c r="T282" i="6"/>
  <c r="N282" i="6"/>
  <c r="O282" i="6" s="1"/>
  <c r="M282" i="6"/>
  <c r="K282" i="6"/>
  <c r="I282" i="6"/>
  <c r="G282" i="6"/>
  <c r="U281" i="6"/>
  <c r="T281" i="6"/>
  <c r="O281" i="6"/>
  <c r="N281" i="6"/>
  <c r="M281" i="6"/>
  <c r="K281" i="6"/>
  <c r="I281" i="6"/>
  <c r="G281" i="6"/>
  <c r="U280" i="6"/>
  <c r="T280" i="6"/>
  <c r="O280" i="6"/>
  <c r="N280" i="6"/>
  <c r="M280" i="6"/>
  <c r="K280" i="6"/>
  <c r="I280" i="6"/>
  <c r="G280" i="6"/>
  <c r="U279" i="6"/>
  <c r="T279" i="6"/>
  <c r="N279" i="6"/>
  <c r="O279" i="6" s="1"/>
  <c r="M279" i="6"/>
  <c r="K279" i="6"/>
  <c r="I279" i="6"/>
  <c r="G279" i="6"/>
  <c r="U278" i="6"/>
  <c r="T278" i="6"/>
  <c r="N278" i="6"/>
  <c r="O278" i="6" s="1"/>
  <c r="M278" i="6"/>
  <c r="K278" i="6"/>
  <c r="I278" i="6"/>
  <c r="G278" i="6"/>
  <c r="U277" i="6"/>
  <c r="T277" i="6"/>
  <c r="O277" i="6"/>
  <c r="N277" i="6"/>
  <c r="M277" i="6"/>
  <c r="K277" i="6"/>
  <c r="I277" i="6"/>
  <c r="G277" i="6"/>
  <c r="U276" i="6"/>
  <c r="T276" i="6"/>
  <c r="O276" i="6"/>
  <c r="N276" i="6"/>
  <c r="M276" i="6"/>
  <c r="K276" i="6"/>
  <c r="I276" i="6"/>
  <c r="G276" i="6"/>
  <c r="U275" i="6"/>
  <c r="S275" i="6"/>
  <c r="R275" i="6"/>
  <c r="T275" i="6" s="1"/>
  <c r="Q275" i="6"/>
  <c r="P275" i="6"/>
  <c r="M275" i="6"/>
  <c r="L275" i="6"/>
  <c r="J275" i="6"/>
  <c r="I275" i="6"/>
  <c r="H275" i="6"/>
  <c r="F275" i="6"/>
  <c r="E275" i="6"/>
  <c r="D275" i="6"/>
  <c r="G275" i="6" s="1"/>
  <c r="U274" i="6"/>
  <c r="T274" i="6"/>
  <c r="N274" i="6"/>
  <c r="O274" i="6" s="1"/>
  <c r="M274" i="6"/>
  <c r="K274" i="6"/>
  <c r="I274" i="6"/>
  <c r="G274" i="6"/>
  <c r="U273" i="6"/>
  <c r="T273" i="6"/>
  <c r="O273" i="6"/>
  <c r="N273" i="6"/>
  <c r="M273" i="6"/>
  <c r="K273" i="6"/>
  <c r="I273" i="6"/>
  <c r="G273" i="6"/>
  <c r="U272" i="6"/>
  <c r="T272" i="6"/>
  <c r="N272" i="6"/>
  <c r="O272" i="6" s="1"/>
  <c r="M272" i="6"/>
  <c r="K272" i="6"/>
  <c r="I272" i="6"/>
  <c r="G272" i="6"/>
  <c r="U271" i="6"/>
  <c r="T271" i="6"/>
  <c r="O271" i="6"/>
  <c r="N271" i="6"/>
  <c r="M271" i="6"/>
  <c r="K271" i="6"/>
  <c r="I271" i="6"/>
  <c r="G271" i="6"/>
  <c r="U270" i="6"/>
  <c r="T270" i="6"/>
  <c r="O270" i="6"/>
  <c r="N270" i="6"/>
  <c r="M270" i="6"/>
  <c r="K270" i="6"/>
  <c r="I270" i="6"/>
  <c r="G270" i="6"/>
  <c r="U269" i="6"/>
  <c r="T269" i="6"/>
  <c r="N269" i="6"/>
  <c r="O269" i="6" s="1"/>
  <c r="M269" i="6"/>
  <c r="K269" i="6"/>
  <c r="I269" i="6"/>
  <c r="G269" i="6"/>
  <c r="U268" i="6"/>
  <c r="T268" i="6"/>
  <c r="N268" i="6"/>
  <c r="O268" i="6" s="1"/>
  <c r="M268" i="6"/>
  <c r="K268" i="6"/>
  <c r="I268" i="6"/>
  <c r="G268" i="6"/>
  <c r="T267" i="6"/>
  <c r="S267" i="6"/>
  <c r="R267" i="6"/>
  <c r="Q267" i="6"/>
  <c r="P267" i="6"/>
  <c r="L267" i="6"/>
  <c r="U267" i="6" s="1"/>
  <c r="J267" i="6"/>
  <c r="H267" i="6"/>
  <c r="F267" i="6"/>
  <c r="E267" i="6"/>
  <c r="D267" i="6"/>
  <c r="I267" i="6" s="1"/>
  <c r="U266" i="6"/>
  <c r="T266" i="6"/>
  <c r="O266" i="6"/>
  <c r="N266" i="6"/>
  <c r="M266" i="6"/>
  <c r="K266" i="6"/>
  <c r="I266" i="6"/>
  <c r="G266" i="6"/>
  <c r="U265" i="6"/>
  <c r="T265" i="6"/>
  <c r="O265" i="6"/>
  <c r="N265" i="6"/>
  <c r="M265" i="6"/>
  <c r="K265" i="6"/>
  <c r="I265" i="6"/>
  <c r="G265" i="6"/>
  <c r="U264" i="6"/>
  <c r="T264" i="6"/>
  <c r="N264" i="6"/>
  <c r="O264" i="6" s="1"/>
  <c r="M264" i="6"/>
  <c r="K264" i="6"/>
  <c r="I264" i="6"/>
  <c r="G264" i="6"/>
  <c r="U263" i="6"/>
  <c r="T263" i="6"/>
  <c r="N263" i="6"/>
  <c r="O263" i="6" s="1"/>
  <c r="M263" i="6"/>
  <c r="K263" i="6"/>
  <c r="I263" i="6"/>
  <c r="G263" i="6"/>
  <c r="U260" i="6"/>
  <c r="S260" i="6"/>
  <c r="R260" i="6"/>
  <c r="T260" i="6" s="1"/>
  <c r="Q260" i="6"/>
  <c r="P260" i="6"/>
  <c r="L260" i="6"/>
  <c r="J260" i="6"/>
  <c r="H260" i="6"/>
  <c r="I260" i="6" s="1"/>
  <c r="F260" i="6"/>
  <c r="E260" i="6"/>
  <c r="K260" i="6" s="1"/>
  <c r="D260" i="6"/>
  <c r="S259" i="6"/>
  <c r="R259" i="6"/>
  <c r="Q259" i="6"/>
  <c r="P259" i="6"/>
  <c r="L259" i="6"/>
  <c r="J259" i="6"/>
  <c r="I259" i="6"/>
  <c r="H259" i="6"/>
  <c r="F259" i="6"/>
  <c r="E259" i="6"/>
  <c r="D259" i="6"/>
  <c r="G259" i="6" s="1"/>
  <c r="U258" i="6"/>
  <c r="T258" i="6"/>
  <c r="O258" i="6"/>
  <c r="N258" i="6"/>
  <c r="M258" i="6"/>
  <c r="K258" i="6"/>
  <c r="I258" i="6"/>
  <c r="G258" i="6"/>
  <c r="U257" i="6"/>
  <c r="T257" i="6"/>
  <c r="O257" i="6"/>
  <c r="N257" i="6"/>
  <c r="M257" i="6"/>
  <c r="K257" i="6"/>
  <c r="I257" i="6"/>
  <c r="G257" i="6"/>
  <c r="U256" i="6"/>
  <c r="T256" i="6"/>
  <c r="O256" i="6"/>
  <c r="N256" i="6"/>
  <c r="M256" i="6"/>
  <c r="K256" i="6"/>
  <c r="I256" i="6"/>
  <c r="G256" i="6"/>
  <c r="U255" i="6"/>
  <c r="T255" i="6"/>
  <c r="O255" i="6"/>
  <c r="N255" i="6"/>
  <c r="M255" i="6"/>
  <c r="K255" i="6"/>
  <c r="I255" i="6"/>
  <c r="G255" i="6"/>
  <c r="U254" i="6"/>
  <c r="S254" i="6"/>
  <c r="R254" i="6"/>
  <c r="T254" i="6" s="1"/>
  <c r="Q254" i="6"/>
  <c r="P254" i="6"/>
  <c r="L254" i="6"/>
  <c r="K254" i="6"/>
  <c r="J254" i="6"/>
  <c r="H254" i="6"/>
  <c r="I254" i="6" s="1"/>
  <c r="F254" i="6"/>
  <c r="N254" i="6" s="1"/>
  <c r="E254" i="6"/>
  <c r="D254" i="6"/>
  <c r="U253" i="6"/>
  <c r="T253" i="6"/>
  <c r="N253" i="6"/>
  <c r="O253" i="6" s="1"/>
  <c r="M253" i="6"/>
  <c r="K253" i="6"/>
  <c r="I253" i="6"/>
  <c r="G253" i="6"/>
  <c r="U252" i="6"/>
  <c r="T252" i="6"/>
  <c r="O252" i="6"/>
  <c r="N252" i="6"/>
  <c r="M252" i="6"/>
  <c r="K252" i="6"/>
  <c r="I252" i="6"/>
  <c r="G252" i="6"/>
  <c r="U251" i="6"/>
  <c r="T251" i="6"/>
  <c r="N251" i="6"/>
  <c r="O251" i="6" s="1"/>
  <c r="M251" i="6"/>
  <c r="K251" i="6"/>
  <c r="I251" i="6"/>
  <c r="G251" i="6"/>
  <c r="U250" i="6"/>
  <c r="T250" i="6"/>
  <c r="O250" i="6"/>
  <c r="N250" i="6"/>
  <c r="M250" i="6"/>
  <c r="K250" i="6"/>
  <c r="I250" i="6"/>
  <c r="G250" i="6"/>
  <c r="U249" i="6"/>
  <c r="T249" i="6"/>
  <c r="N249" i="6"/>
  <c r="O249" i="6" s="1"/>
  <c r="M249" i="6"/>
  <c r="K249" i="6"/>
  <c r="I249" i="6"/>
  <c r="G249" i="6"/>
  <c r="U248" i="6"/>
  <c r="T248" i="6"/>
  <c r="N248" i="6"/>
  <c r="O248" i="6" s="1"/>
  <c r="M248" i="6"/>
  <c r="K248" i="6"/>
  <c r="I248" i="6"/>
  <c r="G248" i="6"/>
  <c r="S247" i="6"/>
  <c r="R247" i="6"/>
  <c r="T247" i="6" s="1"/>
  <c r="Q247" i="6"/>
  <c r="P247" i="6"/>
  <c r="L247" i="6"/>
  <c r="J247" i="6"/>
  <c r="H247" i="6"/>
  <c r="F247" i="6"/>
  <c r="E247" i="6"/>
  <c r="D247" i="6"/>
  <c r="U246" i="6"/>
  <c r="T246" i="6"/>
  <c r="N246" i="6"/>
  <c r="O246" i="6" s="1"/>
  <c r="M246" i="6"/>
  <c r="K246" i="6"/>
  <c r="I246" i="6"/>
  <c r="G246" i="6"/>
  <c r="U245" i="6"/>
  <c r="T245" i="6"/>
  <c r="O245" i="6"/>
  <c r="N245" i="6"/>
  <c r="M245" i="6"/>
  <c r="K245" i="6"/>
  <c r="I245" i="6"/>
  <c r="G245" i="6"/>
  <c r="U244" i="6"/>
  <c r="T244" i="6"/>
  <c r="N244" i="6"/>
  <c r="O244" i="6" s="1"/>
  <c r="M244" i="6"/>
  <c r="K244" i="6"/>
  <c r="I244" i="6"/>
  <c r="G244" i="6"/>
  <c r="U243" i="6"/>
  <c r="T243" i="6"/>
  <c r="N243" i="6"/>
  <c r="O243" i="6" s="1"/>
  <c r="M243" i="6"/>
  <c r="K243" i="6"/>
  <c r="I243" i="6"/>
  <c r="G243" i="6"/>
  <c r="U242" i="6"/>
  <c r="T242" i="6"/>
  <c r="O242" i="6"/>
  <c r="N242" i="6"/>
  <c r="M242" i="6"/>
  <c r="K242" i="6"/>
  <c r="I242" i="6"/>
  <c r="G242" i="6"/>
  <c r="U241" i="6"/>
  <c r="T241" i="6"/>
  <c r="N241" i="6"/>
  <c r="O241" i="6" s="1"/>
  <c r="M241" i="6"/>
  <c r="K241" i="6"/>
  <c r="I241" i="6"/>
  <c r="G241" i="6"/>
  <c r="U240" i="6"/>
  <c r="S240" i="6"/>
  <c r="R240" i="6"/>
  <c r="T240" i="6" s="1"/>
  <c r="Q240" i="6"/>
  <c r="P240" i="6"/>
  <c r="L240" i="6"/>
  <c r="J240" i="6"/>
  <c r="H240" i="6"/>
  <c r="I240" i="6" s="1"/>
  <c r="G240" i="6"/>
  <c r="F240" i="6"/>
  <c r="E240" i="6"/>
  <c r="M240" i="6" s="1"/>
  <c r="D240" i="6"/>
  <c r="U239" i="6"/>
  <c r="T239" i="6"/>
  <c r="N239" i="6"/>
  <c r="O239" i="6" s="1"/>
  <c r="M239" i="6"/>
  <c r="K239" i="6"/>
  <c r="I239" i="6"/>
  <c r="G239" i="6"/>
  <c r="U238" i="6"/>
  <c r="T238" i="6"/>
  <c r="N238" i="6"/>
  <c r="O238" i="6" s="1"/>
  <c r="M238" i="6"/>
  <c r="K238" i="6"/>
  <c r="I238" i="6"/>
  <c r="G238" i="6"/>
  <c r="U237" i="6"/>
  <c r="T237" i="6"/>
  <c r="O237" i="6"/>
  <c r="N237" i="6"/>
  <c r="M237" i="6"/>
  <c r="K237" i="6"/>
  <c r="I237" i="6"/>
  <c r="G237" i="6"/>
  <c r="U236" i="6"/>
  <c r="T236" i="6"/>
  <c r="N236" i="6"/>
  <c r="O236" i="6" s="1"/>
  <c r="M236" i="6"/>
  <c r="K236" i="6"/>
  <c r="I236" i="6"/>
  <c r="G236" i="6"/>
  <c r="U235" i="6"/>
  <c r="T235" i="6"/>
  <c r="N235" i="6"/>
  <c r="O235" i="6" s="1"/>
  <c r="M235" i="6"/>
  <c r="K235" i="6"/>
  <c r="I235" i="6"/>
  <c r="G235" i="6"/>
  <c r="U234" i="6"/>
  <c r="T234" i="6"/>
  <c r="O234" i="6"/>
  <c r="N234" i="6"/>
  <c r="M234" i="6"/>
  <c r="K234" i="6"/>
  <c r="I234" i="6"/>
  <c r="G234" i="6"/>
  <c r="S231" i="6"/>
  <c r="R231" i="6"/>
  <c r="Q231" i="6"/>
  <c r="P231" i="6"/>
  <c r="L231" i="6"/>
  <c r="K231" i="6"/>
  <c r="J231" i="6"/>
  <c r="H231" i="6"/>
  <c r="F231" i="6"/>
  <c r="E231" i="6"/>
  <c r="D231" i="6"/>
  <c r="U230" i="6"/>
  <c r="S230" i="6"/>
  <c r="R230" i="6"/>
  <c r="Q230" i="6"/>
  <c r="P230" i="6"/>
  <c r="L230" i="6"/>
  <c r="J230" i="6"/>
  <c r="K230" i="6" s="1"/>
  <c r="I230" i="6"/>
  <c r="H230" i="6"/>
  <c r="F230" i="6"/>
  <c r="E230" i="6"/>
  <c r="D230" i="6"/>
  <c r="G230" i="6" s="1"/>
  <c r="U229" i="6"/>
  <c r="T229" i="6"/>
  <c r="O229" i="6"/>
  <c r="N229" i="6"/>
  <c r="M229" i="6"/>
  <c r="K229" i="6"/>
  <c r="I229" i="6"/>
  <c r="G229" i="6"/>
  <c r="U228" i="6"/>
  <c r="T228" i="6"/>
  <c r="N228" i="6"/>
  <c r="O228" i="6" s="1"/>
  <c r="M228" i="6"/>
  <c r="K228" i="6"/>
  <c r="I228" i="6"/>
  <c r="G228" i="6"/>
  <c r="U227" i="6"/>
  <c r="T227" i="6"/>
  <c r="N227" i="6"/>
  <c r="O227" i="6" s="1"/>
  <c r="M227" i="6"/>
  <c r="K227" i="6"/>
  <c r="I227" i="6"/>
  <c r="G227" i="6"/>
  <c r="U226" i="6"/>
  <c r="T226" i="6"/>
  <c r="N226" i="6"/>
  <c r="O226" i="6" s="1"/>
  <c r="M226" i="6"/>
  <c r="K226" i="6"/>
  <c r="I226" i="6"/>
  <c r="G226" i="6"/>
  <c r="U225" i="6"/>
  <c r="T225" i="6"/>
  <c r="N225" i="6"/>
  <c r="O225" i="6" s="1"/>
  <c r="M225" i="6"/>
  <c r="K225" i="6"/>
  <c r="I225" i="6"/>
  <c r="G225" i="6"/>
  <c r="S224" i="6"/>
  <c r="R224" i="6"/>
  <c r="T224" i="6" s="1"/>
  <c r="Q224" i="6"/>
  <c r="P224" i="6"/>
  <c r="L224" i="6"/>
  <c r="J224" i="6"/>
  <c r="H224" i="6"/>
  <c r="F224" i="6"/>
  <c r="G224" i="6" s="1"/>
  <c r="E224" i="6"/>
  <c r="D224" i="6"/>
  <c r="U223" i="6"/>
  <c r="T223" i="6"/>
  <c r="N223" i="6"/>
  <c r="O223" i="6" s="1"/>
  <c r="M223" i="6"/>
  <c r="K223" i="6"/>
  <c r="I223" i="6"/>
  <c r="G223" i="6"/>
  <c r="U222" i="6"/>
  <c r="T222" i="6"/>
  <c r="N222" i="6"/>
  <c r="O222" i="6" s="1"/>
  <c r="M222" i="6"/>
  <c r="K222" i="6"/>
  <c r="I222" i="6"/>
  <c r="G222" i="6"/>
  <c r="U221" i="6"/>
  <c r="T221" i="6"/>
  <c r="O221" i="6"/>
  <c r="N221" i="6"/>
  <c r="M221" i="6"/>
  <c r="K221" i="6"/>
  <c r="I221" i="6"/>
  <c r="G221" i="6"/>
  <c r="U220" i="6"/>
  <c r="T220" i="6"/>
  <c r="N220" i="6"/>
  <c r="O220" i="6" s="1"/>
  <c r="M220" i="6"/>
  <c r="K220" i="6"/>
  <c r="I220" i="6"/>
  <c r="G220" i="6"/>
  <c r="U219" i="6"/>
  <c r="T219" i="6"/>
  <c r="N219" i="6"/>
  <c r="O219" i="6" s="1"/>
  <c r="M219" i="6"/>
  <c r="K219" i="6"/>
  <c r="I219" i="6"/>
  <c r="G219" i="6"/>
  <c r="U218" i="6"/>
  <c r="T218" i="6"/>
  <c r="N218" i="6"/>
  <c r="O218" i="6" s="1"/>
  <c r="M218" i="6"/>
  <c r="K218" i="6"/>
  <c r="I218" i="6"/>
  <c r="G218" i="6"/>
  <c r="U217" i="6"/>
  <c r="T217" i="6"/>
  <c r="N217" i="6"/>
  <c r="O217" i="6" s="1"/>
  <c r="M217" i="6"/>
  <c r="K217" i="6"/>
  <c r="I217" i="6"/>
  <c r="G217" i="6"/>
  <c r="U216" i="6"/>
  <c r="S216" i="6"/>
  <c r="R216" i="6"/>
  <c r="T216" i="6" s="1"/>
  <c r="Q216" i="6"/>
  <c r="P216" i="6"/>
  <c r="L216" i="6"/>
  <c r="J216" i="6"/>
  <c r="I216" i="6"/>
  <c r="H216" i="6"/>
  <c r="F216" i="6"/>
  <c r="E216" i="6"/>
  <c r="K216" i="6" s="1"/>
  <c r="D216" i="6"/>
  <c r="U215" i="6"/>
  <c r="T215" i="6"/>
  <c r="O215" i="6"/>
  <c r="N215" i="6"/>
  <c r="M215" i="6"/>
  <c r="K215" i="6"/>
  <c r="I215" i="6"/>
  <c r="G215" i="6"/>
  <c r="U214" i="6"/>
  <c r="T214" i="6"/>
  <c r="N214" i="6"/>
  <c r="O214" i="6" s="1"/>
  <c r="M214" i="6"/>
  <c r="K214" i="6"/>
  <c r="I214" i="6"/>
  <c r="G214" i="6"/>
  <c r="U213" i="6"/>
  <c r="T213" i="6"/>
  <c r="N213" i="6"/>
  <c r="O213" i="6" s="1"/>
  <c r="M213" i="6"/>
  <c r="K213" i="6"/>
  <c r="I213" i="6"/>
  <c r="G213" i="6"/>
  <c r="U212" i="6"/>
  <c r="T212" i="6"/>
  <c r="N212" i="6"/>
  <c r="O212" i="6" s="1"/>
  <c r="M212" i="6"/>
  <c r="K212" i="6"/>
  <c r="I212" i="6"/>
  <c r="G212" i="6"/>
  <c r="U211" i="6"/>
  <c r="T211" i="6"/>
  <c r="N211" i="6"/>
  <c r="O211" i="6" s="1"/>
  <c r="M211" i="6"/>
  <c r="K211" i="6"/>
  <c r="I211" i="6"/>
  <c r="G211" i="6"/>
  <c r="U210" i="6"/>
  <c r="T210" i="6"/>
  <c r="N210" i="6"/>
  <c r="O210" i="6" s="1"/>
  <c r="M210" i="6"/>
  <c r="K210" i="6"/>
  <c r="I210" i="6"/>
  <c r="G210" i="6"/>
  <c r="U209" i="6"/>
  <c r="T209" i="6"/>
  <c r="N209" i="6"/>
  <c r="O209" i="6" s="1"/>
  <c r="M209" i="6"/>
  <c r="K209" i="6"/>
  <c r="I209" i="6"/>
  <c r="G209" i="6"/>
  <c r="U208" i="6"/>
  <c r="T208" i="6"/>
  <c r="N208" i="6"/>
  <c r="O208" i="6" s="1"/>
  <c r="M208" i="6"/>
  <c r="K208" i="6"/>
  <c r="I208" i="6"/>
  <c r="G208" i="6"/>
  <c r="S205" i="6"/>
  <c r="R205" i="6"/>
  <c r="Q205" i="6"/>
  <c r="P205" i="6"/>
  <c r="U205" i="6" s="1"/>
  <c r="L205" i="6"/>
  <c r="J205" i="6"/>
  <c r="I205" i="6"/>
  <c r="H205" i="6"/>
  <c r="F205" i="6"/>
  <c r="E205" i="6"/>
  <c r="D205" i="6"/>
  <c r="G205" i="6" s="1"/>
  <c r="S204" i="6"/>
  <c r="R204" i="6"/>
  <c r="T204" i="6" s="1"/>
  <c r="Q204" i="6"/>
  <c r="P204" i="6"/>
  <c r="L204" i="6"/>
  <c r="J204" i="6"/>
  <c r="H204" i="6"/>
  <c r="I204" i="6" s="1"/>
  <c r="F204" i="6"/>
  <c r="E204" i="6"/>
  <c r="D204" i="6"/>
  <c r="U203" i="6"/>
  <c r="T203" i="6"/>
  <c r="O203" i="6"/>
  <c r="N203" i="6"/>
  <c r="M203" i="6"/>
  <c r="K203" i="6"/>
  <c r="I203" i="6"/>
  <c r="G203" i="6"/>
  <c r="U202" i="6"/>
  <c r="T202" i="6"/>
  <c r="O202" i="6"/>
  <c r="N202" i="6"/>
  <c r="M202" i="6"/>
  <c r="K202" i="6"/>
  <c r="I202" i="6"/>
  <c r="G202" i="6"/>
  <c r="U201" i="6"/>
  <c r="T201" i="6"/>
  <c r="O201" i="6"/>
  <c r="N201" i="6"/>
  <c r="M201" i="6"/>
  <c r="K201" i="6"/>
  <c r="I201" i="6"/>
  <c r="G201" i="6"/>
  <c r="U200" i="6"/>
  <c r="T200" i="6"/>
  <c r="O200" i="6"/>
  <c r="N200" i="6"/>
  <c r="M200" i="6"/>
  <c r="K200" i="6"/>
  <c r="I200" i="6"/>
  <c r="G200" i="6"/>
  <c r="U199" i="6"/>
  <c r="T199" i="6"/>
  <c r="O199" i="6"/>
  <c r="N199" i="6"/>
  <c r="M199" i="6"/>
  <c r="K199" i="6"/>
  <c r="I199" i="6"/>
  <c r="G199" i="6"/>
  <c r="S198" i="6"/>
  <c r="R198" i="6"/>
  <c r="Q198" i="6"/>
  <c r="P198" i="6"/>
  <c r="L198" i="6"/>
  <c r="M198" i="6" s="1"/>
  <c r="J198" i="6"/>
  <c r="H198" i="6"/>
  <c r="F198" i="6"/>
  <c r="N198" i="6" s="1"/>
  <c r="O198" i="6" s="1"/>
  <c r="E198" i="6"/>
  <c r="K198" i="6" s="1"/>
  <c r="D198" i="6"/>
  <c r="I198" i="6" s="1"/>
  <c r="U197" i="6"/>
  <c r="T197" i="6"/>
  <c r="N197" i="6"/>
  <c r="O197" i="6" s="1"/>
  <c r="M197" i="6"/>
  <c r="K197" i="6"/>
  <c r="I197" i="6"/>
  <c r="G197" i="6"/>
  <c r="U196" i="6"/>
  <c r="T196" i="6"/>
  <c r="N196" i="6"/>
  <c r="O196" i="6" s="1"/>
  <c r="M196" i="6"/>
  <c r="K196" i="6"/>
  <c r="I196" i="6"/>
  <c r="G196" i="6"/>
  <c r="U195" i="6"/>
  <c r="T195" i="6"/>
  <c r="N195" i="6"/>
  <c r="O195" i="6" s="1"/>
  <c r="M195" i="6"/>
  <c r="K195" i="6"/>
  <c r="I195" i="6"/>
  <c r="G195" i="6"/>
  <c r="U194" i="6"/>
  <c r="T194" i="6"/>
  <c r="N194" i="6"/>
  <c r="O194" i="6" s="1"/>
  <c r="M194" i="6"/>
  <c r="K194" i="6"/>
  <c r="I194" i="6"/>
  <c r="G194" i="6"/>
  <c r="U193" i="6"/>
  <c r="T193" i="6"/>
  <c r="N193" i="6"/>
  <c r="O193" i="6" s="1"/>
  <c r="M193" i="6"/>
  <c r="K193" i="6"/>
  <c r="I193" i="6"/>
  <c r="G193" i="6"/>
  <c r="U192" i="6"/>
  <c r="T192" i="6"/>
  <c r="N192" i="6"/>
  <c r="O192" i="6" s="1"/>
  <c r="M192" i="6"/>
  <c r="K192" i="6"/>
  <c r="I192" i="6"/>
  <c r="G192" i="6"/>
  <c r="S191" i="6"/>
  <c r="R191" i="6"/>
  <c r="Q191" i="6"/>
  <c r="P191" i="6"/>
  <c r="U191" i="6" s="1"/>
  <c r="L191" i="6"/>
  <c r="J191" i="6"/>
  <c r="H191" i="6"/>
  <c r="F191" i="6"/>
  <c r="E191" i="6"/>
  <c r="D191" i="6"/>
  <c r="I191" i="6" s="1"/>
  <c r="U190" i="6"/>
  <c r="T190" i="6"/>
  <c r="O190" i="6"/>
  <c r="N190" i="6"/>
  <c r="M190" i="6"/>
  <c r="K190" i="6"/>
  <c r="I190" i="6"/>
  <c r="G190" i="6"/>
  <c r="U189" i="6"/>
  <c r="T189" i="6"/>
  <c r="O189" i="6"/>
  <c r="N189" i="6"/>
  <c r="M189" i="6"/>
  <c r="K189" i="6"/>
  <c r="I189" i="6"/>
  <c r="G189" i="6"/>
  <c r="U188" i="6"/>
  <c r="T188" i="6"/>
  <c r="O188" i="6"/>
  <c r="N188" i="6"/>
  <c r="M188" i="6"/>
  <c r="K188" i="6"/>
  <c r="I188" i="6"/>
  <c r="G188" i="6"/>
  <c r="U187" i="6"/>
  <c r="T187" i="6"/>
  <c r="O187" i="6"/>
  <c r="N187" i="6"/>
  <c r="M187" i="6"/>
  <c r="K187" i="6"/>
  <c r="I187" i="6"/>
  <c r="G187" i="6"/>
  <c r="U186" i="6"/>
  <c r="T186" i="6"/>
  <c r="O186" i="6"/>
  <c r="N186" i="6"/>
  <c r="M186" i="6"/>
  <c r="K186" i="6"/>
  <c r="I186" i="6"/>
  <c r="G186" i="6"/>
  <c r="S185" i="6"/>
  <c r="R185" i="6"/>
  <c r="Q185" i="6"/>
  <c r="P185" i="6"/>
  <c r="U185" i="6" s="1"/>
  <c r="L185" i="6"/>
  <c r="J185" i="6"/>
  <c r="I185" i="6"/>
  <c r="H185" i="6"/>
  <c r="F185" i="6"/>
  <c r="G185" i="6" s="1"/>
  <c r="E185" i="6"/>
  <c r="D185" i="6"/>
  <c r="U184" i="6"/>
  <c r="T184" i="6"/>
  <c r="O184" i="6"/>
  <c r="N184" i="6"/>
  <c r="M184" i="6"/>
  <c r="K184" i="6"/>
  <c r="I184" i="6"/>
  <c r="G184" i="6"/>
  <c r="U183" i="6"/>
  <c r="T183" i="6"/>
  <c r="O183" i="6"/>
  <c r="N183" i="6"/>
  <c r="M183" i="6"/>
  <c r="K183" i="6"/>
  <c r="I183" i="6"/>
  <c r="G183" i="6"/>
  <c r="U182" i="6"/>
  <c r="T182" i="6"/>
  <c r="O182" i="6"/>
  <c r="N182" i="6"/>
  <c r="M182" i="6"/>
  <c r="K182" i="6"/>
  <c r="I182" i="6"/>
  <c r="G182" i="6"/>
  <c r="U181" i="6"/>
  <c r="T181" i="6"/>
  <c r="O181" i="6"/>
  <c r="N181" i="6"/>
  <c r="M181" i="6"/>
  <c r="K181" i="6"/>
  <c r="I181" i="6"/>
  <c r="G181" i="6"/>
  <c r="U180" i="6"/>
  <c r="T180" i="6"/>
  <c r="O180" i="6"/>
  <c r="N180" i="6"/>
  <c r="M180" i="6"/>
  <c r="K180" i="6"/>
  <c r="I180" i="6"/>
  <c r="G180" i="6"/>
  <c r="S179" i="6"/>
  <c r="R179" i="6"/>
  <c r="Q179" i="6"/>
  <c r="P179" i="6"/>
  <c r="L179" i="6"/>
  <c r="U179" i="6" s="1"/>
  <c r="K179" i="6"/>
  <c r="J179" i="6"/>
  <c r="H179" i="6"/>
  <c r="F179" i="6"/>
  <c r="E179" i="6"/>
  <c r="M179" i="6" s="1"/>
  <c r="D179" i="6"/>
  <c r="G179" i="6" s="1"/>
  <c r="U178" i="6"/>
  <c r="T178" i="6"/>
  <c r="O178" i="6"/>
  <c r="N178" i="6"/>
  <c r="M178" i="6"/>
  <c r="K178" i="6"/>
  <c r="I178" i="6"/>
  <c r="G178" i="6"/>
  <c r="U177" i="6"/>
  <c r="T177" i="6"/>
  <c r="O177" i="6"/>
  <c r="N177" i="6"/>
  <c r="M177" i="6"/>
  <c r="K177" i="6"/>
  <c r="I177" i="6"/>
  <c r="G177" i="6"/>
  <c r="U176" i="6"/>
  <c r="T176" i="6"/>
  <c r="O176" i="6"/>
  <c r="N176" i="6"/>
  <c r="M176" i="6"/>
  <c r="K176" i="6"/>
  <c r="I176" i="6"/>
  <c r="G176" i="6"/>
  <c r="U175" i="6"/>
  <c r="T175" i="6"/>
  <c r="O175" i="6"/>
  <c r="N175" i="6"/>
  <c r="M175" i="6"/>
  <c r="K175" i="6"/>
  <c r="I175" i="6"/>
  <c r="G175" i="6"/>
  <c r="U174" i="6"/>
  <c r="T174" i="6"/>
  <c r="O174" i="6"/>
  <c r="N174" i="6"/>
  <c r="M174" i="6"/>
  <c r="K174" i="6"/>
  <c r="I174" i="6"/>
  <c r="G174" i="6"/>
  <c r="U173" i="6"/>
  <c r="T173" i="6"/>
  <c r="O173" i="6"/>
  <c r="N173" i="6"/>
  <c r="M173" i="6"/>
  <c r="K173" i="6"/>
  <c r="I173" i="6"/>
  <c r="G173" i="6"/>
  <c r="S170" i="6"/>
  <c r="T170" i="6" s="1"/>
  <c r="R170" i="6"/>
  <c r="Q170" i="6"/>
  <c r="P170" i="6"/>
  <c r="U170" i="6" s="1"/>
  <c r="L170" i="6"/>
  <c r="J170" i="6"/>
  <c r="H170" i="6"/>
  <c r="F170" i="6"/>
  <c r="N170" i="6" s="1"/>
  <c r="O170" i="6" s="1"/>
  <c r="E170" i="6"/>
  <c r="M170" i="6" s="1"/>
  <c r="D170" i="6"/>
  <c r="S169" i="6"/>
  <c r="R169" i="6"/>
  <c r="Q169" i="6"/>
  <c r="P169" i="6"/>
  <c r="U169" i="6" s="1"/>
  <c r="L169" i="6"/>
  <c r="J169" i="6"/>
  <c r="H169" i="6"/>
  <c r="F169" i="6"/>
  <c r="E169" i="6"/>
  <c r="K169" i="6" s="1"/>
  <c r="D169" i="6"/>
  <c r="U168" i="6"/>
  <c r="T168" i="6"/>
  <c r="O168" i="6"/>
  <c r="N168" i="6"/>
  <c r="M168" i="6"/>
  <c r="K168" i="6"/>
  <c r="I168" i="6"/>
  <c r="G168" i="6"/>
  <c r="U167" i="6"/>
  <c r="T167" i="6"/>
  <c r="N167" i="6"/>
  <c r="O167" i="6" s="1"/>
  <c r="M167" i="6"/>
  <c r="K167" i="6"/>
  <c r="I167" i="6"/>
  <c r="G167" i="6"/>
  <c r="U166" i="6"/>
  <c r="T166" i="6"/>
  <c r="O166" i="6"/>
  <c r="N166" i="6"/>
  <c r="M166" i="6"/>
  <c r="K166" i="6"/>
  <c r="I166" i="6"/>
  <c r="G166" i="6"/>
  <c r="U165" i="6"/>
  <c r="T165" i="6"/>
  <c r="N165" i="6"/>
  <c r="O165" i="6" s="1"/>
  <c r="M165" i="6"/>
  <c r="K165" i="6"/>
  <c r="I165" i="6"/>
  <c r="G165" i="6"/>
  <c r="U164" i="6"/>
  <c r="T164" i="6"/>
  <c r="N164" i="6"/>
  <c r="O164" i="6" s="1"/>
  <c r="M164" i="6"/>
  <c r="K164" i="6"/>
  <c r="I164" i="6"/>
  <c r="G164" i="6"/>
  <c r="S163" i="6"/>
  <c r="R163" i="6"/>
  <c r="Q163" i="6"/>
  <c r="P163" i="6"/>
  <c r="U163" i="6" s="1"/>
  <c r="L163" i="6"/>
  <c r="J163" i="6"/>
  <c r="K163" i="6" s="1"/>
  <c r="I163" i="6"/>
  <c r="H163" i="6"/>
  <c r="F163" i="6"/>
  <c r="E163" i="6"/>
  <c r="D163" i="6"/>
  <c r="G163" i="6" s="1"/>
  <c r="U162" i="6"/>
  <c r="T162" i="6"/>
  <c r="O162" i="6"/>
  <c r="N162" i="6"/>
  <c r="M162" i="6"/>
  <c r="K162" i="6"/>
  <c r="I162" i="6"/>
  <c r="G162" i="6"/>
  <c r="U161" i="6"/>
  <c r="T161" i="6"/>
  <c r="O161" i="6"/>
  <c r="N161" i="6"/>
  <c r="M161" i="6"/>
  <c r="K161" i="6"/>
  <c r="I161" i="6"/>
  <c r="G161" i="6"/>
  <c r="U160" i="6"/>
  <c r="T160" i="6"/>
  <c r="O160" i="6"/>
  <c r="N160" i="6"/>
  <c r="M160" i="6"/>
  <c r="K160" i="6"/>
  <c r="I160" i="6"/>
  <c r="G160" i="6"/>
  <c r="U159" i="6"/>
  <c r="T159" i="6"/>
  <c r="N159" i="6"/>
  <c r="O159" i="6" s="1"/>
  <c r="M159" i="6"/>
  <c r="K159" i="6"/>
  <c r="I159" i="6"/>
  <c r="G159" i="6"/>
  <c r="U158" i="6"/>
  <c r="T158" i="6"/>
  <c r="N158" i="6"/>
  <c r="O158" i="6" s="1"/>
  <c r="M158" i="6"/>
  <c r="K158" i="6"/>
  <c r="I158" i="6"/>
  <c r="G158" i="6"/>
  <c r="S157" i="6"/>
  <c r="R157" i="6"/>
  <c r="Q157" i="6"/>
  <c r="P157" i="6"/>
  <c r="L157" i="6"/>
  <c r="U157" i="6" s="1"/>
  <c r="J157" i="6"/>
  <c r="I157" i="6"/>
  <c r="H157" i="6"/>
  <c r="F157" i="6"/>
  <c r="E157" i="6"/>
  <c r="D157" i="6"/>
  <c r="U156" i="6"/>
  <c r="T156" i="6"/>
  <c r="N156" i="6"/>
  <c r="O156" i="6" s="1"/>
  <c r="M156" i="6"/>
  <c r="K156" i="6"/>
  <c r="I156" i="6"/>
  <c r="G156" i="6"/>
  <c r="U155" i="6"/>
  <c r="T155" i="6"/>
  <c r="N155" i="6"/>
  <c r="O155" i="6" s="1"/>
  <c r="M155" i="6"/>
  <c r="K155" i="6"/>
  <c r="I155" i="6"/>
  <c r="G155" i="6"/>
  <c r="U154" i="6"/>
  <c r="T154" i="6"/>
  <c r="N154" i="6"/>
  <c r="O154" i="6" s="1"/>
  <c r="M154" i="6"/>
  <c r="K154" i="6"/>
  <c r="I154" i="6"/>
  <c r="G154" i="6"/>
  <c r="U153" i="6"/>
  <c r="T153" i="6"/>
  <c r="N153" i="6"/>
  <c r="O153" i="6" s="1"/>
  <c r="M153" i="6"/>
  <c r="K153" i="6"/>
  <c r="I153" i="6"/>
  <c r="G153" i="6"/>
  <c r="U152" i="6"/>
  <c r="T152" i="6"/>
  <c r="N152" i="6"/>
  <c r="O152" i="6" s="1"/>
  <c r="M152" i="6"/>
  <c r="K152" i="6"/>
  <c r="I152" i="6"/>
  <c r="G152" i="6"/>
  <c r="U151" i="6"/>
  <c r="T151" i="6"/>
  <c r="N151" i="6"/>
  <c r="O151" i="6" s="1"/>
  <c r="M151" i="6"/>
  <c r="K151" i="6"/>
  <c r="I151" i="6"/>
  <c r="G151" i="6"/>
  <c r="U150" i="6"/>
  <c r="S150" i="6"/>
  <c r="T150" i="6" s="1"/>
  <c r="R150" i="6"/>
  <c r="Q150" i="6"/>
  <c r="P150" i="6"/>
  <c r="L150" i="6"/>
  <c r="J150" i="6"/>
  <c r="H150" i="6"/>
  <c r="G150" i="6"/>
  <c r="F150" i="6"/>
  <c r="E150" i="6"/>
  <c r="K150" i="6" s="1"/>
  <c r="D150" i="6"/>
  <c r="U149" i="6"/>
  <c r="T149" i="6"/>
  <c r="O149" i="6"/>
  <c r="N149" i="6"/>
  <c r="M149" i="6"/>
  <c r="K149" i="6"/>
  <c r="I149" i="6"/>
  <c r="G149" i="6"/>
  <c r="U148" i="6"/>
  <c r="T148" i="6"/>
  <c r="N148" i="6"/>
  <c r="O148" i="6" s="1"/>
  <c r="M148" i="6"/>
  <c r="K148" i="6"/>
  <c r="I148" i="6"/>
  <c r="G148" i="6"/>
  <c r="U147" i="6"/>
  <c r="T147" i="6"/>
  <c r="N147" i="6"/>
  <c r="O147" i="6" s="1"/>
  <c r="M147" i="6"/>
  <c r="K147" i="6"/>
  <c r="I147" i="6"/>
  <c r="G147" i="6"/>
  <c r="U146" i="6"/>
  <c r="T146" i="6"/>
  <c r="N146" i="6"/>
  <c r="O146" i="6" s="1"/>
  <c r="M146" i="6"/>
  <c r="K146" i="6"/>
  <c r="I146" i="6"/>
  <c r="G146" i="6"/>
  <c r="U145" i="6"/>
  <c r="T145" i="6"/>
  <c r="N145" i="6"/>
  <c r="O145" i="6" s="1"/>
  <c r="M145" i="6"/>
  <c r="K145" i="6"/>
  <c r="I145" i="6"/>
  <c r="G145" i="6"/>
  <c r="U144" i="6"/>
  <c r="S144" i="6"/>
  <c r="T144" i="6" s="1"/>
  <c r="R144" i="6"/>
  <c r="Q144" i="6"/>
  <c r="P144" i="6"/>
  <c r="L144" i="6"/>
  <c r="M144" i="6" s="1"/>
  <c r="J144" i="6"/>
  <c r="H144" i="6"/>
  <c r="F144" i="6"/>
  <c r="E144" i="6"/>
  <c r="D144" i="6"/>
  <c r="I144" i="6" s="1"/>
  <c r="U143" i="6"/>
  <c r="T143" i="6"/>
  <c r="N143" i="6"/>
  <c r="O143" i="6" s="1"/>
  <c r="M143" i="6"/>
  <c r="K143" i="6"/>
  <c r="I143" i="6"/>
  <c r="G143" i="6"/>
  <c r="U142" i="6"/>
  <c r="T142" i="6"/>
  <c r="N142" i="6"/>
  <c r="O142" i="6" s="1"/>
  <c r="M142" i="6"/>
  <c r="K142" i="6"/>
  <c r="I142" i="6"/>
  <c r="G142" i="6"/>
  <c r="U141" i="6"/>
  <c r="T141" i="6"/>
  <c r="N141" i="6"/>
  <c r="O141" i="6" s="1"/>
  <c r="M141" i="6"/>
  <c r="K141" i="6"/>
  <c r="I141" i="6"/>
  <c r="G141" i="6"/>
  <c r="U140" i="6"/>
  <c r="T140" i="6"/>
  <c r="N140" i="6"/>
  <c r="O140" i="6" s="1"/>
  <c r="M140" i="6"/>
  <c r="K140" i="6"/>
  <c r="I140" i="6"/>
  <c r="G140" i="6"/>
  <c r="U139" i="6"/>
  <c r="T139" i="6"/>
  <c r="N139" i="6"/>
  <c r="O139" i="6" s="1"/>
  <c r="M139" i="6"/>
  <c r="K139" i="6"/>
  <c r="I139" i="6"/>
  <c r="G139" i="6"/>
  <c r="U138" i="6"/>
  <c r="T138" i="6"/>
  <c r="N138" i="6"/>
  <c r="O138" i="6" s="1"/>
  <c r="M138" i="6"/>
  <c r="K138" i="6"/>
  <c r="I138" i="6"/>
  <c r="G138" i="6"/>
  <c r="S137" i="6"/>
  <c r="R137" i="6"/>
  <c r="T137" i="6" s="1"/>
  <c r="Q137" i="6"/>
  <c r="P137" i="6"/>
  <c r="L137" i="6"/>
  <c r="J137" i="6"/>
  <c r="H137" i="6"/>
  <c r="F137" i="6"/>
  <c r="E137" i="6"/>
  <c r="K137" i="6" s="1"/>
  <c r="D137" i="6"/>
  <c r="I137" i="6" s="1"/>
  <c r="U136" i="6"/>
  <c r="T136" i="6"/>
  <c r="N136" i="6"/>
  <c r="O136" i="6" s="1"/>
  <c r="M136" i="6"/>
  <c r="K136" i="6"/>
  <c r="I136" i="6"/>
  <c r="G136" i="6"/>
  <c r="U135" i="6"/>
  <c r="T135" i="6"/>
  <c r="O135" i="6"/>
  <c r="N135" i="6"/>
  <c r="M135" i="6"/>
  <c r="K135" i="6"/>
  <c r="I135" i="6"/>
  <c r="G135" i="6"/>
  <c r="U134" i="6"/>
  <c r="T134" i="6"/>
  <c r="N134" i="6"/>
  <c r="O134" i="6" s="1"/>
  <c r="M134" i="6"/>
  <c r="K134" i="6"/>
  <c r="I134" i="6"/>
  <c r="G134" i="6"/>
  <c r="U133" i="6"/>
  <c r="T133" i="6"/>
  <c r="N133" i="6"/>
  <c r="O133" i="6" s="1"/>
  <c r="M133" i="6"/>
  <c r="K133" i="6"/>
  <c r="I133" i="6"/>
  <c r="G133" i="6"/>
  <c r="S132" i="6"/>
  <c r="R132" i="6"/>
  <c r="T132" i="6" s="1"/>
  <c r="Q132" i="6"/>
  <c r="P132" i="6"/>
  <c r="L132" i="6"/>
  <c r="J132" i="6"/>
  <c r="I132" i="6"/>
  <c r="H132" i="6"/>
  <c r="F132" i="6"/>
  <c r="G132" i="6" s="1"/>
  <c r="E132" i="6"/>
  <c r="D132" i="6"/>
  <c r="U131" i="6"/>
  <c r="T131" i="6"/>
  <c r="O131" i="6"/>
  <c r="N131" i="6"/>
  <c r="M131" i="6"/>
  <c r="K131" i="6"/>
  <c r="I131" i="6"/>
  <c r="G131" i="6"/>
  <c r="U130" i="6"/>
  <c r="T130" i="6"/>
  <c r="N130" i="6"/>
  <c r="O130" i="6" s="1"/>
  <c r="M130" i="6"/>
  <c r="K130" i="6"/>
  <c r="I130" i="6"/>
  <c r="G130" i="6"/>
  <c r="U129" i="6"/>
  <c r="T129" i="6"/>
  <c r="N129" i="6"/>
  <c r="O129" i="6" s="1"/>
  <c r="M129" i="6"/>
  <c r="K129" i="6"/>
  <c r="I129" i="6"/>
  <c r="G129" i="6"/>
  <c r="U128" i="6"/>
  <c r="T128" i="6"/>
  <c r="N128" i="6"/>
  <c r="O128" i="6" s="1"/>
  <c r="M128" i="6"/>
  <c r="K128" i="6"/>
  <c r="I128" i="6"/>
  <c r="G128" i="6"/>
  <c r="U127" i="6"/>
  <c r="T127" i="6"/>
  <c r="N127" i="6"/>
  <c r="O127" i="6" s="1"/>
  <c r="M127" i="6"/>
  <c r="K127" i="6"/>
  <c r="I127" i="6"/>
  <c r="G127" i="6"/>
  <c r="S126" i="6"/>
  <c r="R126" i="6"/>
  <c r="Q126" i="6"/>
  <c r="P126" i="6"/>
  <c r="U126" i="6" s="1"/>
  <c r="L126" i="6"/>
  <c r="K126" i="6"/>
  <c r="J126" i="6"/>
  <c r="H126" i="6"/>
  <c r="G126" i="6"/>
  <c r="F126" i="6"/>
  <c r="N126" i="6" s="1"/>
  <c r="O126" i="6" s="1"/>
  <c r="E126" i="6"/>
  <c r="M126" i="6" s="1"/>
  <c r="D126" i="6"/>
  <c r="U125" i="6"/>
  <c r="T125" i="6"/>
  <c r="O125" i="6"/>
  <c r="N125" i="6"/>
  <c r="M125" i="6"/>
  <c r="K125" i="6"/>
  <c r="I125" i="6"/>
  <c r="G125" i="6"/>
  <c r="U124" i="6"/>
  <c r="T124" i="6"/>
  <c r="N124" i="6"/>
  <c r="O124" i="6" s="1"/>
  <c r="M124" i="6"/>
  <c r="K124" i="6"/>
  <c r="I124" i="6"/>
  <c r="G124" i="6"/>
  <c r="U123" i="6"/>
  <c r="T123" i="6"/>
  <c r="N123" i="6"/>
  <c r="O123" i="6" s="1"/>
  <c r="M123" i="6"/>
  <c r="K123" i="6"/>
  <c r="I123" i="6"/>
  <c r="G123" i="6"/>
  <c r="U122" i="6"/>
  <c r="T122" i="6"/>
  <c r="N122" i="6"/>
  <c r="O122" i="6" s="1"/>
  <c r="M122" i="6"/>
  <c r="K122" i="6"/>
  <c r="I122" i="6"/>
  <c r="G122" i="6"/>
  <c r="S121" i="6"/>
  <c r="R121" i="6"/>
  <c r="T121" i="6" s="1"/>
  <c r="Q121" i="6"/>
  <c r="P121" i="6"/>
  <c r="U121" i="6" s="1"/>
  <c r="L121" i="6"/>
  <c r="J121" i="6"/>
  <c r="I121" i="6"/>
  <c r="H121" i="6"/>
  <c r="F121" i="6"/>
  <c r="E121" i="6"/>
  <c r="D121" i="6"/>
  <c r="U120" i="6"/>
  <c r="T120" i="6"/>
  <c r="N120" i="6"/>
  <c r="O120" i="6" s="1"/>
  <c r="M120" i="6"/>
  <c r="K120" i="6"/>
  <c r="I120" i="6"/>
  <c r="G120" i="6"/>
  <c r="U119" i="6"/>
  <c r="T119" i="6"/>
  <c r="O119" i="6"/>
  <c r="N119" i="6"/>
  <c r="M119" i="6"/>
  <c r="K119" i="6"/>
  <c r="I119" i="6"/>
  <c r="G119" i="6"/>
  <c r="U118" i="6"/>
  <c r="T118" i="6"/>
  <c r="O118" i="6"/>
  <c r="N118" i="6"/>
  <c r="M118" i="6"/>
  <c r="K118" i="6"/>
  <c r="I118" i="6"/>
  <c r="G118" i="6"/>
  <c r="U117" i="6"/>
  <c r="T117" i="6"/>
  <c r="N117" i="6"/>
  <c r="O117" i="6" s="1"/>
  <c r="M117" i="6"/>
  <c r="K117" i="6"/>
  <c r="I117" i="6"/>
  <c r="G117" i="6"/>
  <c r="U116" i="6"/>
  <c r="T116" i="6"/>
  <c r="N116" i="6"/>
  <c r="O116" i="6" s="1"/>
  <c r="M116" i="6"/>
  <c r="K116" i="6"/>
  <c r="I116" i="6"/>
  <c r="G116" i="6"/>
  <c r="U115" i="6"/>
  <c r="T115" i="6"/>
  <c r="N115" i="6"/>
  <c r="O115" i="6" s="1"/>
  <c r="M115" i="6"/>
  <c r="K115" i="6"/>
  <c r="I115" i="6"/>
  <c r="G115" i="6"/>
  <c r="U114" i="6"/>
  <c r="T114" i="6"/>
  <c r="N114" i="6"/>
  <c r="O114" i="6" s="1"/>
  <c r="M114" i="6"/>
  <c r="K114" i="6"/>
  <c r="I114" i="6"/>
  <c r="G114" i="6"/>
  <c r="U113" i="6"/>
  <c r="T113" i="6"/>
  <c r="N113" i="6"/>
  <c r="O113" i="6" s="1"/>
  <c r="M113" i="6"/>
  <c r="K113" i="6"/>
  <c r="I113" i="6"/>
  <c r="G113" i="6"/>
  <c r="T112" i="6"/>
  <c r="S112" i="6"/>
  <c r="R112" i="6"/>
  <c r="Q112" i="6"/>
  <c r="P112" i="6"/>
  <c r="L112" i="6"/>
  <c r="K112" i="6"/>
  <c r="J112" i="6"/>
  <c r="H112" i="6"/>
  <c r="F112" i="6"/>
  <c r="E112" i="6"/>
  <c r="M112" i="6" s="1"/>
  <c r="D112" i="6"/>
  <c r="U111" i="6"/>
  <c r="T111" i="6"/>
  <c r="O111" i="6"/>
  <c r="N111" i="6"/>
  <c r="M111" i="6"/>
  <c r="K111" i="6"/>
  <c r="I111" i="6"/>
  <c r="G111" i="6"/>
  <c r="U110" i="6"/>
  <c r="T110" i="6"/>
  <c r="O110" i="6"/>
  <c r="N110" i="6"/>
  <c r="M110" i="6"/>
  <c r="K110" i="6"/>
  <c r="I110" i="6"/>
  <c r="G110" i="6"/>
  <c r="U109" i="6"/>
  <c r="T109" i="6"/>
  <c r="O109" i="6"/>
  <c r="N109" i="6"/>
  <c r="M109" i="6"/>
  <c r="K109" i="6"/>
  <c r="I109" i="6"/>
  <c r="G109" i="6"/>
  <c r="U108" i="6"/>
  <c r="T108" i="6"/>
  <c r="O108" i="6"/>
  <c r="N108" i="6"/>
  <c r="M108" i="6"/>
  <c r="K108" i="6"/>
  <c r="I108" i="6"/>
  <c r="G108" i="6"/>
  <c r="U107" i="6"/>
  <c r="T107" i="6"/>
  <c r="O107" i="6"/>
  <c r="N107" i="6"/>
  <c r="M107" i="6"/>
  <c r="K107" i="6"/>
  <c r="I107" i="6"/>
  <c r="G107" i="6"/>
  <c r="U106" i="6"/>
  <c r="S106" i="6"/>
  <c r="T106" i="6" s="1"/>
  <c r="R106" i="6"/>
  <c r="Q106" i="6"/>
  <c r="P106" i="6"/>
  <c r="L106" i="6"/>
  <c r="J106" i="6"/>
  <c r="H106" i="6"/>
  <c r="F106" i="6"/>
  <c r="E106" i="6"/>
  <c r="D106" i="6"/>
  <c r="I106" i="6" s="1"/>
  <c r="U105" i="6"/>
  <c r="T105" i="6"/>
  <c r="O105" i="6"/>
  <c r="N105" i="6"/>
  <c r="M105" i="6"/>
  <c r="K105" i="6"/>
  <c r="I105" i="6"/>
  <c r="G105" i="6"/>
  <c r="S102" i="6"/>
  <c r="R102" i="6"/>
  <c r="T102" i="6" s="1"/>
  <c r="Q102" i="6"/>
  <c r="P102" i="6"/>
  <c r="U102" i="6" s="1"/>
  <c r="L102" i="6"/>
  <c r="J102" i="6"/>
  <c r="H102" i="6"/>
  <c r="I102" i="6" s="1"/>
  <c r="F102" i="6"/>
  <c r="E102" i="6"/>
  <c r="D102" i="6"/>
  <c r="G102" i="6" s="1"/>
  <c r="S101" i="6"/>
  <c r="R101" i="6"/>
  <c r="Q101" i="6"/>
  <c r="P101" i="6"/>
  <c r="U101" i="6" s="1"/>
  <c r="L101" i="6"/>
  <c r="J101" i="6"/>
  <c r="I101" i="6"/>
  <c r="H101" i="6"/>
  <c r="F101" i="6"/>
  <c r="E101" i="6"/>
  <c r="D101" i="6"/>
  <c r="G101" i="6" s="1"/>
  <c r="U100" i="6"/>
  <c r="T100" i="6"/>
  <c r="O100" i="6"/>
  <c r="N100" i="6"/>
  <c r="M100" i="6"/>
  <c r="K100" i="6"/>
  <c r="I100" i="6"/>
  <c r="G100" i="6"/>
  <c r="U99" i="6"/>
  <c r="T99" i="6"/>
  <c r="O99" i="6"/>
  <c r="N99" i="6"/>
  <c r="M99" i="6"/>
  <c r="K99" i="6"/>
  <c r="I99" i="6"/>
  <c r="G99" i="6"/>
  <c r="U98" i="6"/>
  <c r="T98" i="6"/>
  <c r="O98" i="6"/>
  <c r="N98" i="6"/>
  <c r="M98" i="6"/>
  <c r="K98" i="6"/>
  <c r="I98" i="6"/>
  <c r="G98" i="6"/>
  <c r="U97" i="6"/>
  <c r="T97" i="6"/>
  <c r="O97" i="6"/>
  <c r="N97" i="6"/>
  <c r="M97" i="6"/>
  <c r="K97" i="6"/>
  <c r="I97" i="6"/>
  <c r="G97" i="6"/>
  <c r="S96" i="6"/>
  <c r="R96" i="6"/>
  <c r="T96" i="6" s="1"/>
  <c r="Q96" i="6"/>
  <c r="P96" i="6"/>
  <c r="L96" i="6"/>
  <c r="U96" i="6" s="1"/>
  <c r="J96" i="6"/>
  <c r="H96" i="6"/>
  <c r="F96" i="6"/>
  <c r="E96" i="6"/>
  <c r="D96" i="6"/>
  <c r="I96" i="6" s="1"/>
  <c r="U95" i="6"/>
  <c r="T95" i="6"/>
  <c r="N95" i="6"/>
  <c r="O95" i="6" s="1"/>
  <c r="M95" i="6"/>
  <c r="K95" i="6"/>
  <c r="I95" i="6"/>
  <c r="G95" i="6"/>
  <c r="U94" i="6"/>
  <c r="T94" i="6"/>
  <c r="N94" i="6"/>
  <c r="O94" i="6" s="1"/>
  <c r="M94" i="6"/>
  <c r="K94" i="6"/>
  <c r="I94" i="6"/>
  <c r="G94" i="6"/>
  <c r="U93" i="6"/>
  <c r="T93" i="6"/>
  <c r="N93" i="6"/>
  <c r="O93" i="6" s="1"/>
  <c r="M93" i="6"/>
  <c r="K93" i="6"/>
  <c r="I93" i="6"/>
  <c r="G93" i="6"/>
  <c r="U92" i="6"/>
  <c r="T92" i="6"/>
  <c r="N92" i="6"/>
  <c r="O92" i="6" s="1"/>
  <c r="M92" i="6"/>
  <c r="K92" i="6"/>
  <c r="I92" i="6"/>
  <c r="G92" i="6"/>
  <c r="S91" i="6"/>
  <c r="R91" i="6"/>
  <c r="T91" i="6" s="1"/>
  <c r="Q91" i="6"/>
  <c r="P91" i="6"/>
  <c r="U91" i="6" s="1"/>
  <c r="L91" i="6"/>
  <c r="J91" i="6"/>
  <c r="H91" i="6"/>
  <c r="F91" i="6"/>
  <c r="E91" i="6"/>
  <c r="D91" i="6"/>
  <c r="I91" i="6" s="1"/>
  <c r="U90" i="6"/>
  <c r="T90" i="6"/>
  <c r="O90" i="6"/>
  <c r="N90" i="6"/>
  <c r="M90" i="6"/>
  <c r="K90" i="6"/>
  <c r="I90" i="6"/>
  <c r="G90" i="6"/>
  <c r="U89" i="6"/>
  <c r="T89" i="6"/>
  <c r="O89" i="6"/>
  <c r="N89" i="6"/>
  <c r="M89" i="6"/>
  <c r="K89" i="6"/>
  <c r="I89" i="6"/>
  <c r="G89" i="6"/>
  <c r="U88" i="6"/>
  <c r="T88" i="6"/>
  <c r="O88" i="6"/>
  <c r="N88" i="6"/>
  <c r="M88" i="6"/>
  <c r="K88" i="6"/>
  <c r="I88" i="6"/>
  <c r="G88" i="6"/>
  <c r="S85" i="6"/>
  <c r="R85" i="6"/>
  <c r="T85" i="6" s="1"/>
  <c r="Q85" i="6"/>
  <c r="P85" i="6"/>
  <c r="L85" i="6"/>
  <c r="J85" i="6"/>
  <c r="H85" i="6"/>
  <c r="F85" i="6"/>
  <c r="E85" i="6"/>
  <c r="D85" i="6"/>
  <c r="S84" i="6"/>
  <c r="R84" i="6"/>
  <c r="T84" i="6" s="1"/>
  <c r="Q84" i="6"/>
  <c r="P84" i="6"/>
  <c r="L84" i="6"/>
  <c r="U84" i="6" s="1"/>
  <c r="J84" i="6"/>
  <c r="H84" i="6"/>
  <c r="I84" i="6" s="1"/>
  <c r="F84" i="6"/>
  <c r="E84" i="6"/>
  <c r="D84" i="6"/>
  <c r="G84" i="6" s="1"/>
  <c r="U83" i="6"/>
  <c r="T83" i="6"/>
  <c r="O83" i="6"/>
  <c r="N83" i="6"/>
  <c r="M83" i="6"/>
  <c r="K83" i="6"/>
  <c r="I83" i="6"/>
  <c r="G83" i="6"/>
  <c r="U82" i="6"/>
  <c r="T82" i="6"/>
  <c r="O82" i="6"/>
  <c r="N82" i="6"/>
  <c r="M82" i="6"/>
  <c r="K82" i="6"/>
  <c r="I82" i="6"/>
  <c r="G82" i="6"/>
  <c r="U81" i="6"/>
  <c r="T81" i="6"/>
  <c r="O81" i="6"/>
  <c r="N81" i="6"/>
  <c r="M81" i="6"/>
  <c r="K81" i="6"/>
  <c r="I81" i="6"/>
  <c r="G81" i="6"/>
  <c r="U80" i="6"/>
  <c r="T80" i="6"/>
  <c r="O80" i="6"/>
  <c r="N80" i="6"/>
  <c r="M80" i="6"/>
  <c r="K80" i="6"/>
  <c r="I80" i="6"/>
  <c r="G80" i="6"/>
  <c r="U79" i="6"/>
  <c r="T79" i="6"/>
  <c r="O79" i="6"/>
  <c r="N79" i="6"/>
  <c r="M79" i="6"/>
  <c r="K79" i="6"/>
  <c r="I79" i="6"/>
  <c r="G79" i="6"/>
  <c r="S78" i="6"/>
  <c r="R78" i="6"/>
  <c r="Q78" i="6"/>
  <c r="P78" i="6"/>
  <c r="L78" i="6"/>
  <c r="K78" i="6"/>
  <c r="J78" i="6"/>
  <c r="H78" i="6"/>
  <c r="F78" i="6"/>
  <c r="N78" i="6" s="1"/>
  <c r="O78" i="6" s="1"/>
  <c r="E78" i="6"/>
  <c r="M78" i="6" s="1"/>
  <c r="D78" i="6"/>
  <c r="U77" i="6"/>
  <c r="T77" i="6"/>
  <c r="O77" i="6"/>
  <c r="N77" i="6"/>
  <c r="M77" i="6"/>
  <c r="K77" i="6"/>
  <c r="I77" i="6"/>
  <c r="G77" i="6"/>
  <c r="U76" i="6"/>
  <c r="T76" i="6"/>
  <c r="O76" i="6"/>
  <c r="N76" i="6"/>
  <c r="M76" i="6"/>
  <c r="K76" i="6"/>
  <c r="I76" i="6"/>
  <c r="G76" i="6"/>
  <c r="U75" i="6"/>
  <c r="T75" i="6"/>
  <c r="O75" i="6"/>
  <c r="N75" i="6"/>
  <c r="M75" i="6"/>
  <c r="K75" i="6"/>
  <c r="I75" i="6"/>
  <c r="G75" i="6"/>
  <c r="U74" i="6"/>
  <c r="T74" i="6"/>
  <c r="O74" i="6"/>
  <c r="N74" i="6"/>
  <c r="M74" i="6"/>
  <c r="K74" i="6"/>
  <c r="I74" i="6"/>
  <c r="G74" i="6"/>
  <c r="U73" i="6"/>
  <c r="T73" i="6"/>
  <c r="O73" i="6"/>
  <c r="N73" i="6"/>
  <c r="M73" i="6"/>
  <c r="K73" i="6"/>
  <c r="I73" i="6"/>
  <c r="G73" i="6"/>
  <c r="U72" i="6"/>
  <c r="T72" i="6"/>
  <c r="O72" i="6"/>
  <c r="N72" i="6"/>
  <c r="M72" i="6"/>
  <c r="K72" i="6"/>
  <c r="I72" i="6"/>
  <c r="G72" i="6"/>
  <c r="U71" i="6"/>
  <c r="T71" i="6"/>
  <c r="O71" i="6"/>
  <c r="N71" i="6"/>
  <c r="M71" i="6"/>
  <c r="K71" i="6"/>
  <c r="I71" i="6"/>
  <c r="G71" i="6"/>
  <c r="S70" i="6"/>
  <c r="R70" i="6"/>
  <c r="T70" i="6" s="1"/>
  <c r="Q70" i="6"/>
  <c r="P70" i="6"/>
  <c r="U70" i="6" s="1"/>
  <c r="L70" i="6"/>
  <c r="J70" i="6"/>
  <c r="I70" i="6"/>
  <c r="H70" i="6"/>
  <c r="F70" i="6"/>
  <c r="E70" i="6"/>
  <c r="D70" i="6"/>
  <c r="U69" i="6"/>
  <c r="T69" i="6"/>
  <c r="O69" i="6"/>
  <c r="N69" i="6"/>
  <c r="M69" i="6"/>
  <c r="K69" i="6"/>
  <c r="I69" i="6"/>
  <c r="G69" i="6"/>
  <c r="U68" i="6"/>
  <c r="T68" i="6"/>
  <c r="N68" i="6"/>
  <c r="O68" i="6" s="1"/>
  <c r="M68" i="6"/>
  <c r="K68" i="6"/>
  <c r="I68" i="6"/>
  <c r="G68" i="6"/>
  <c r="U67" i="6"/>
  <c r="T67" i="6"/>
  <c r="N67" i="6"/>
  <c r="O67" i="6" s="1"/>
  <c r="M67" i="6"/>
  <c r="K67" i="6"/>
  <c r="I67" i="6"/>
  <c r="G67" i="6"/>
  <c r="U66" i="6"/>
  <c r="T66" i="6"/>
  <c r="N66" i="6"/>
  <c r="O66" i="6" s="1"/>
  <c r="M66" i="6"/>
  <c r="K66" i="6"/>
  <c r="I66" i="6"/>
  <c r="G66" i="6"/>
  <c r="U65" i="6"/>
  <c r="T65" i="6"/>
  <c r="N65" i="6"/>
  <c r="O65" i="6" s="1"/>
  <c r="M65" i="6"/>
  <c r="K65" i="6"/>
  <c r="I65" i="6"/>
  <c r="G65" i="6"/>
  <c r="U64" i="6"/>
  <c r="T64" i="6"/>
  <c r="N64" i="6"/>
  <c r="O64" i="6" s="1"/>
  <c r="M64" i="6"/>
  <c r="K64" i="6"/>
  <c r="I64" i="6"/>
  <c r="G64" i="6"/>
  <c r="S63" i="6"/>
  <c r="R63" i="6"/>
  <c r="Q63" i="6"/>
  <c r="P63" i="6"/>
  <c r="U63" i="6" s="1"/>
  <c r="L63" i="6"/>
  <c r="K63" i="6"/>
  <c r="J63" i="6"/>
  <c r="H63" i="6"/>
  <c r="G63" i="6"/>
  <c r="F63" i="6"/>
  <c r="N63" i="6" s="1"/>
  <c r="O63" i="6" s="1"/>
  <c r="E63" i="6"/>
  <c r="M63" i="6" s="1"/>
  <c r="D63" i="6"/>
  <c r="U62" i="6"/>
  <c r="T62" i="6"/>
  <c r="O62" i="6"/>
  <c r="N62" i="6"/>
  <c r="M62" i="6"/>
  <c r="K62" i="6"/>
  <c r="I62" i="6"/>
  <c r="G62" i="6"/>
  <c r="U61" i="6"/>
  <c r="T61" i="6"/>
  <c r="N61" i="6"/>
  <c r="O61" i="6" s="1"/>
  <c r="M61" i="6"/>
  <c r="K61" i="6"/>
  <c r="I61" i="6"/>
  <c r="G61" i="6"/>
  <c r="U60" i="6"/>
  <c r="T60" i="6"/>
  <c r="O60" i="6"/>
  <c r="N60" i="6"/>
  <c r="M60" i="6"/>
  <c r="K60" i="6"/>
  <c r="I60" i="6"/>
  <c r="G60" i="6"/>
  <c r="U59" i="6"/>
  <c r="T59" i="6"/>
  <c r="O59" i="6"/>
  <c r="N59" i="6"/>
  <c r="M59" i="6"/>
  <c r="K59" i="6"/>
  <c r="I59" i="6"/>
  <c r="G59" i="6"/>
  <c r="S58" i="6"/>
  <c r="R58" i="6"/>
  <c r="T58" i="6" s="1"/>
  <c r="Q58" i="6"/>
  <c r="P58" i="6"/>
  <c r="L58" i="6"/>
  <c r="U58" i="6" s="1"/>
  <c r="J58" i="6"/>
  <c r="H58" i="6"/>
  <c r="F58" i="6"/>
  <c r="E58" i="6"/>
  <c r="D58" i="6"/>
  <c r="G58" i="6" s="1"/>
  <c r="U57" i="6"/>
  <c r="T57" i="6"/>
  <c r="O57" i="6"/>
  <c r="N57" i="6"/>
  <c r="M57" i="6"/>
  <c r="K57" i="6"/>
  <c r="I57" i="6"/>
  <c r="G57" i="6"/>
  <c r="S54" i="6"/>
  <c r="R54" i="6"/>
  <c r="Q54" i="6"/>
  <c r="P54" i="6"/>
  <c r="L54" i="6"/>
  <c r="J54" i="6"/>
  <c r="H54" i="6"/>
  <c r="F54" i="6"/>
  <c r="N54" i="6" s="1"/>
  <c r="O54" i="6" s="1"/>
  <c r="E54" i="6"/>
  <c r="M54" i="6" s="1"/>
  <c r="D54" i="6"/>
  <c r="S53" i="6"/>
  <c r="R53" i="6"/>
  <c r="Q53" i="6"/>
  <c r="P53" i="6"/>
  <c r="L53" i="6"/>
  <c r="J53" i="6"/>
  <c r="I53" i="6"/>
  <c r="H53" i="6"/>
  <c r="F53" i="6"/>
  <c r="E53" i="6"/>
  <c r="D53" i="6"/>
  <c r="U52" i="6"/>
  <c r="T52" i="6"/>
  <c r="N52" i="6"/>
  <c r="O52" i="6" s="1"/>
  <c r="M52" i="6"/>
  <c r="K52" i="6"/>
  <c r="I52" i="6"/>
  <c r="G52" i="6"/>
  <c r="U51" i="6"/>
  <c r="T51" i="6"/>
  <c r="N51" i="6"/>
  <c r="O51" i="6" s="1"/>
  <c r="M51" i="6"/>
  <c r="K51" i="6"/>
  <c r="I51" i="6"/>
  <c r="G51" i="6"/>
  <c r="U50" i="6"/>
  <c r="T50" i="6"/>
  <c r="N50" i="6"/>
  <c r="O50" i="6" s="1"/>
  <c r="M50" i="6"/>
  <c r="K50" i="6"/>
  <c r="I50" i="6"/>
  <c r="G50" i="6"/>
  <c r="U49" i="6"/>
  <c r="T49" i="6"/>
  <c r="N49" i="6"/>
  <c r="O49" i="6" s="1"/>
  <c r="M49" i="6"/>
  <c r="K49" i="6"/>
  <c r="I49" i="6"/>
  <c r="G49" i="6"/>
  <c r="U48" i="6"/>
  <c r="T48" i="6"/>
  <c r="N48" i="6"/>
  <c r="O48" i="6" s="1"/>
  <c r="M48" i="6"/>
  <c r="K48" i="6"/>
  <c r="I48" i="6"/>
  <c r="G48" i="6"/>
  <c r="S47" i="6"/>
  <c r="R47" i="6"/>
  <c r="T47" i="6" s="1"/>
  <c r="Q47" i="6"/>
  <c r="P47" i="6"/>
  <c r="U47" i="6" s="1"/>
  <c r="L47" i="6"/>
  <c r="K47" i="6"/>
  <c r="J47" i="6"/>
  <c r="H47" i="6"/>
  <c r="F47" i="6"/>
  <c r="E47" i="6"/>
  <c r="M47" i="6" s="1"/>
  <c r="D47" i="6"/>
  <c r="U46" i="6"/>
  <c r="T46" i="6"/>
  <c r="N46" i="6"/>
  <c r="O46" i="6" s="1"/>
  <c r="M46" i="6"/>
  <c r="K46" i="6"/>
  <c r="I46" i="6"/>
  <c r="G46" i="6"/>
  <c r="U45" i="6"/>
  <c r="T45" i="6"/>
  <c r="N45" i="6"/>
  <c r="O45" i="6" s="1"/>
  <c r="M45" i="6"/>
  <c r="K45" i="6"/>
  <c r="I45" i="6"/>
  <c r="G45" i="6"/>
  <c r="U44" i="6"/>
  <c r="T44" i="6"/>
  <c r="N44" i="6"/>
  <c r="O44" i="6" s="1"/>
  <c r="M44" i="6"/>
  <c r="K44" i="6"/>
  <c r="I44" i="6"/>
  <c r="G44" i="6"/>
  <c r="U43" i="6"/>
  <c r="T43" i="6"/>
  <c r="N43" i="6"/>
  <c r="O43" i="6" s="1"/>
  <c r="M43" i="6"/>
  <c r="K43" i="6"/>
  <c r="I43" i="6"/>
  <c r="G43" i="6"/>
  <c r="U42" i="6"/>
  <c r="T42" i="6"/>
  <c r="O42" i="6"/>
  <c r="N42" i="6"/>
  <c r="M42" i="6"/>
  <c r="K42" i="6"/>
  <c r="I42" i="6"/>
  <c r="G42" i="6"/>
  <c r="U41" i="6"/>
  <c r="T41" i="6"/>
  <c r="O41" i="6"/>
  <c r="N41" i="6"/>
  <c r="M41" i="6"/>
  <c r="K41" i="6"/>
  <c r="I41" i="6"/>
  <c r="G41" i="6"/>
  <c r="U40" i="6"/>
  <c r="S40" i="6"/>
  <c r="R40" i="6"/>
  <c r="Q40" i="6"/>
  <c r="P40" i="6"/>
  <c r="L40" i="6"/>
  <c r="J40" i="6"/>
  <c r="H40" i="6"/>
  <c r="F40" i="6"/>
  <c r="E40" i="6"/>
  <c r="D40" i="6"/>
  <c r="I40" i="6" s="1"/>
  <c r="U39" i="6"/>
  <c r="T39" i="6"/>
  <c r="N39" i="6"/>
  <c r="O39" i="6" s="1"/>
  <c r="M39" i="6"/>
  <c r="K39" i="6"/>
  <c r="I39" i="6"/>
  <c r="G39" i="6"/>
  <c r="U38" i="6"/>
  <c r="T38" i="6"/>
  <c r="N38" i="6"/>
  <c r="O38" i="6" s="1"/>
  <c r="M38" i="6"/>
  <c r="K38" i="6"/>
  <c r="I38" i="6"/>
  <c r="G38" i="6"/>
  <c r="U37" i="6"/>
  <c r="T37" i="6"/>
  <c r="N37" i="6"/>
  <c r="O37" i="6" s="1"/>
  <c r="M37" i="6"/>
  <c r="K37" i="6"/>
  <c r="I37" i="6"/>
  <c r="G37" i="6"/>
  <c r="U36" i="6"/>
  <c r="T36" i="6"/>
  <c r="N36" i="6"/>
  <c r="O36" i="6" s="1"/>
  <c r="M36" i="6"/>
  <c r="K36" i="6"/>
  <c r="I36" i="6"/>
  <c r="G36" i="6"/>
  <c r="S35" i="6"/>
  <c r="R35" i="6"/>
  <c r="Q35" i="6"/>
  <c r="P35" i="6"/>
  <c r="L35" i="6"/>
  <c r="J35" i="6"/>
  <c r="K35" i="6" s="1"/>
  <c r="H35" i="6"/>
  <c r="F35" i="6"/>
  <c r="N35" i="6" s="1"/>
  <c r="O35" i="6" s="1"/>
  <c r="E35" i="6"/>
  <c r="D35" i="6"/>
  <c r="I35" i="6" s="1"/>
  <c r="U34" i="6"/>
  <c r="T34" i="6"/>
  <c r="N34" i="6"/>
  <c r="O34" i="6" s="1"/>
  <c r="M34" i="6"/>
  <c r="K34" i="6"/>
  <c r="I34" i="6"/>
  <c r="G34" i="6"/>
  <c r="U33" i="6"/>
  <c r="T33" i="6"/>
  <c r="N33" i="6"/>
  <c r="O33" i="6" s="1"/>
  <c r="M33" i="6"/>
  <c r="K33" i="6"/>
  <c r="I33" i="6"/>
  <c r="G33" i="6"/>
  <c r="U32" i="6"/>
  <c r="T32" i="6"/>
  <c r="N32" i="6"/>
  <c r="O32" i="6" s="1"/>
  <c r="M32" i="6"/>
  <c r="K32" i="6"/>
  <c r="I32" i="6"/>
  <c r="G32" i="6"/>
  <c r="U31" i="6"/>
  <c r="T31" i="6"/>
  <c r="N31" i="6"/>
  <c r="O31" i="6" s="1"/>
  <c r="M31" i="6"/>
  <c r="K31" i="6"/>
  <c r="I31" i="6"/>
  <c r="G31" i="6"/>
  <c r="U30" i="6"/>
  <c r="T30" i="6"/>
  <c r="N30" i="6"/>
  <c r="O30" i="6" s="1"/>
  <c r="M30" i="6"/>
  <c r="K30" i="6"/>
  <c r="I30" i="6"/>
  <c r="G30" i="6"/>
  <c r="U29" i="6"/>
  <c r="T29" i="6"/>
  <c r="N29" i="6"/>
  <c r="O29" i="6" s="1"/>
  <c r="M29" i="6"/>
  <c r="K29" i="6"/>
  <c r="I29" i="6"/>
  <c r="G29" i="6"/>
  <c r="U28" i="6"/>
  <c r="T28" i="6"/>
  <c r="N28" i="6"/>
  <c r="O28" i="6" s="1"/>
  <c r="M28" i="6"/>
  <c r="K28" i="6"/>
  <c r="I28" i="6"/>
  <c r="G28" i="6"/>
  <c r="U27" i="6"/>
  <c r="T27" i="6"/>
  <c r="S27" i="6"/>
  <c r="R27" i="6"/>
  <c r="Q27" i="6"/>
  <c r="P27" i="6"/>
  <c r="L27" i="6"/>
  <c r="J27" i="6"/>
  <c r="I27" i="6"/>
  <c r="H27" i="6"/>
  <c r="F27" i="6"/>
  <c r="E27" i="6"/>
  <c r="M27" i="6" s="1"/>
  <c r="D27" i="6"/>
  <c r="U26" i="6"/>
  <c r="T26" i="6"/>
  <c r="N26" i="6"/>
  <c r="O26" i="6" s="1"/>
  <c r="M26" i="6"/>
  <c r="K26" i="6"/>
  <c r="I26" i="6"/>
  <c r="G26" i="6"/>
  <c r="U25" i="6"/>
  <c r="T25" i="6"/>
  <c r="N25" i="6"/>
  <c r="O25" i="6" s="1"/>
  <c r="M25" i="6"/>
  <c r="K25" i="6"/>
  <c r="I25" i="6"/>
  <c r="G25" i="6"/>
  <c r="U24" i="6"/>
  <c r="T24" i="6"/>
  <c r="N24" i="6"/>
  <c r="O24" i="6" s="1"/>
  <c r="M24" i="6"/>
  <c r="K24" i="6"/>
  <c r="I24" i="6"/>
  <c r="G24" i="6"/>
  <c r="U23" i="6"/>
  <c r="T23" i="6"/>
  <c r="N23" i="6"/>
  <c r="O23" i="6" s="1"/>
  <c r="M23" i="6"/>
  <c r="K23" i="6"/>
  <c r="I23" i="6"/>
  <c r="G23" i="6"/>
  <c r="U22" i="6"/>
  <c r="T22" i="6"/>
  <c r="N22" i="6"/>
  <c r="O22" i="6" s="1"/>
  <c r="M22" i="6"/>
  <c r="K22" i="6"/>
  <c r="I22" i="6"/>
  <c r="G22" i="6"/>
  <c r="U21" i="6"/>
  <c r="T21" i="6"/>
  <c r="N21" i="6"/>
  <c r="O21" i="6" s="1"/>
  <c r="M21" i="6"/>
  <c r="K21" i="6"/>
  <c r="I21" i="6"/>
  <c r="G21" i="6"/>
  <c r="U20" i="6"/>
  <c r="T20" i="6"/>
  <c r="N20" i="6"/>
  <c r="O20" i="6" s="1"/>
  <c r="M20" i="6"/>
  <c r="K20" i="6"/>
  <c r="I20" i="6"/>
  <c r="G20" i="6"/>
  <c r="S19" i="6"/>
  <c r="R19" i="6"/>
  <c r="Q19" i="6"/>
  <c r="P19" i="6"/>
  <c r="U19" i="6" s="1"/>
  <c r="L19" i="6"/>
  <c r="J19" i="6"/>
  <c r="H19" i="6"/>
  <c r="F19" i="6"/>
  <c r="E19" i="6"/>
  <c r="D19" i="6"/>
  <c r="G19" i="6" s="1"/>
  <c r="U18" i="6"/>
  <c r="T18" i="6"/>
  <c r="N18" i="6"/>
  <c r="O18" i="6" s="1"/>
  <c r="M18" i="6"/>
  <c r="K18" i="6"/>
  <c r="I18" i="6"/>
  <c r="G18" i="6"/>
  <c r="U17" i="6"/>
  <c r="T17" i="6"/>
  <c r="N17" i="6"/>
  <c r="O17" i="6" s="1"/>
  <c r="M17" i="6"/>
  <c r="K17" i="6"/>
  <c r="I17" i="6"/>
  <c r="G17" i="6"/>
  <c r="U16" i="6"/>
  <c r="T16" i="6"/>
  <c r="N16" i="6"/>
  <c r="O16" i="6" s="1"/>
  <c r="M16" i="6"/>
  <c r="K16" i="6"/>
  <c r="I16" i="6"/>
  <c r="G16" i="6"/>
  <c r="U15" i="6"/>
  <c r="T15" i="6"/>
  <c r="N15" i="6"/>
  <c r="O15" i="6" s="1"/>
  <c r="M15" i="6"/>
  <c r="K15" i="6"/>
  <c r="I15" i="6"/>
  <c r="G15" i="6"/>
  <c r="U14" i="6"/>
  <c r="T14" i="6"/>
  <c r="N14" i="6"/>
  <c r="O14" i="6" s="1"/>
  <c r="M14" i="6"/>
  <c r="K14" i="6"/>
  <c r="I14" i="6"/>
  <c r="G14" i="6"/>
  <c r="U13" i="6"/>
  <c r="T13" i="6"/>
  <c r="N13" i="6"/>
  <c r="O13" i="6" s="1"/>
  <c r="M13" i="6"/>
  <c r="K13" i="6"/>
  <c r="I13" i="6"/>
  <c r="G13" i="6"/>
  <c r="U12" i="6"/>
  <c r="T12" i="6"/>
  <c r="N12" i="6"/>
  <c r="O12" i="6" s="1"/>
  <c r="M12" i="6"/>
  <c r="K12" i="6"/>
  <c r="I12" i="6"/>
  <c r="G12" i="6"/>
  <c r="U11" i="6"/>
  <c r="T11" i="6"/>
  <c r="N11" i="6"/>
  <c r="O11" i="6" s="1"/>
  <c r="M11" i="6"/>
  <c r="K11" i="6"/>
  <c r="I11" i="6"/>
  <c r="G11" i="6"/>
  <c r="S10" i="6"/>
  <c r="R10" i="6"/>
  <c r="T10" i="6" s="1"/>
  <c r="Q10" i="6"/>
  <c r="P10" i="6"/>
  <c r="U10" i="6" s="1"/>
  <c r="L10" i="6"/>
  <c r="J10" i="6"/>
  <c r="I10" i="6"/>
  <c r="H10" i="6"/>
  <c r="F10" i="6"/>
  <c r="E10" i="6"/>
  <c r="D10" i="6"/>
  <c r="U9" i="6"/>
  <c r="T9" i="6"/>
  <c r="N9" i="6"/>
  <c r="O9" i="6" s="1"/>
  <c r="M9" i="6"/>
  <c r="K9" i="6"/>
  <c r="I9" i="6"/>
  <c r="G9" i="6"/>
  <c r="U8" i="6"/>
  <c r="T8" i="6"/>
  <c r="N8" i="6"/>
  <c r="O8" i="6" s="1"/>
  <c r="M8" i="6"/>
  <c r="K8" i="6"/>
  <c r="I8" i="6"/>
  <c r="G8" i="6"/>
  <c r="S339" i="5"/>
  <c r="T339" i="5" s="1"/>
  <c r="R339" i="5"/>
  <c r="Q339" i="5"/>
  <c r="P339" i="5"/>
  <c r="L339" i="5"/>
  <c r="J339" i="5"/>
  <c r="H339" i="5"/>
  <c r="F339" i="5"/>
  <c r="E339" i="5"/>
  <c r="D339" i="5"/>
  <c r="G339" i="5" s="1"/>
  <c r="S338" i="5"/>
  <c r="R338" i="5"/>
  <c r="Q338" i="5"/>
  <c r="P338" i="5"/>
  <c r="L338" i="5"/>
  <c r="J338" i="5"/>
  <c r="H338" i="5"/>
  <c r="I338" i="5" s="1"/>
  <c r="F338" i="5"/>
  <c r="N338" i="5" s="1"/>
  <c r="E338" i="5"/>
  <c r="M338" i="5" s="1"/>
  <c r="D338" i="5"/>
  <c r="S337" i="5"/>
  <c r="R337" i="5"/>
  <c r="Q337" i="5"/>
  <c r="P337" i="5"/>
  <c r="L337" i="5"/>
  <c r="J337" i="5"/>
  <c r="H337" i="5"/>
  <c r="F337" i="5"/>
  <c r="E337" i="5"/>
  <c r="D337" i="5"/>
  <c r="U336" i="5"/>
  <c r="T336" i="5"/>
  <c r="O336" i="5"/>
  <c r="N336" i="5"/>
  <c r="M336" i="5"/>
  <c r="K336" i="5"/>
  <c r="I336" i="5"/>
  <c r="G336" i="5"/>
  <c r="U335" i="5"/>
  <c r="T335" i="5"/>
  <c r="N335" i="5"/>
  <c r="O335" i="5" s="1"/>
  <c r="M335" i="5"/>
  <c r="K335" i="5"/>
  <c r="I335" i="5"/>
  <c r="G335" i="5"/>
  <c r="U334" i="5"/>
  <c r="T334" i="5"/>
  <c r="N334" i="5"/>
  <c r="O334" i="5" s="1"/>
  <c r="M334" i="5"/>
  <c r="K334" i="5"/>
  <c r="I334" i="5"/>
  <c r="G334" i="5"/>
  <c r="U333" i="5"/>
  <c r="T333" i="5"/>
  <c r="N333" i="5"/>
  <c r="O333" i="5" s="1"/>
  <c r="M333" i="5"/>
  <c r="K333" i="5"/>
  <c r="I333" i="5"/>
  <c r="G333" i="5"/>
  <c r="S332" i="5"/>
  <c r="R332" i="5"/>
  <c r="Q332" i="5"/>
  <c r="P332" i="5"/>
  <c r="U332" i="5" s="1"/>
  <c r="L332" i="5"/>
  <c r="J332" i="5"/>
  <c r="H332" i="5"/>
  <c r="F332" i="5"/>
  <c r="N332" i="5" s="1"/>
  <c r="E332" i="5"/>
  <c r="D332" i="5"/>
  <c r="I332" i="5" s="1"/>
  <c r="U331" i="5"/>
  <c r="T331" i="5"/>
  <c r="N331" i="5"/>
  <c r="O331" i="5" s="1"/>
  <c r="M331" i="5"/>
  <c r="K331" i="5"/>
  <c r="I331" i="5"/>
  <c r="G331" i="5"/>
  <c r="U330" i="5"/>
  <c r="T330" i="5"/>
  <c r="N330" i="5"/>
  <c r="O330" i="5" s="1"/>
  <c r="M330" i="5"/>
  <c r="K330" i="5"/>
  <c r="I330" i="5"/>
  <c r="G330" i="5"/>
  <c r="U329" i="5"/>
  <c r="T329" i="5"/>
  <c r="N329" i="5"/>
  <c r="O329" i="5" s="1"/>
  <c r="M329" i="5"/>
  <c r="K329" i="5"/>
  <c r="I329" i="5"/>
  <c r="G329" i="5"/>
  <c r="U328" i="5"/>
  <c r="T328" i="5"/>
  <c r="N328" i="5"/>
  <c r="O328" i="5" s="1"/>
  <c r="M328" i="5"/>
  <c r="K328" i="5"/>
  <c r="I328" i="5"/>
  <c r="G328" i="5"/>
  <c r="U327" i="5"/>
  <c r="T327" i="5"/>
  <c r="N327" i="5"/>
  <c r="O327" i="5" s="1"/>
  <c r="M327" i="5"/>
  <c r="K327" i="5"/>
  <c r="I327" i="5"/>
  <c r="G327" i="5"/>
  <c r="U326" i="5"/>
  <c r="T326" i="5"/>
  <c r="N326" i="5"/>
  <c r="O326" i="5" s="1"/>
  <c r="M326" i="5"/>
  <c r="K326" i="5"/>
  <c r="I326" i="5"/>
  <c r="G326" i="5"/>
  <c r="U325" i="5"/>
  <c r="T325" i="5"/>
  <c r="N325" i="5"/>
  <c r="O325" i="5" s="1"/>
  <c r="M325" i="5"/>
  <c r="K325" i="5"/>
  <c r="I325" i="5"/>
  <c r="G325" i="5"/>
  <c r="U324" i="5"/>
  <c r="T324" i="5"/>
  <c r="N324" i="5"/>
  <c r="O324" i="5" s="1"/>
  <c r="M324" i="5"/>
  <c r="K324" i="5"/>
  <c r="I324" i="5"/>
  <c r="G324" i="5"/>
  <c r="S323" i="5"/>
  <c r="T323" i="5" s="1"/>
  <c r="R323" i="5"/>
  <c r="Q323" i="5"/>
  <c r="P323" i="5"/>
  <c r="N323" i="5"/>
  <c r="O323" i="5" s="1"/>
  <c r="L323" i="5"/>
  <c r="J323" i="5"/>
  <c r="H323" i="5"/>
  <c r="F323" i="5"/>
  <c r="E323" i="5"/>
  <c r="M323" i="5" s="1"/>
  <c r="D323" i="5"/>
  <c r="U322" i="5"/>
  <c r="T322" i="5"/>
  <c r="N322" i="5"/>
  <c r="O322" i="5" s="1"/>
  <c r="M322" i="5"/>
  <c r="K322" i="5"/>
  <c r="I322" i="5"/>
  <c r="G322" i="5"/>
  <c r="U321" i="5"/>
  <c r="T321" i="5"/>
  <c r="N321" i="5"/>
  <c r="O321" i="5" s="1"/>
  <c r="M321" i="5"/>
  <c r="K321" i="5"/>
  <c r="I321" i="5"/>
  <c r="G321" i="5"/>
  <c r="U320" i="5"/>
  <c r="T320" i="5"/>
  <c r="N320" i="5"/>
  <c r="O320" i="5" s="1"/>
  <c r="M320" i="5"/>
  <c r="K320" i="5"/>
  <c r="I320" i="5"/>
  <c r="G320" i="5"/>
  <c r="U319" i="5"/>
  <c r="T319" i="5"/>
  <c r="N319" i="5"/>
  <c r="O319" i="5" s="1"/>
  <c r="M319" i="5"/>
  <c r="K319" i="5"/>
  <c r="I319" i="5"/>
  <c r="G319" i="5"/>
  <c r="U318" i="5"/>
  <c r="T318" i="5"/>
  <c r="N318" i="5"/>
  <c r="O318" i="5" s="1"/>
  <c r="M318" i="5"/>
  <c r="K318" i="5"/>
  <c r="I318" i="5"/>
  <c r="G318" i="5"/>
  <c r="S317" i="5"/>
  <c r="R317" i="5"/>
  <c r="T317" i="5" s="1"/>
  <c r="Q317" i="5"/>
  <c r="P317" i="5"/>
  <c r="U317" i="5" s="1"/>
  <c r="L317" i="5"/>
  <c r="J317" i="5"/>
  <c r="N317" i="5" s="1"/>
  <c r="H317" i="5"/>
  <c r="I317" i="5" s="1"/>
  <c r="F317" i="5"/>
  <c r="E317" i="5"/>
  <c r="D317" i="5"/>
  <c r="U316" i="5"/>
  <c r="T316" i="5"/>
  <c r="O316" i="5"/>
  <c r="N316" i="5"/>
  <c r="M316" i="5"/>
  <c r="K316" i="5"/>
  <c r="I316" i="5"/>
  <c r="G316" i="5"/>
  <c r="U315" i="5"/>
  <c r="T315" i="5"/>
  <c r="N315" i="5"/>
  <c r="O315" i="5" s="1"/>
  <c r="M315" i="5"/>
  <c r="K315" i="5"/>
  <c r="I315" i="5"/>
  <c r="G315" i="5"/>
  <c r="U314" i="5"/>
  <c r="T314" i="5"/>
  <c r="N314" i="5"/>
  <c r="O314" i="5" s="1"/>
  <c r="M314" i="5"/>
  <c r="K314" i="5"/>
  <c r="I314" i="5"/>
  <c r="G314" i="5"/>
  <c r="U313" i="5"/>
  <c r="T313" i="5"/>
  <c r="N313" i="5"/>
  <c r="O313" i="5" s="1"/>
  <c r="M313" i="5"/>
  <c r="K313" i="5"/>
  <c r="I313" i="5"/>
  <c r="G313" i="5"/>
  <c r="U312" i="5"/>
  <c r="T312" i="5"/>
  <c r="N312" i="5"/>
  <c r="O312" i="5" s="1"/>
  <c r="M312" i="5"/>
  <c r="K312" i="5"/>
  <c r="I312" i="5"/>
  <c r="G312" i="5"/>
  <c r="U311" i="5"/>
  <c r="T311" i="5"/>
  <c r="N311" i="5"/>
  <c r="O311" i="5" s="1"/>
  <c r="M311" i="5"/>
  <c r="K311" i="5"/>
  <c r="I311" i="5"/>
  <c r="G311" i="5"/>
  <c r="S310" i="5"/>
  <c r="R310" i="5"/>
  <c r="T310" i="5" s="1"/>
  <c r="Q310" i="5"/>
  <c r="P310" i="5"/>
  <c r="L310" i="5"/>
  <c r="K310" i="5"/>
  <c r="J310" i="5"/>
  <c r="H310" i="5"/>
  <c r="F310" i="5"/>
  <c r="E310" i="5"/>
  <c r="M310" i="5" s="1"/>
  <c r="D310" i="5"/>
  <c r="U309" i="5"/>
  <c r="T309" i="5"/>
  <c r="N309" i="5"/>
  <c r="O309" i="5" s="1"/>
  <c r="M309" i="5"/>
  <c r="K309" i="5"/>
  <c r="I309" i="5"/>
  <c r="G309" i="5"/>
  <c r="U308" i="5"/>
  <c r="T308" i="5"/>
  <c r="N308" i="5"/>
  <c r="O308" i="5" s="1"/>
  <c r="M308" i="5"/>
  <c r="K308" i="5"/>
  <c r="I308" i="5"/>
  <c r="G308" i="5"/>
  <c r="U307" i="5"/>
  <c r="T307" i="5"/>
  <c r="N307" i="5"/>
  <c r="O307" i="5" s="1"/>
  <c r="M307" i="5"/>
  <c r="K307" i="5"/>
  <c r="I307" i="5"/>
  <c r="G307" i="5"/>
  <c r="U306" i="5"/>
  <c r="T306" i="5"/>
  <c r="N306" i="5"/>
  <c r="O306" i="5" s="1"/>
  <c r="M306" i="5"/>
  <c r="K306" i="5"/>
  <c r="I306" i="5"/>
  <c r="G306" i="5"/>
  <c r="U305" i="5"/>
  <c r="T305" i="5"/>
  <c r="N305" i="5"/>
  <c r="O305" i="5" s="1"/>
  <c r="M305" i="5"/>
  <c r="K305" i="5"/>
  <c r="I305" i="5"/>
  <c r="G305" i="5"/>
  <c r="U304" i="5"/>
  <c r="T304" i="5"/>
  <c r="N304" i="5"/>
  <c r="O304" i="5" s="1"/>
  <c r="M304" i="5"/>
  <c r="K304" i="5"/>
  <c r="I304" i="5"/>
  <c r="G304" i="5"/>
  <c r="T303" i="5"/>
  <c r="S303" i="5"/>
  <c r="R303" i="5"/>
  <c r="Q303" i="5"/>
  <c r="P303" i="5"/>
  <c r="L303" i="5"/>
  <c r="J303" i="5"/>
  <c r="H303" i="5"/>
  <c r="F303" i="5"/>
  <c r="E303" i="5"/>
  <c r="D303" i="5"/>
  <c r="I303" i="5" s="1"/>
  <c r="U302" i="5"/>
  <c r="T302" i="5"/>
  <c r="O302" i="5"/>
  <c r="N302" i="5"/>
  <c r="M302" i="5"/>
  <c r="K302" i="5"/>
  <c r="I302" i="5"/>
  <c r="G302" i="5"/>
  <c r="T299" i="5"/>
  <c r="S299" i="5"/>
  <c r="R299" i="5"/>
  <c r="Q299" i="5"/>
  <c r="P299" i="5"/>
  <c r="U299" i="5" s="1"/>
  <c r="L299" i="5"/>
  <c r="J299" i="5"/>
  <c r="K299" i="5" s="1"/>
  <c r="H299" i="5"/>
  <c r="F299" i="5"/>
  <c r="E299" i="5"/>
  <c r="D299" i="5"/>
  <c r="S298" i="5"/>
  <c r="R298" i="5"/>
  <c r="T298" i="5" s="1"/>
  <c r="Q298" i="5"/>
  <c r="P298" i="5"/>
  <c r="U298" i="5" s="1"/>
  <c r="L298" i="5"/>
  <c r="J298" i="5"/>
  <c r="H298" i="5"/>
  <c r="F298" i="5"/>
  <c r="N298" i="5" s="1"/>
  <c r="E298" i="5"/>
  <c r="M298" i="5" s="1"/>
  <c r="D298" i="5"/>
  <c r="U297" i="5"/>
  <c r="T297" i="5"/>
  <c r="O297" i="5"/>
  <c r="N297" i="5"/>
  <c r="M297" i="5"/>
  <c r="K297" i="5"/>
  <c r="I297" i="5"/>
  <c r="G297" i="5"/>
  <c r="U296" i="5"/>
  <c r="T296" i="5"/>
  <c r="O296" i="5"/>
  <c r="N296" i="5"/>
  <c r="M296" i="5"/>
  <c r="K296" i="5"/>
  <c r="I296" i="5"/>
  <c r="G296" i="5"/>
  <c r="U295" i="5"/>
  <c r="T295" i="5"/>
  <c r="N295" i="5"/>
  <c r="O295" i="5" s="1"/>
  <c r="M295" i="5"/>
  <c r="K295" i="5"/>
  <c r="I295" i="5"/>
  <c r="G295" i="5"/>
  <c r="U294" i="5"/>
  <c r="T294" i="5"/>
  <c r="O294" i="5"/>
  <c r="N294" i="5"/>
  <c r="M294" i="5"/>
  <c r="K294" i="5"/>
  <c r="I294" i="5"/>
  <c r="G294" i="5"/>
  <c r="U293" i="5"/>
  <c r="T293" i="5"/>
  <c r="N293" i="5"/>
  <c r="O293" i="5" s="1"/>
  <c r="M293" i="5"/>
  <c r="K293" i="5"/>
  <c r="I293" i="5"/>
  <c r="G293" i="5"/>
  <c r="S292" i="5"/>
  <c r="R292" i="5"/>
  <c r="T292" i="5" s="1"/>
  <c r="Q292" i="5"/>
  <c r="P292" i="5"/>
  <c r="L292" i="5"/>
  <c r="J292" i="5"/>
  <c r="H292" i="5"/>
  <c r="F292" i="5"/>
  <c r="E292" i="5"/>
  <c r="K292" i="5" s="1"/>
  <c r="D292" i="5"/>
  <c r="I292" i="5" s="1"/>
  <c r="U291" i="5"/>
  <c r="T291" i="5"/>
  <c r="O291" i="5"/>
  <c r="N291" i="5"/>
  <c r="M291" i="5"/>
  <c r="K291" i="5"/>
  <c r="I291" i="5"/>
  <c r="G291" i="5"/>
  <c r="U290" i="5"/>
  <c r="T290" i="5"/>
  <c r="N290" i="5"/>
  <c r="O290" i="5" s="1"/>
  <c r="M290" i="5"/>
  <c r="K290" i="5"/>
  <c r="I290" i="5"/>
  <c r="G290" i="5"/>
  <c r="U289" i="5"/>
  <c r="T289" i="5"/>
  <c r="N289" i="5"/>
  <c r="O289" i="5" s="1"/>
  <c r="M289" i="5"/>
  <c r="K289" i="5"/>
  <c r="I289" i="5"/>
  <c r="G289" i="5"/>
  <c r="U288" i="5"/>
  <c r="T288" i="5"/>
  <c r="N288" i="5"/>
  <c r="O288" i="5" s="1"/>
  <c r="M288" i="5"/>
  <c r="K288" i="5"/>
  <c r="I288" i="5"/>
  <c r="G288" i="5"/>
  <c r="U287" i="5"/>
  <c r="T287" i="5"/>
  <c r="O287" i="5"/>
  <c r="N287" i="5"/>
  <c r="M287" i="5"/>
  <c r="K287" i="5"/>
  <c r="I287" i="5"/>
  <c r="G287" i="5"/>
  <c r="U286" i="5"/>
  <c r="T286" i="5"/>
  <c r="O286" i="5"/>
  <c r="N286" i="5"/>
  <c r="M286" i="5"/>
  <c r="K286" i="5"/>
  <c r="I286" i="5"/>
  <c r="G286" i="5"/>
  <c r="S285" i="5"/>
  <c r="R285" i="5"/>
  <c r="T285" i="5" s="1"/>
  <c r="Q285" i="5"/>
  <c r="P285" i="5"/>
  <c r="L285" i="5"/>
  <c r="J285" i="5"/>
  <c r="H285" i="5"/>
  <c r="F285" i="5"/>
  <c r="E285" i="5"/>
  <c r="D285" i="5"/>
  <c r="U284" i="5"/>
  <c r="T284" i="5"/>
  <c r="O284" i="5"/>
  <c r="N284" i="5"/>
  <c r="M284" i="5"/>
  <c r="K284" i="5"/>
  <c r="I284" i="5"/>
  <c r="G284" i="5"/>
  <c r="U283" i="5"/>
  <c r="T283" i="5"/>
  <c r="O283" i="5"/>
  <c r="N283" i="5"/>
  <c r="M283" i="5"/>
  <c r="K283" i="5"/>
  <c r="I283" i="5"/>
  <c r="G283" i="5"/>
  <c r="U282" i="5"/>
  <c r="T282" i="5"/>
  <c r="O282" i="5"/>
  <c r="N282" i="5"/>
  <c r="M282" i="5"/>
  <c r="K282" i="5"/>
  <c r="I282" i="5"/>
  <c r="G282" i="5"/>
  <c r="U281" i="5"/>
  <c r="T281" i="5"/>
  <c r="O281" i="5"/>
  <c r="N281" i="5"/>
  <c r="M281" i="5"/>
  <c r="K281" i="5"/>
  <c r="I281" i="5"/>
  <c r="G281" i="5"/>
  <c r="U280" i="5"/>
  <c r="T280" i="5"/>
  <c r="O280" i="5"/>
  <c r="N280" i="5"/>
  <c r="M280" i="5"/>
  <c r="K280" i="5"/>
  <c r="I280" i="5"/>
  <c r="G280" i="5"/>
  <c r="U279" i="5"/>
  <c r="T279" i="5"/>
  <c r="O279" i="5"/>
  <c r="N279" i="5"/>
  <c r="M279" i="5"/>
  <c r="K279" i="5"/>
  <c r="I279" i="5"/>
  <c r="G279" i="5"/>
  <c r="U278" i="5"/>
  <c r="T278" i="5"/>
  <c r="O278" i="5"/>
  <c r="N278" i="5"/>
  <c r="M278" i="5"/>
  <c r="K278" i="5"/>
  <c r="I278" i="5"/>
  <c r="G278" i="5"/>
  <c r="U277" i="5"/>
  <c r="T277" i="5"/>
  <c r="O277" i="5"/>
  <c r="N277" i="5"/>
  <c r="M277" i="5"/>
  <c r="K277" i="5"/>
  <c r="I277" i="5"/>
  <c r="G277" i="5"/>
  <c r="U276" i="5"/>
  <c r="T276" i="5"/>
  <c r="O276" i="5"/>
  <c r="N276" i="5"/>
  <c r="M276" i="5"/>
  <c r="K276" i="5"/>
  <c r="I276" i="5"/>
  <c r="G276" i="5"/>
  <c r="S275" i="5"/>
  <c r="R275" i="5"/>
  <c r="T275" i="5" s="1"/>
  <c r="Q275" i="5"/>
  <c r="P275" i="5"/>
  <c r="L275" i="5"/>
  <c r="J275" i="5"/>
  <c r="H275" i="5"/>
  <c r="F275" i="5"/>
  <c r="E275" i="5"/>
  <c r="K275" i="5" s="1"/>
  <c r="D275" i="5"/>
  <c r="G275" i="5" s="1"/>
  <c r="U274" i="5"/>
  <c r="T274" i="5"/>
  <c r="O274" i="5"/>
  <c r="N274" i="5"/>
  <c r="M274" i="5"/>
  <c r="K274" i="5"/>
  <c r="I274" i="5"/>
  <c r="G274" i="5"/>
  <c r="U273" i="5"/>
  <c r="T273" i="5"/>
  <c r="N273" i="5"/>
  <c r="O273" i="5" s="1"/>
  <c r="M273" i="5"/>
  <c r="K273" i="5"/>
  <c r="I273" i="5"/>
  <c r="G273" i="5"/>
  <c r="U272" i="5"/>
  <c r="T272" i="5"/>
  <c r="N272" i="5"/>
  <c r="O272" i="5" s="1"/>
  <c r="M272" i="5"/>
  <c r="K272" i="5"/>
  <c r="I272" i="5"/>
  <c r="G272" i="5"/>
  <c r="U271" i="5"/>
  <c r="T271" i="5"/>
  <c r="N271" i="5"/>
  <c r="O271" i="5" s="1"/>
  <c r="M271" i="5"/>
  <c r="K271" i="5"/>
  <c r="I271" i="5"/>
  <c r="G271" i="5"/>
  <c r="U270" i="5"/>
  <c r="T270" i="5"/>
  <c r="O270" i="5"/>
  <c r="N270" i="5"/>
  <c r="M270" i="5"/>
  <c r="K270" i="5"/>
  <c r="I270" i="5"/>
  <c r="G270" i="5"/>
  <c r="U269" i="5"/>
  <c r="T269" i="5"/>
  <c r="N269" i="5"/>
  <c r="O269" i="5" s="1"/>
  <c r="M269" i="5"/>
  <c r="K269" i="5"/>
  <c r="I269" i="5"/>
  <c r="G269" i="5"/>
  <c r="U268" i="5"/>
  <c r="T268" i="5"/>
  <c r="N268" i="5"/>
  <c r="O268" i="5" s="1"/>
  <c r="M268" i="5"/>
  <c r="K268" i="5"/>
  <c r="I268" i="5"/>
  <c r="G268" i="5"/>
  <c r="S267" i="5"/>
  <c r="R267" i="5"/>
  <c r="Q267" i="5"/>
  <c r="P267" i="5"/>
  <c r="L267" i="5"/>
  <c r="K267" i="5"/>
  <c r="J267" i="5"/>
  <c r="H267" i="5"/>
  <c r="F267" i="5"/>
  <c r="E267" i="5"/>
  <c r="D267" i="5"/>
  <c r="U266" i="5"/>
  <c r="T266" i="5"/>
  <c r="O266" i="5"/>
  <c r="N266" i="5"/>
  <c r="M266" i="5"/>
  <c r="K266" i="5"/>
  <c r="I266" i="5"/>
  <c r="G266" i="5"/>
  <c r="U265" i="5"/>
  <c r="T265" i="5"/>
  <c r="N265" i="5"/>
  <c r="O265" i="5" s="1"/>
  <c r="M265" i="5"/>
  <c r="K265" i="5"/>
  <c r="I265" i="5"/>
  <c r="G265" i="5"/>
  <c r="U264" i="5"/>
  <c r="T264" i="5"/>
  <c r="N264" i="5"/>
  <c r="O264" i="5" s="1"/>
  <c r="M264" i="5"/>
  <c r="K264" i="5"/>
  <c r="I264" i="5"/>
  <c r="G264" i="5"/>
  <c r="U263" i="5"/>
  <c r="T263" i="5"/>
  <c r="O263" i="5"/>
  <c r="N263" i="5"/>
  <c r="M263" i="5"/>
  <c r="K263" i="5"/>
  <c r="I263" i="5"/>
  <c r="G263" i="5"/>
  <c r="S260" i="5"/>
  <c r="R260" i="5"/>
  <c r="T260" i="5" s="1"/>
  <c r="Q260" i="5"/>
  <c r="P260" i="5"/>
  <c r="U260" i="5" s="1"/>
  <c r="L260" i="5"/>
  <c r="J260" i="5"/>
  <c r="K260" i="5" s="1"/>
  <c r="H260" i="5"/>
  <c r="F260" i="5"/>
  <c r="E260" i="5"/>
  <c r="D260" i="5"/>
  <c r="G260" i="5" s="1"/>
  <c r="U259" i="5"/>
  <c r="S259" i="5"/>
  <c r="R259" i="5"/>
  <c r="T259" i="5" s="1"/>
  <c r="Q259" i="5"/>
  <c r="P259" i="5"/>
  <c r="L259" i="5"/>
  <c r="J259" i="5"/>
  <c r="H259" i="5"/>
  <c r="F259" i="5"/>
  <c r="E259" i="5"/>
  <c r="M259" i="5" s="1"/>
  <c r="D259" i="5"/>
  <c r="G259" i="5" s="1"/>
  <c r="U258" i="5"/>
  <c r="T258" i="5"/>
  <c r="O258" i="5"/>
  <c r="N258" i="5"/>
  <c r="M258" i="5"/>
  <c r="K258" i="5"/>
  <c r="I258" i="5"/>
  <c r="G258" i="5"/>
  <c r="U257" i="5"/>
  <c r="T257" i="5"/>
  <c r="N257" i="5"/>
  <c r="O257" i="5" s="1"/>
  <c r="M257" i="5"/>
  <c r="K257" i="5"/>
  <c r="I257" i="5"/>
  <c r="G257" i="5"/>
  <c r="U256" i="5"/>
  <c r="T256" i="5"/>
  <c r="N256" i="5"/>
  <c r="O256" i="5" s="1"/>
  <c r="M256" i="5"/>
  <c r="K256" i="5"/>
  <c r="I256" i="5"/>
  <c r="G256" i="5"/>
  <c r="U255" i="5"/>
  <c r="T255" i="5"/>
  <c r="N255" i="5"/>
  <c r="O255" i="5" s="1"/>
  <c r="M255" i="5"/>
  <c r="K255" i="5"/>
  <c r="I255" i="5"/>
  <c r="G255" i="5"/>
  <c r="S254" i="5"/>
  <c r="T254" i="5" s="1"/>
  <c r="R254" i="5"/>
  <c r="Q254" i="5"/>
  <c r="P254" i="5"/>
  <c r="L254" i="5"/>
  <c r="J254" i="5"/>
  <c r="H254" i="5"/>
  <c r="F254" i="5"/>
  <c r="E254" i="5"/>
  <c r="K254" i="5" s="1"/>
  <c r="D254" i="5"/>
  <c r="U253" i="5"/>
  <c r="T253" i="5"/>
  <c r="O253" i="5"/>
  <c r="N253" i="5"/>
  <c r="M253" i="5"/>
  <c r="K253" i="5"/>
  <c r="I253" i="5"/>
  <c r="G253" i="5"/>
  <c r="U252" i="5"/>
  <c r="T252" i="5"/>
  <c r="O252" i="5"/>
  <c r="N252" i="5"/>
  <c r="M252" i="5"/>
  <c r="K252" i="5"/>
  <c r="I252" i="5"/>
  <c r="G252" i="5"/>
  <c r="U251" i="5"/>
  <c r="T251" i="5"/>
  <c r="N251" i="5"/>
  <c r="O251" i="5" s="1"/>
  <c r="M251" i="5"/>
  <c r="K251" i="5"/>
  <c r="I251" i="5"/>
  <c r="G251" i="5"/>
  <c r="U250" i="5"/>
  <c r="T250" i="5"/>
  <c r="N250" i="5"/>
  <c r="O250" i="5" s="1"/>
  <c r="M250" i="5"/>
  <c r="K250" i="5"/>
  <c r="I250" i="5"/>
  <c r="G250" i="5"/>
  <c r="U249" i="5"/>
  <c r="T249" i="5"/>
  <c r="N249" i="5"/>
  <c r="O249" i="5" s="1"/>
  <c r="M249" i="5"/>
  <c r="K249" i="5"/>
  <c r="I249" i="5"/>
  <c r="G249" i="5"/>
  <c r="U248" i="5"/>
  <c r="T248" i="5"/>
  <c r="N248" i="5"/>
  <c r="O248" i="5" s="1"/>
  <c r="M248" i="5"/>
  <c r="K248" i="5"/>
  <c r="I248" i="5"/>
  <c r="G248" i="5"/>
  <c r="U247" i="5"/>
  <c r="S247" i="5"/>
  <c r="R247" i="5"/>
  <c r="Q247" i="5"/>
  <c r="P247" i="5"/>
  <c r="M247" i="5"/>
  <c r="L247" i="5"/>
  <c r="J247" i="5"/>
  <c r="H247" i="5"/>
  <c r="N247" i="5" s="1"/>
  <c r="F247" i="5"/>
  <c r="E247" i="5"/>
  <c r="D247" i="5"/>
  <c r="U246" i="5"/>
  <c r="T246" i="5"/>
  <c r="O246" i="5"/>
  <c r="N246" i="5"/>
  <c r="M246" i="5"/>
  <c r="K246" i="5"/>
  <c r="I246" i="5"/>
  <c r="G246" i="5"/>
  <c r="U245" i="5"/>
  <c r="T245" i="5"/>
  <c r="N245" i="5"/>
  <c r="O245" i="5" s="1"/>
  <c r="M245" i="5"/>
  <c r="K245" i="5"/>
  <c r="I245" i="5"/>
  <c r="G245" i="5"/>
  <c r="U244" i="5"/>
  <c r="T244" i="5"/>
  <c r="N244" i="5"/>
  <c r="O244" i="5" s="1"/>
  <c r="M244" i="5"/>
  <c r="K244" i="5"/>
  <c r="I244" i="5"/>
  <c r="G244" i="5"/>
  <c r="U243" i="5"/>
  <c r="T243" i="5"/>
  <c r="N243" i="5"/>
  <c r="O243" i="5" s="1"/>
  <c r="M243" i="5"/>
  <c r="K243" i="5"/>
  <c r="I243" i="5"/>
  <c r="G243" i="5"/>
  <c r="U242" i="5"/>
  <c r="T242" i="5"/>
  <c r="N242" i="5"/>
  <c r="O242" i="5" s="1"/>
  <c r="M242" i="5"/>
  <c r="K242" i="5"/>
  <c r="I242" i="5"/>
  <c r="G242" i="5"/>
  <c r="U241" i="5"/>
  <c r="T241" i="5"/>
  <c r="O241" i="5"/>
  <c r="N241" i="5"/>
  <c r="M241" i="5"/>
  <c r="K241" i="5"/>
  <c r="I241" i="5"/>
  <c r="G241" i="5"/>
  <c r="S240" i="5"/>
  <c r="R240" i="5"/>
  <c r="Q240" i="5"/>
  <c r="P240" i="5"/>
  <c r="L240" i="5"/>
  <c r="M240" i="5" s="1"/>
  <c r="J240" i="5"/>
  <c r="H240" i="5"/>
  <c r="F240" i="5"/>
  <c r="E240" i="5"/>
  <c r="D240" i="5"/>
  <c r="G240" i="5" s="1"/>
  <c r="U239" i="5"/>
  <c r="T239" i="5"/>
  <c r="N239" i="5"/>
  <c r="O239" i="5" s="1"/>
  <c r="M239" i="5"/>
  <c r="K239" i="5"/>
  <c r="I239" i="5"/>
  <c r="G239" i="5"/>
  <c r="U238" i="5"/>
  <c r="T238" i="5"/>
  <c r="N238" i="5"/>
  <c r="O238" i="5" s="1"/>
  <c r="M238" i="5"/>
  <c r="K238" i="5"/>
  <c r="I238" i="5"/>
  <c r="G238" i="5"/>
  <c r="U237" i="5"/>
  <c r="T237" i="5"/>
  <c r="N237" i="5"/>
  <c r="O237" i="5" s="1"/>
  <c r="M237" i="5"/>
  <c r="K237" i="5"/>
  <c r="I237" i="5"/>
  <c r="G237" i="5"/>
  <c r="U236" i="5"/>
  <c r="T236" i="5"/>
  <c r="N236" i="5"/>
  <c r="O236" i="5" s="1"/>
  <c r="M236" i="5"/>
  <c r="K236" i="5"/>
  <c r="I236" i="5"/>
  <c r="G236" i="5"/>
  <c r="U235" i="5"/>
  <c r="T235" i="5"/>
  <c r="N235" i="5"/>
  <c r="O235" i="5" s="1"/>
  <c r="M235" i="5"/>
  <c r="K235" i="5"/>
  <c r="I235" i="5"/>
  <c r="G235" i="5"/>
  <c r="U234" i="5"/>
  <c r="T234" i="5"/>
  <c r="N234" i="5"/>
  <c r="O234" i="5" s="1"/>
  <c r="M234" i="5"/>
  <c r="K234" i="5"/>
  <c r="I234" i="5"/>
  <c r="G234" i="5"/>
  <c r="S231" i="5"/>
  <c r="R231" i="5"/>
  <c r="T231" i="5" s="1"/>
  <c r="Q231" i="5"/>
  <c r="P231" i="5"/>
  <c r="L231" i="5"/>
  <c r="M231" i="5" s="1"/>
  <c r="J231" i="5"/>
  <c r="H231" i="5"/>
  <c r="F231" i="5"/>
  <c r="E231" i="5"/>
  <c r="D231" i="5"/>
  <c r="S230" i="5"/>
  <c r="R230" i="5"/>
  <c r="Q230" i="5"/>
  <c r="P230" i="5"/>
  <c r="L230" i="5"/>
  <c r="J230" i="5"/>
  <c r="H230" i="5"/>
  <c r="F230" i="5"/>
  <c r="E230" i="5"/>
  <c r="K230" i="5" s="1"/>
  <c r="D230" i="5"/>
  <c r="I230" i="5" s="1"/>
  <c r="U229" i="5"/>
  <c r="T229" i="5"/>
  <c r="O229" i="5"/>
  <c r="N229" i="5"/>
  <c r="M229" i="5"/>
  <c r="K229" i="5"/>
  <c r="I229" i="5"/>
  <c r="G229" i="5"/>
  <c r="U228" i="5"/>
  <c r="T228" i="5"/>
  <c r="N228" i="5"/>
  <c r="O228" i="5" s="1"/>
  <c r="M228" i="5"/>
  <c r="K228" i="5"/>
  <c r="I228" i="5"/>
  <c r="G228" i="5"/>
  <c r="U227" i="5"/>
  <c r="T227" i="5"/>
  <c r="N227" i="5"/>
  <c r="O227" i="5" s="1"/>
  <c r="M227" i="5"/>
  <c r="K227" i="5"/>
  <c r="I227" i="5"/>
  <c r="G227" i="5"/>
  <c r="U226" i="5"/>
  <c r="T226" i="5"/>
  <c r="N226" i="5"/>
  <c r="O226" i="5" s="1"/>
  <c r="M226" i="5"/>
  <c r="K226" i="5"/>
  <c r="I226" i="5"/>
  <c r="G226" i="5"/>
  <c r="U225" i="5"/>
  <c r="T225" i="5"/>
  <c r="N225" i="5"/>
  <c r="O225" i="5" s="1"/>
  <c r="M225" i="5"/>
  <c r="K225" i="5"/>
  <c r="I225" i="5"/>
  <c r="G225" i="5"/>
  <c r="S224" i="5"/>
  <c r="R224" i="5"/>
  <c r="Q224" i="5"/>
  <c r="P224" i="5"/>
  <c r="U224" i="5" s="1"/>
  <c r="L224" i="5"/>
  <c r="J224" i="5"/>
  <c r="N224" i="5" s="1"/>
  <c r="H224" i="5"/>
  <c r="F224" i="5"/>
  <c r="E224" i="5"/>
  <c r="D224" i="5"/>
  <c r="U223" i="5"/>
  <c r="T223" i="5"/>
  <c r="O223" i="5"/>
  <c r="N223" i="5"/>
  <c r="M223" i="5"/>
  <c r="K223" i="5"/>
  <c r="I223" i="5"/>
  <c r="G223" i="5"/>
  <c r="U222" i="5"/>
  <c r="T222" i="5"/>
  <c r="O222" i="5"/>
  <c r="N222" i="5"/>
  <c r="M222" i="5"/>
  <c r="K222" i="5"/>
  <c r="I222" i="5"/>
  <c r="G222" i="5"/>
  <c r="U221" i="5"/>
  <c r="T221" i="5"/>
  <c r="N221" i="5"/>
  <c r="O221" i="5" s="1"/>
  <c r="M221" i="5"/>
  <c r="K221" i="5"/>
  <c r="I221" i="5"/>
  <c r="G221" i="5"/>
  <c r="U220" i="5"/>
  <c r="T220" i="5"/>
  <c r="N220" i="5"/>
  <c r="O220" i="5" s="1"/>
  <c r="M220" i="5"/>
  <c r="K220" i="5"/>
  <c r="I220" i="5"/>
  <c r="G220" i="5"/>
  <c r="U219" i="5"/>
  <c r="T219" i="5"/>
  <c r="N219" i="5"/>
  <c r="O219" i="5" s="1"/>
  <c r="M219" i="5"/>
  <c r="K219" i="5"/>
  <c r="I219" i="5"/>
  <c r="G219" i="5"/>
  <c r="U218" i="5"/>
  <c r="T218" i="5"/>
  <c r="N218" i="5"/>
  <c r="O218" i="5" s="1"/>
  <c r="M218" i="5"/>
  <c r="K218" i="5"/>
  <c r="I218" i="5"/>
  <c r="G218" i="5"/>
  <c r="U217" i="5"/>
  <c r="T217" i="5"/>
  <c r="N217" i="5"/>
  <c r="O217" i="5" s="1"/>
  <c r="M217" i="5"/>
  <c r="K217" i="5"/>
  <c r="I217" i="5"/>
  <c r="G217" i="5"/>
  <c r="S216" i="5"/>
  <c r="R216" i="5"/>
  <c r="Q216" i="5"/>
  <c r="P216" i="5"/>
  <c r="L216" i="5"/>
  <c r="J216" i="5"/>
  <c r="H216" i="5"/>
  <c r="F216" i="5"/>
  <c r="E216" i="5"/>
  <c r="M216" i="5" s="1"/>
  <c r="D216" i="5"/>
  <c r="U215" i="5"/>
  <c r="T215" i="5"/>
  <c r="O215" i="5"/>
  <c r="N215" i="5"/>
  <c r="M215" i="5"/>
  <c r="K215" i="5"/>
  <c r="I215" i="5"/>
  <c r="G215" i="5"/>
  <c r="U214" i="5"/>
  <c r="T214" i="5"/>
  <c r="N214" i="5"/>
  <c r="O214" i="5" s="1"/>
  <c r="M214" i="5"/>
  <c r="K214" i="5"/>
  <c r="I214" i="5"/>
  <c r="G214" i="5"/>
  <c r="U213" i="5"/>
  <c r="T213" i="5"/>
  <c r="N213" i="5"/>
  <c r="O213" i="5" s="1"/>
  <c r="M213" i="5"/>
  <c r="K213" i="5"/>
  <c r="I213" i="5"/>
  <c r="G213" i="5"/>
  <c r="U212" i="5"/>
  <c r="T212" i="5"/>
  <c r="N212" i="5"/>
  <c r="O212" i="5" s="1"/>
  <c r="M212" i="5"/>
  <c r="K212" i="5"/>
  <c r="I212" i="5"/>
  <c r="G212" i="5"/>
  <c r="U211" i="5"/>
  <c r="T211" i="5"/>
  <c r="N211" i="5"/>
  <c r="O211" i="5" s="1"/>
  <c r="M211" i="5"/>
  <c r="K211" i="5"/>
  <c r="I211" i="5"/>
  <c r="G211" i="5"/>
  <c r="U210" i="5"/>
  <c r="T210" i="5"/>
  <c r="N210" i="5"/>
  <c r="O210" i="5" s="1"/>
  <c r="M210" i="5"/>
  <c r="K210" i="5"/>
  <c r="I210" i="5"/>
  <c r="G210" i="5"/>
  <c r="U209" i="5"/>
  <c r="T209" i="5"/>
  <c r="N209" i="5"/>
  <c r="O209" i="5" s="1"/>
  <c r="M209" i="5"/>
  <c r="K209" i="5"/>
  <c r="I209" i="5"/>
  <c r="G209" i="5"/>
  <c r="U208" i="5"/>
  <c r="T208" i="5"/>
  <c r="N208" i="5"/>
  <c r="O208" i="5" s="1"/>
  <c r="M208" i="5"/>
  <c r="K208" i="5"/>
  <c r="I208" i="5"/>
  <c r="G208" i="5"/>
  <c r="T205" i="5"/>
  <c r="S205" i="5"/>
  <c r="R205" i="5"/>
  <c r="Q205" i="5"/>
  <c r="P205" i="5"/>
  <c r="L205" i="5"/>
  <c r="J205" i="5"/>
  <c r="H205" i="5"/>
  <c r="F205" i="5"/>
  <c r="N205" i="5" s="1"/>
  <c r="E205" i="5"/>
  <c r="K205" i="5" s="1"/>
  <c r="D205" i="5"/>
  <c r="S204" i="5"/>
  <c r="R204" i="5"/>
  <c r="T204" i="5" s="1"/>
  <c r="Q204" i="5"/>
  <c r="P204" i="5"/>
  <c r="L204" i="5"/>
  <c r="K204" i="5"/>
  <c r="J204" i="5"/>
  <c r="H204" i="5"/>
  <c r="F204" i="5"/>
  <c r="N204" i="5" s="1"/>
  <c r="O204" i="5" s="1"/>
  <c r="E204" i="5"/>
  <c r="D204" i="5"/>
  <c r="U203" i="5"/>
  <c r="T203" i="5"/>
  <c r="O203" i="5"/>
  <c r="N203" i="5"/>
  <c r="M203" i="5"/>
  <c r="K203" i="5"/>
  <c r="I203" i="5"/>
  <c r="G203" i="5"/>
  <c r="U202" i="5"/>
  <c r="T202" i="5"/>
  <c r="N202" i="5"/>
  <c r="O202" i="5" s="1"/>
  <c r="M202" i="5"/>
  <c r="K202" i="5"/>
  <c r="I202" i="5"/>
  <c r="G202" i="5"/>
  <c r="U201" i="5"/>
  <c r="T201" i="5"/>
  <c r="N201" i="5"/>
  <c r="O201" i="5" s="1"/>
  <c r="M201" i="5"/>
  <c r="K201" i="5"/>
  <c r="I201" i="5"/>
  <c r="G201" i="5"/>
  <c r="U200" i="5"/>
  <c r="T200" i="5"/>
  <c r="N200" i="5"/>
  <c r="O200" i="5" s="1"/>
  <c r="M200" i="5"/>
  <c r="K200" i="5"/>
  <c r="I200" i="5"/>
  <c r="G200" i="5"/>
  <c r="U199" i="5"/>
  <c r="T199" i="5"/>
  <c r="N199" i="5"/>
  <c r="O199" i="5" s="1"/>
  <c r="M199" i="5"/>
  <c r="K199" i="5"/>
  <c r="I199" i="5"/>
  <c r="G199" i="5"/>
  <c r="S198" i="5"/>
  <c r="R198" i="5"/>
  <c r="T198" i="5" s="1"/>
  <c r="Q198" i="5"/>
  <c r="P198" i="5"/>
  <c r="M198" i="5"/>
  <c r="L198" i="5"/>
  <c r="J198" i="5"/>
  <c r="H198" i="5"/>
  <c r="F198" i="5"/>
  <c r="G198" i="5" s="1"/>
  <c r="E198" i="5"/>
  <c r="K198" i="5" s="1"/>
  <c r="D198" i="5"/>
  <c r="U197" i="5"/>
  <c r="T197" i="5"/>
  <c r="O197" i="5"/>
  <c r="N197" i="5"/>
  <c r="M197" i="5"/>
  <c r="K197" i="5"/>
  <c r="I197" i="5"/>
  <c r="G197" i="5"/>
  <c r="U196" i="5"/>
  <c r="T196" i="5"/>
  <c r="N196" i="5"/>
  <c r="O196" i="5" s="1"/>
  <c r="M196" i="5"/>
  <c r="K196" i="5"/>
  <c r="I196" i="5"/>
  <c r="G196" i="5"/>
  <c r="U195" i="5"/>
  <c r="T195" i="5"/>
  <c r="N195" i="5"/>
  <c r="O195" i="5" s="1"/>
  <c r="M195" i="5"/>
  <c r="K195" i="5"/>
  <c r="I195" i="5"/>
  <c r="G195" i="5"/>
  <c r="U194" i="5"/>
  <c r="T194" i="5"/>
  <c r="N194" i="5"/>
  <c r="O194" i="5" s="1"/>
  <c r="M194" i="5"/>
  <c r="K194" i="5"/>
  <c r="I194" i="5"/>
  <c r="G194" i="5"/>
  <c r="U193" i="5"/>
  <c r="T193" i="5"/>
  <c r="N193" i="5"/>
  <c r="O193" i="5" s="1"/>
  <c r="M193" i="5"/>
  <c r="K193" i="5"/>
  <c r="I193" i="5"/>
  <c r="G193" i="5"/>
  <c r="U192" i="5"/>
  <c r="T192" i="5"/>
  <c r="N192" i="5"/>
  <c r="O192" i="5" s="1"/>
  <c r="M192" i="5"/>
  <c r="K192" i="5"/>
  <c r="I192" i="5"/>
  <c r="G192" i="5"/>
  <c r="S191" i="5"/>
  <c r="R191" i="5"/>
  <c r="T191" i="5" s="1"/>
  <c r="Q191" i="5"/>
  <c r="P191" i="5"/>
  <c r="M191" i="5"/>
  <c r="L191" i="5"/>
  <c r="J191" i="5"/>
  <c r="H191" i="5"/>
  <c r="F191" i="5"/>
  <c r="E191" i="5"/>
  <c r="D191" i="5"/>
  <c r="I191" i="5" s="1"/>
  <c r="U190" i="5"/>
  <c r="T190" i="5"/>
  <c r="N190" i="5"/>
  <c r="O190" i="5" s="1"/>
  <c r="M190" i="5"/>
  <c r="K190" i="5"/>
  <c r="I190" i="5"/>
  <c r="G190" i="5"/>
  <c r="U189" i="5"/>
  <c r="T189" i="5"/>
  <c r="O189" i="5"/>
  <c r="N189" i="5"/>
  <c r="M189" i="5"/>
  <c r="K189" i="5"/>
  <c r="I189" i="5"/>
  <c r="G189" i="5"/>
  <c r="U188" i="5"/>
  <c r="T188" i="5"/>
  <c r="N188" i="5"/>
  <c r="O188" i="5" s="1"/>
  <c r="M188" i="5"/>
  <c r="K188" i="5"/>
  <c r="I188" i="5"/>
  <c r="G188" i="5"/>
  <c r="U187" i="5"/>
  <c r="T187" i="5"/>
  <c r="N187" i="5"/>
  <c r="O187" i="5" s="1"/>
  <c r="M187" i="5"/>
  <c r="K187" i="5"/>
  <c r="I187" i="5"/>
  <c r="G187" i="5"/>
  <c r="U186" i="5"/>
  <c r="T186" i="5"/>
  <c r="O186" i="5"/>
  <c r="N186" i="5"/>
  <c r="M186" i="5"/>
  <c r="K186" i="5"/>
  <c r="I186" i="5"/>
  <c r="G186" i="5"/>
  <c r="S185" i="5"/>
  <c r="R185" i="5"/>
  <c r="T185" i="5" s="1"/>
  <c r="Q185" i="5"/>
  <c r="P185" i="5"/>
  <c r="U185" i="5" s="1"/>
  <c r="L185" i="5"/>
  <c r="J185" i="5"/>
  <c r="H185" i="5"/>
  <c r="F185" i="5"/>
  <c r="E185" i="5"/>
  <c r="M185" i="5" s="1"/>
  <c r="D185" i="5"/>
  <c r="G185" i="5" s="1"/>
  <c r="U184" i="5"/>
  <c r="T184" i="5"/>
  <c r="O184" i="5"/>
  <c r="N184" i="5"/>
  <c r="M184" i="5"/>
  <c r="K184" i="5"/>
  <c r="I184" i="5"/>
  <c r="G184" i="5"/>
  <c r="U183" i="5"/>
  <c r="T183" i="5"/>
  <c r="O183" i="5"/>
  <c r="N183" i="5"/>
  <c r="M183" i="5"/>
  <c r="K183" i="5"/>
  <c r="I183" i="5"/>
  <c r="G183" i="5"/>
  <c r="U182" i="5"/>
  <c r="T182" i="5"/>
  <c r="O182" i="5"/>
  <c r="N182" i="5"/>
  <c r="M182" i="5"/>
  <c r="K182" i="5"/>
  <c r="I182" i="5"/>
  <c r="G182" i="5"/>
  <c r="U181" i="5"/>
  <c r="T181" i="5"/>
  <c r="O181" i="5"/>
  <c r="N181" i="5"/>
  <c r="M181" i="5"/>
  <c r="K181" i="5"/>
  <c r="I181" i="5"/>
  <c r="G181" i="5"/>
  <c r="U180" i="5"/>
  <c r="T180" i="5"/>
  <c r="O180" i="5"/>
  <c r="N180" i="5"/>
  <c r="M180" i="5"/>
  <c r="K180" i="5"/>
  <c r="I180" i="5"/>
  <c r="G180" i="5"/>
  <c r="S179" i="5"/>
  <c r="T179" i="5" s="1"/>
  <c r="R179" i="5"/>
  <c r="Q179" i="5"/>
  <c r="P179" i="5"/>
  <c r="L179" i="5"/>
  <c r="J179" i="5"/>
  <c r="H179" i="5"/>
  <c r="N179" i="5" s="1"/>
  <c r="O179" i="5" s="1"/>
  <c r="F179" i="5"/>
  <c r="E179" i="5"/>
  <c r="K179" i="5" s="1"/>
  <c r="D179" i="5"/>
  <c r="U178" i="5"/>
  <c r="T178" i="5"/>
  <c r="N178" i="5"/>
  <c r="O178" i="5" s="1"/>
  <c r="M178" i="5"/>
  <c r="K178" i="5"/>
  <c r="I178" i="5"/>
  <c r="G178" i="5"/>
  <c r="U177" i="5"/>
  <c r="T177" i="5"/>
  <c r="O177" i="5"/>
  <c r="N177" i="5"/>
  <c r="M177" i="5"/>
  <c r="K177" i="5"/>
  <c r="I177" i="5"/>
  <c r="G177" i="5"/>
  <c r="U176" i="5"/>
  <c r="T176" i="5"/>
  <c r="N176" i="5"/>
  <c r="O176" i="5" s="1"/>
  <c r="M176" i="5"/>
  <c r="K176" i="5"/>
  <c r="I176" i="5"/>
  <c r="G176" i="5"/>
  <c r="U175" i="5"/>
  <c r="T175" i="5"/>
  <c r="N175" i="5"/>
  <c r="O175" i="5" s="1"/>
  <c r="M175" i="5"/>
  <c r="K175" i="5"/>
  <c r="I175" i="5"/>
  <c r="G175" i="5"/>
  <c r="U174" i="5"/>
  <c r="T174" i="5"/>
  <c r="N174" i="5"/>
  <c r="O174" i="5" s="1"/>
  <c r="M174" i="5"/>
  <c r="K174" i="5"/>
  <c r="I174" i="5"/>
  <c r="G174" i="5"/>
  <c r="U173" i="5"/>
  <c r="T173" i="5"/>
  <c r="N173" i="5"/>
  <c r="O173" i="5" s="1"/>
  <c r="M173" i="5"/>
  <c r="K173" i="5"/>
  <c r="I173" i="5"/>
  <c r="G173" i="5"/>
  <c r="S170" i="5"/>
  <c r="R170" i="5"/>
  <c r="Q170" i="5"/>
  <c r="P170" i="5"/>
  <c r="L170" i="5"/>
  <c r="J170" i="5"/>
  <c r="H170" i="5"/>
  <c r="I170" i="5" s="1"/>
  <c r="F170" i="5"/>
  <c r="G170" i="5" s="1"/>
  <c r="E170" i="5"/>
  <c r="D170" i="5"/>
  <c r="S169" i="5"/>
  <c r="R169" i="5"/>
  <c r="T169" i="5" s="1"/>
  <c r="Q169" i="5"/>
  <c r="P169" i="5"/>
  <c r="L169" i="5"/>
  <c r="J169" i="5"/>
  <c r="H169" i="5"/>
  <c r="G169" i="5"/>
  <c r="F169" i="5"/>
  <c r="E169" i="5"/>
  <c r="D169" i="5"/>
  <c r="U168" i="5"/>
  <c r="T168" i="5"/>
  <c r="O168" i="5"/>
  <c r="N168" i="5"/>
  <c r="M168" i="5"/>
  <c r="K168" i="5"/>
  <c r="I168" i="5"/>
  <c r="G168" i="5"/>
  <c r="U167" i="5"/>
  <c r="T167" i="5"/>
  <c r="O167" i="5"/>
  <c r="N167" i="5"/>
  <c r="M167" i="5"/>
  <c r="K167" i="5"/>
  <c r="I167" i="5"/>
  <c r="G167" i="5"/>
  <c r="U166" i="5"/>
  <c r="T166" i="5"/>
  <c r="N166" i="5"/>
  <c r="O166" i="5" s="1"/>
  <c r="M166" i="5"/>
  <c r="K166" i="5"/>
  <c r="I166" i="5"/>
  <c r="G166" i="5"/>
  <c r="U165" i="5"/>
  <c r="T165" i="5"/>
  <c r="N165" i="5"/>
  <c r="O165" i="5" s="1"/>
  <c r="M165" i="5"/>
  <c r="K165" i="5"/>
  <c r="I165" i="5"/>
  <c r="G165" i="5"/>
  <c r="U164" i="5"/>
  <c r="T164" i="5"/>
  <c r="N164" i="5"/>
  <c r="O164" i="5" s="1"/>
  <c r="M164" i="5"/>
  <c r="K164" i="5"/>
  <c r="I164" i="5"/>
  <c r="G164" i="5"/>
  <c r="S163" i="5"/>
  <c r="R163" i="5"/>
  <c r="T163" i="5" s="1"/>
  <c r="Q163" i="5"/>
  <c r="P163" i="5"/>
  <c r="N163" i="5"/>
  <c r="L163" i="5"/>
  <c r="U163" i="5" s="1"/>
  <c r="J163" i="5"/>
  <c r="H163" i="5"/>
  <c r="F163" i="5"/>
  <c r="E163" i="5"/>
  <c r="K163" i="5" s="1"/>
  <c r="D163" i="5"/>
  <c r="I163" i="5" s="1"/>
  <c r="U162" i="5"/>
  <c r="T162" i="5"/>
  <c r="O162" i="5"/>
  <c r="N162" i="5"/>
  <c r="M162" i="5"/>
  <c r="K162" i="5"/>
  <c r="I162" i="5"/>
  <c r="G162" i="5"/>
  <c r="U161" i="5"/>
  <c r="T161" i="5"/>
  <c r="O161" i="5"/>
  <c r="N161" i="5"/>
  <c r="M161" i="5"/>
  <c r="K161" i="5"/>
  <c r="I161" i="5"/>
  <c r="G161" i="5"/>
  <c r="U160" i="5"/>
  <c r="T160" i="5"/>
  <c r="O160" i="5"/>
  <c r="N160" i="5"/>
  <c r="M160" i="5"/>
  <c r="K160" i="5"/>
  <c r="I160" i="5"/>
  <c r="G160" i="5"/>
  <c r="U159" i="5"/>
  <c r="T159" i="5"/>
  <c r="O159" i="5"/>
  <c r="N159" i="5"/>
  <c r="M159" i="5"/>
  <c r="K159" i="5"/>
  <c r="I159" i="5"/>
  <c r="G159" i="5"/>
  <c r="U158" i="5"/>
  <c r="T158" i="5"/>
  <c r="O158" i="5"/>
  <c r="N158" i="5"/>
  <c r="M158" i="5"/>
  <c r="K158" i="5"/>
  <c r="I158" i="5"/>
  <c r="G158" i="5"/>
  <c r="S157" i="5"/>
  <c r="T157" i="5" s="1"/>
  <c r="R157" i="5"/>
  <c r="Q157" i="5"/>
  <c r="P157" i="5"/>
  <c r="L157" i="5"/>
  <c r="J157" i="5"/>
  <c r="N157" i="5" s="1"/>
  <c r="O157" i="5" s="1"/>
  <c r="I157" i="5"/>
  <c r="H157" i="5"/>
  <c r="G157" i="5"/>
  <c r="F157" i="5"/>
  <c r="E157" i="5"/>
  <c r="D157" i="5"/>
  <c r="U156" i="5"/>
  <c r="T156" i="5"/>
  <c r="O156" i="5"/>
  <c r="N156" i="5"/>
  <c r="M156" i="5"/>
  <c r="K156" i="5"/>
  <c r="I156" i="5"/>
  <c r="G156" i="5"/>
  <c r="U155" i="5"/>
  <c r="T155" i="5"/>
  <c r="O155" i="5"/>
  <c r="N155" i="5"/>
  <c r="M155" i="5"/>
  <c r="K155" i="5"/>
  <c r="I155" i="5"/>
  <c r="G155" i="5"/>
  <c r="U154" i="5"/>
  <c r="T154" i="5"/>
  <c r="O154" i="5"/>
  <c r="N154" i="5"/>
  <c r="M154" i="5"/>
  <c r="K154" i="5"/>
  <c r="I154" i="5"/>
  <c r="G154" i="5"/>
  <c r="U153" i="5"/>
  <c r="T153" i="5"/>
  <c r="O153" i="5"/>
  <c r="N153" i="5"/>
  <c r="M153" i="5"/>
  <c r="K153" i="5"/>
  <c r="I153" i="5"/>
  <c r="G153" i="5"/>
  <c r="U152" i="5"/>
  <c r="T152" i="5"/>
  <c r="O152" i="5"/>
  <c r="N152" i="5"/>
  <c r="M152" i="5"/>
  <c r="K152" i="5"/>
  <c r="I152" i="5"/>
  <c r="G152" i="5"/>
  <c r="U151" i="5"/>
  <c r="T151" i="5"/>
  <c r="O151" i="5"/>
  <c r="N151" i="5"/>
  <c r="M151" i="5"/>
  <c r="K151" i="5"/>
  <c r="I151" i="5"/>
  <c r="G151" i="5"/>
  <c r="S150" i="5"/>
  <c r="R150" i="5"/>
  <c r="T150" i="5" s="1"/>
  <c r="Q150" i="5"/>
  <c r="P150" i="5"/>
  <c r="U150" i="5" s="1"/>
  <c r="L150" i="5"/>
  <c r="J150" i="5"/>
  <c r="H150" i="5"/>
  <c r="F150" i="5"/>
  <c r="G150" i="5" s="1"/>
  <c r="E150" i="5"/>
  <c r="M150" i="5" s="1"/>
  <c r="D150" i="5"/>
  <c r="I150" i="5" s="1"/>
  <c r="U149" i="5"/>
  <c r="T149" i="5"/>
  <c r="O149" i="5"/>
  <c r="N149" i="5"/>
  <c r="M149" i="5"/>
  <c r="K149" i="5"/>
  <c r="I149" i="5"/>
  <c r="G149" i="5"/>
  <c r="U148" i="5"/>
  <c r="T148" i="5"/>
  <c r="O148" i="5"/>
  <c r="N148" i="5"/>
  <c r="M148" i="5"/>
  <c r="K148" i="5"/>
  <c r="I148" i="5"/>
  <c r="G148" i="5"/>
  <c r="U147" i="5"/>
  <c r="T147" i="5"/>
  <c r="N147" i="5"/>
  <c r="O147" i="5" s="1"/>
  <c r="M147" i="5"/>
  <c r="K147" i="5"/>
  <c r="I147" i="5"/>
  <c r="G147" i="5"/>
  <c r="U146" i="5"/>
  <c r="T146" i="5"/>
  <c r="N146" i="5"/>
  <c r="O146" i="5" s="1"/>
  <c r="M146" i="5"/>
  <c r="K146" i="5"/>
  <c r="I146" i="5"/>
  <c r="G146" i="5"/>
  <c r="U145" i="5"/>
  <c r="T145" i="5"/>
  <c r="O145" i="5"/>
  <c r="N145" i="5"/>
  <c r="M145" i="5"/>
  <c r="K145" i="5"/>
  <c r="I145" i="5"/>
  <c r="G145" i="5"/>
  <c r="S144" i="5"/>
  <c r="R144" i="5"/>
  <c r="Q144" i="5"/>
  <c r="P144" i="5"/>
  <c r="U144" i="5" s="1"/>
  <c r="M144" i="5"/>
  <c r="L144" i="5"/>
  <c r="J144" i="5"/>
  <c r="H144" i="5"/>
  <c r="F144" i="5"/>
  <c r="E144" i="5"/>
  <c r="D144" i="5"/>
  <c r="U143" i="5"/>
  <c r="T143" i="5"/>
  <c r="O143" i="5"/>
  <c r="N143" i="5"/>
  <c r="M143" i="5"/>
  <c r="K143" i="5"/>
  <c r="I143" i="5"/>
  <c r="G143" i="5"/>
  <c r="U142" i="5"/>
  <c r="T142" i="5"/>
  <c r="N142" i="5"/>
  <c r="O142" i="5" s="1"/>
  <c r="M142" i="5"/>
  <c r="K142" i="5"/>
  <c r="I142" i="5"/>
  <c r="G142" i="5"/>
  <c r="U141" i="5"/>
  <c r="T141" i="5"/>
  <c r="N141" i="5"/>
  <c r="O141" i="5" s="1"/>
  <c r="M141" i="5"/>
  <c r="K141" i="5"/>
  <c r="I141" i="5"/>
  <c r="G141" i="5"/>
  <c r="U140" i="5"/>
  <c r="T140" i="5"/>
  <c r="N140" i="5"/>
  <c r="O140" i="5" s="1"/>
  <c r="M140" i="5"/>
  <c r="K140" i="5"/>
  <c r="I140" i="5"/>
  <c r="G140" i="5"/>
  <c r="U139" i="5"/>
  <c r="T139" i="5"/>
  <c r="N139" i="5"/>
  <c r="O139" i="5" s="1"/>
  <c r="M139" i="5"/>
  <c r="K139" i="5"/>
  <c r="I139" i="5"/>
  <c r="G139" i="5"/>
  <c r="U138" i="5"/>
  <c r="T138" i="5"/>
  <c r="O138" i="5"/>
  <c r="N138" i="5"/>
  <c r="M138" i="5"/>
  <c r="K138" i="5"/>
  <c r="I138" i="5"/>
  <c r="G138" i="5"/>
  <c r="U137" i="5"/>
  <c r="S137" i="5"/>
  <c r="R137" i="5"/>
  <c r="Q137" i="5"/>
  <c r="P137" i="5"/>
  <c r="L137" i="5"/>
  <c r="J137" i="5"/>
  <c r="H137" i="5"/>
  <c r="I137" i="5" s="1"/>
  <c r="G137" i="5"/>
  <c r="F137" i="5"/>
  <c r="E137" i="5"/>
  <c r="D137" i="5"/>
  <c r="U136" i="5"/>
  <c r="T136" i="5"/>
  <c r="N136" i="5"/>
  <c r="O136" i="5" s="1"/>
  <c r="M136" i="5"/>
  <c r="K136" i="5"/>
  <c r="I136" i="5"/>
  <c r="G136" i="5"/>
  <c r="U135" i="5"/>
  <c r="T135" i="5"/>
  <c r="O135" i="5"/>
  <c r="N135" i="5"/>
  <c r="M135" i="5"/>
  <c r="K135" i="5"/>
  <c r="I135" i="5"/>
  <c r="G135" i="5"/>
  <c r="U134" i="5"/>
  <c r="T134" i="5"/>
  <c r="N134" i="5"/>
  <c r="O134" i="5" s="1"/>
  <c r="M134" i="5"/>
  <c r="K134" i="5"/>
  <c r="I134" i="5"/>
  <c r="G134" i="5"/>
  <c r="U133" i="5"/>
  <c r="T133" i="5"/>
  <c r="N133" i="5"/>
  <c r="O133" i="5" s="1"/>
  <c r="M133" i="5"/>
  <c r="K133" i="5"/>
  <c r="I133" i="5"/>
  <c r="G133" i="5"/>
  <c r="S132" i="5"/>
  <c r="T132" i="5" s="1"/>
  <c r="R132" i="5"/>
  <c r="Q132" i="5"/>
  <c r="P132" i="5"/>
  <c r="U132" i="5" s="1"/>
  <c r="L132" i="5"/>
  <c r="J132" i="5"/>
  <c r="H132" i="5"/>
  <c r="F132" i="5"/>
  <c r="E132" i="5"/>
  <c r="D132" i="5"/>
  <c r="U131" i="5"/>
  <c r="T131" i="5"/>
  <c r="O131" i="5"/>
  <c r="N131" i="5"/>
  <c r="M131" i="5"/>
  <c r="K131" i="5"/>
  <c r="I131" i="5"/>
  <c r="G131" i="5"/>
  <c r="U130" i="5"/>
  <c r="T130" i="5"/>
  <c r="N130" i="5"/>
  <c r="O130" i="5" s="1"/>
  <c r="M130" i="5"/>
  <c r="K130" i="5"/>
  <c r="I130" i="5"/>
  <c r="G130" i="5"/>
  <c r="U129" i="5"/>
  <c r="T129" i="5"/>
  <c r="N129" i="5"/>
  <c r="O129" i="5" s="1"/>
  <c r="M129" i="5"/>
  <c r="K129" i="5"/>
  <c r="I129" i="5"/>
  <c r="G129" i="5"/>
  <c r="U128" i="5"/>
  <c r="T128" i="5"/>
  <c r="O128" i="5"/>
  <c r="N128" i="5"/>
  <c r="M128" i="5"/>
  <c r="K128" i="5"/>
  <c r="I128" i="5"/>
  <c r="G128" i="5"/>
  <c r="U127" i="5"/>
  <c r="T127" i="5"/>
  <c r="N127" i="5"/>
  <c r="O127" i="5" s="1"/>
  <c r="M127" i="5"/>
  <c r="K127" i="5"/>
  <c r="I127" i="5"/>
  <c r="G127" i="5"/>
  <c r="S126" i="5"/>
  <c r="R126" i="5"/>
  <c r="Q126" i="5"/>
  <c r="P126" i="5"/>
  <c r="L126" i="5"/>
  <c r="U126" i="5" s="1"/>
  <c r="J126" i="5"/>
  <c r="H126" i="5"/>
  <c r="F126" i="5"/>
  <c r="E126" i="5"/>
  <c r="D126" i="5"/>
  <c r="U125" i="5"/>
  <c r="T125" i="5"/>
  <c r="O125" i="5"/>
  <c r="N125" i="5"/>
  <c r="M125" i="5"/>
  <c r="K125" i="5"/>
  <c r="I125" i="5"/>
  <c r="G125" i="5"/>
  <c r="U124" i="5"/>
  <c r="T124" i="5"/>
  <c r="N124" i="5"/>
  <c r="O124" i="5" s="1"/>
  <c r="M124" i="5"/>
  <c r="K124" i="5"/>
  <c r="I124" i="5"/>
  <c r="G124" i="5"/>
  <c r="U123" i="5"/>
  <c r="T123" i="5"/>
  <c r="N123" i="5"/>
  <c r="O123" i="5" s="1"/>
  <c r="M123" i="5"/>
  <c r="K123" i="5"/>
  <c r="I123" i="5"/>
  <c r="G123" i="5"/>
  <c r="U122" i="5"/>
  <c r="T122" i="5"/>
  <c r="N122" i="5"/>
  <c r="O122" i="5" s="1"/>
  <c r="M122" i="5"/>
  <c r="K122" i="5"/>
  <c r="I122" i="5"/>
  <c r="G122" i="5"/>
  <c r="S121" i="5"/>
  <c r="R121" i="5"/>
  <c r="Q121" i="5"/>
  <c r="P121" i="5"/>
  <c r="U121" i="5" s="1"/>
  <c r="L121" i="5"/>
  <c r="J121" i="5"/>
  <c r="H121" i="5"/>
  <c r="F121" i="5"/>
  <c r="E121" i="5"/>
  <c r="D121" i="5"/>
  <c r="I121" i="5" s="1"/>
  <c r="U120" i="5"/>
  <c r="T120" i="5"/>
  <c r="O120" i="5"/>
  <c r="N120" i="5"/>
  <c r="M120" i="5"/>
  <c r="K120" i="5"/>
  <c r="I120" i="5"/>
  <c r="G120" i="5"/>
  <c r="U119" i="5"/>
  <c r="T119" i="5"/>
  <c r="N119" i="5"/>
  <c r="O119" i="5" s="1"/>
  <c r="M119" i="5"/>
  <c r="K119" i="5"/>
  <c r="I119" i="5"/>
  <c r="G119" i="5"/>
  <c r="U118" i="5"/>
  <c r="T118" i="5"/>
  <c r="N118" i="5"/>
  <c r="O118" i="5" s="1"/>
  <c r="M118" i="5"/>
  <c r="K118" i="5"/>
  <c r="I118" i="5"/>
  <c r="G118" i="5"/>
  <c r="U117" i="5"/>
  <c r="T117" i="5"/>
  <c r="N117" i="5"/>
  <c r="O117" i="5" s="1"/>
  <c r="M117" i="5"/>
  <c r="K117" i="5"/>
  <c r="I117" i="5"/>
  <c r="G117" i="5"/>
  <c r="U116" i="5"/>
  <c r="T116" i="5"/>
  <c r="N116" i="5"/>
  <c r="O116" i="5" s="1"/>
  <c r="M116" i="5"/>
  <c r="K116" i="5"/>
  <c r="I116" i="5"/>
  <c r="G116" i="5"/>
  <c r="U115" i="5"/>
  <c r="T115" i="5"/>
  <c r="N115" i="5"/>
  <c r="O115" i="5" s="1"/>
  <c r="M115" i="5"/>
  <c r="K115" i="5"/>
  <c r="I115" i="5"/>
  <c r="G115" i="5"/>
  <c r="U114" i="5"/>
  <c r="T114" i="5"/>
  <c r="N114" i="5"/>
  <c r="O114" i="5" s="1"/>
  <c r="M114" i="5"/>
  <c r="K114" i="5"/>
  <c r="I114" i="5"/>
  <c r="G114" i="5"/>
  <c r="U113" i="5"/>
  <c r="T113" i="5"/>
  <c r="N113" i="5"/>
  <c r="O113" i="5" s="1"/>
  <c r="M113" i="5"/>
  <c r="K113" i="5"/>
  <c r="I113" i="5"/>
  <c r="G113" i="5"/>
  <c r="S112" i="5"/>
  <c r="R112" i="5"/>
  <c r="Q112" i="5"/>
  <c r="P112" i="5"/>
  <c r="L112" i="5"/>
  <c r="J112" i="5"/>
  <c r="H112" i="5"/>
  <c r="F112" i="5"/>
  <c r="E112" i="5"/>
  <c r="D112" i="5"/>
  <c r="I112" i="5" s="1"/>
  <c r="U111" i="5"/>
  <c r="T111" i="5"/>
  <c r="O111" i="5"/>
  <c r="N111" i="5"/>
  <c r="M111" i="5"/>
  <c r="K111" i="5"/>
  <c r="I111" i="5"/>
  <c r="G111" i="5"/>
  <c r="U110" i="5"/>
  <c r="T110" i="5"/>
  <c r="O110" i="5"/>
  <c r="N110" i="5"/>
  <c r="M110" i="5"/>
  <c r="K110" i="5"/>
  <c r="I110" i="5"/>
  <c r="G110" i="5"/>
  <c r="U109" i="5"/>
  <c r="T109" i="5"/>
  <c r="O109" i="5"/>
  <c r="N109" i="5"/>
  <c r="M109" i="5"/>
  <c r="K109" i="5"/>
  <c r="I109" i="5"/>
  <c r="G109" i="5"/>
  <c r="U108" i="5"/>
  <c r="T108" i="5"/>
  <c r="O108" i="5"/>
  <c r="N108" i="5"/>
  <c r="M108" i="5"/>
  <c r="K108" i="5"/>
  <c r="I108" i="5"/>
  <c r="G108" i="5"/>
  <c r="U107" i="5"/>
  <c r="T107" i="5"/>
  <c r="O107" i="5"/>
  <c r="N107" i="5"/>
  <c r="M107" i="5"/>
  <c r="K107" i="5"/>
  <c r="I107" i="5"/>
  <c r="G107" i="5"/>
  <c r="S106" i="5"/>
  <c r="R106" i="5"/>
  <c r="Q106" i="5"/>
  <c r="P106" i="5"/>
  <c r="L106" i="5"/>
  <c r="J106" i="5"/>
  <c r="I106" i="5"/>
  <c r="H106" i="5"/>
  <c r="F106" i="5"/>
  <c r="E106" i="5"/>
  <c r="K106" i="5" s="1"/>
  <c r="D106" i="5"/>
  <c r="G106" i="5" s="1"/>
  <c r="U105" i="5"/>
  <c r="T105" i="5"/>
  <c r="N105" i="5"/>
  <c r="O105" i="5" s="1"/>
  <c r="M105" i="5"/>
  <c r="K105" i="5"/>
  <c r="I105" i="5"/>
  <c r="G105" i="5"/>
  <c r="S102" i="5"/>
  <c r="R102" i="5"/>
  <c r="Q102" i="5"/>
  <c r="P102" i="5"/>
  <c r="U102" i="5" s="1"/>
  <c r="L102" i="5"/>
  <c r="J102" i="5"/>
  <c r="I102" i="5"/>
  <c r="H102" i="5"/>
  <c r="F102" i="5"/>
  <c r="E102" i="5"/>
  <c r="D102" i="5"/>
  <c r="G102" i="5" s="1"/>
  <c r="S101" i="5"/>
  <c r="T101" i="5" s="1"/>
  <c r="R101" i="5"/>
  <c r="Q101" i="5"/>
  <c r="P101" i="5"/>
  <c r="U101" i="5" s="1"/>
  <c r="L101" i="5"/>
  <c r="J101" i="5"/>
  <c r="H101" i="5"/>
  <c r="G101" i="5"/>
  <c r="F101" i="5"/>
  <c r="E101" i="5"/>
  <c r="M101" i="5" s="1"/>
  <c r="D101" i="5"/>
  <c r="I101" i="5" s="1"/>
  <c r="U100" i="5"/>
  <c r="T100" i="5"/>
  <c r="O100" i="5"/>
  <c r="N100" i="5"/>
  <c r="M100" i="5"/>
  <c r="K100" i="5"/>
  <c r="I100" i="5"/>
  <c r="G100" i="5"/>
  <c r="U99" i="5"/>
  <c r="T99" i="5"/>
  <c r="N99" i="5"/>
  <c r="O99" i="5" s="1"/>
  <c r="M99" i="5"/>
  <c r="K99" i="5"/>
  <c r="I99" i="5"/>
  <c r="G99" i="5"/>
  <c r="U98" i="5"/>
  <c r="T98" i="5"/>
  <c r="N98" i="5"/>
  <c r="O98" i="5" s="1"/>
  <c r="M98" i="5"/>
  <c r="K98" i="5"/>
  <c r="I98" i="5"/>
  <c r="G98" i="5"/>
  <c r="U97" i="5"/>
  <c r="T97" i="5"/>
  <c r="N97" i="5"/>
  <c r="O97" i="5" s="1"/>
  <c r="M97" i="5"/>
  <c r="K97" i="5"/>
  <c r="I97" i="5"/>
  <c r="G97" i="5"/>
  <c r="S96" i="5"/>
  <c r="R96" i="5"/>
  <c r="Q96" i="5"/>
  <c r="P96" i="5"/>
  <c r="U96" i="5" s="1"/>
  <c r="L96" i="5"/>
  <c r="J96" i="5"/>
  <c r="H96" i="5"/>
  <c r="F96" i="5"/>
  <c r="E96" i="5"/>
  <c r="D96" i="5"/>
  <c r="U95" i="5"/>
  <c r="T95" i="5"/>
  <c r="O95" i="5"/>
  <c r="N95" i="5"/>
  <c r="M95" i="5"/>
  <c r="K95" i="5"/>
  <c r="I95" i="5"/>
  <c r="G95" i="5"/>
  <c r="U94" i="5"/>
  <c r="T94" i="5"/>
  <c r="O94" i="5"/>
  <c r="N94" i="5"/>
  <c r="M94" i="5"/>
  <c r="K94" i="5"/>
  <c r="I94" i="5"/>
  <c r="G94" i="5"/>
  <c r="U93" i="5"/>
  <c r="T93" i="5"/>
  <c r="O93" i="5"/>
  <c r="N93" i="5"/>
  <c r="M93" i="5"/>
  <c r="K93" i="5"/>
  <c r="I93" i="5"/>
  <c r="G93" i="5"/>
  <c r="U92" i="5"/>
  <c r="T92" i="5"/>
  <c r="O92" i="5"/>
  <c r="N92" i="5"/>
  <c r="M92" i="5"/>
  <c r="K92" i="5"/>
  <c r="I92" i="5"/>
  <c r="G92" i="5"/>
  <c r="S91" i="5"/>
  <c r="R91" i="5"/>
  <c r="Q91" i="5"/>
  <c r="P91" i="5"/>
  <c r="L91" i="5"/>
  <c r="J91" i="5"/>
  <c r="H91" i="5"/>
  <c r="I91" i="5" s="1"/>
  <c r="F91" i="5"/>
  <c r="E91" i="5"/>
  <c r="K91" i="5" s="1"/>
  <c r="D91" i="5"/>
  <c r="G91" i="5" s="1"/>
  <c r="U90" i="5"/>
  <c r="T90" i="5"/>
  <c r="N90" i="5"/>
  <c r="O90" i="5" s="1"/>
  <c r="M90" i="5"/>
  <c r="K90" i="5"/>
  <c r="I90" i="5"/>
  <c r="G90" i="5"/>
  <c r="U89" i="5"/>
  <c r="T89" i="5"/>
  <c r="N89" i="5"/>
  <c r="O89" i="5" s="1"/>
  <c r="M89" i="5"/>
  <c r="K89" i="5"/>
  <c r="I89" i="5"/>
  <c r="G89" i="5"/>
  <c r="U88" i="5"/>
  <c r="T88" i="5"/>
  <c r="N88" i="5"/>
  <c r="O88" i="5" s="1"/>
  <c r="M88" i="5"/>
  <c r="K88" i="5"/>
  <c r="I88" i="5"/>
  <c r="G88" i="5"/>
  <c r="S85" i="5"/>
  <c r="R85" i="5"/>
  <c r="T85" i="5" s="1"/>
  <c r="Q85" i="5"/>
  <c r="P85" i="5"/>
  <c r="U85" i="5" s="1"/>
  <c r="L85" i="5"/>
  <c r="J85" i="5"/>
  <c r="H85" i="5"/>
  <c r="F85" i="5"/>
  <c r="E85" i="5"/>
  <c r="D85" i="5"/>
  <c r="G85" i="5" s="1"/>
  <c r="S84" i="5"/>
  <c r="T84" i="5" s="1"/>
  <c r="R84" i="5"/>
  <c r="Q84" i="5"/>
  <c r="P84" i="5"/>
  <c r="U84" i="5" s="1"/>
  <c r="L84" i="5"/>
  <c r="J84" i="5"/>
  <c r="H84" i="5"/>
  <c r="G84" i="5"/>
  <c r="F84" i="5"/>
  <c r="E84" i="5"/>
  <c r="M84" i="5" s="1"/>
  <c r="D84" i="5"/>
  <c r="I84" i="5" s="1"/>
  <c r="U83" i="5"/>
  <c r="T83" i="5"/>
  <c r="O83" i="5"/>
  <c r="N83" i="5"/>
  <c r="M83" i="5"/>
  <c r="K83" i="5"/>
  <c r="I83" i="5"/>
  <c r="G83" i="5"/>
  <c r="U82" i="5"/>
  <c r="T82" i="5"/>
  <c r="O82" i="5"/>
  <c r="N82" i="5"/>
  <c r="M82" i="5"/>
  <c r="K82" i="5"/>
  <c r="I82" i="5"/>
  <c r="G82" i="5"/>
  <c r="U81" i="5"/>
  <c r="T81" i="5"/>
  <c r="N81" i="5"/>
  <c r="O81" i="5" s="1"/>
  <c r="M81" i="5"/>
  <c r="K81" i="5"/>
  <c r="I81" i="5"/>
  <c r="G81" i="5"/>
  <c r="U80" i="5"/>
  <c r="T80" i="5"/>
  <c r="N80" i="5"/>
  <c r="O80" i="5" s="1"/>
  <c r="M80" i="5"/>
  <c r="K80" i="5"/>
  <c r="I80" i="5"/>
  <c r="G80" i="5"/>
  <c r="U79" i="5"/>
  <c r="T79" i="5"/>
  <c r="N79" i="5"/>
  <c r="O79" i="5" s="1"/>
  <c r="M79" i="5"/>
  <c r="K79" i="5"/>
  <c r="I79" i="5"/>
  <c r="G79" i="5"/>
  <c r="S78" i="5"/>
  <c r="R78" i="5"/>
  <c r="Q78" i="5"/>
  <c r="P78" i="5"/>
  <c r="L78" i="5"/>
  <c r="J78" i="5"/>
  <c r="H78" i="5"/>
  <c r="G78" i="5"/>
  <c r="F78" i="5"/>
  <c r="E78" i="5"/>
  <c r="D78" i="5"/>
  <c r="I78" i="5" s="1"/>
  <c r="U77" i="5"/>
  <c r="T77" i="5"/>
  <c r="O77" i="5"/>
  <c r="N77" i="5"/>
  <c r="M77" i="5"/>
  <c r="K77" i="5"/>
  <c r="I77" i="5"/>
  <c r="G77" i="5"/>
  <c r="U76" i="5"/>
  <c r="T76" i="5"/>
  <c r="O76" i="5"/>
  <c r="N76" i="5"/>
  <c r="M76" i="5"/>
  <c r="K76" i="5"/>
  <c r="I76" i="5"/>
  <c r="G76" i="5"/>
  <c r="U75" i="5"/>
  <c r="T75" i="5"/>
  <c r="O75" i="5"/>
  <c r="N75" i="5"/>
  <c r="M75" i="5"/>
  <c r="K75" i="5"/>
  <c r="I75" i="5"/>
  <c r="G75" i="5"/>
  <c r="U74" i="5"/>
  <c r="T74" i="5"/>
  <c r="O74" i="5"/>
  <c r="N74" i="5"/>
  <c r="M74" i="5"/>
  <c r="K74" i="5"/>
  <c r="I74" i="5"/>
  <c r="G74" i="5"/>
  <c r="U73" i="5"/>
  <c r="T73" i="5"/>
  <c r="O73" i="5"/>
  <c r="N73" i="5"/>
  <c r="M73" i="5"/>
  <c r="K73" i="5"/>
  <c r="I73" i="5"/>
  <c r="G73" i="5"/>
  <c r="U72" i="5"/>
  <c r="T72" i="5"/>
  <c r="O72" i="5"/>
  <c r="N72" i="5"/>
  <c r="M72" i="5"/>
  <c r="K72" i="5"/>
  <c r="I72" i="5"/>
  <c r="G72" i="5"/>
  <c r="U71" i="5"/>
  <c r="T71" i="5"/>
  <c r="O71" i="5"/>
  <c r="N71" i="5"/>
  <c r="M71" i="5"/>
  <c r="K71" i="5"/>
  <c r="I71" i="5"/>
  <c r="G71" i="5"/>
  <c r="S70" i="5"/>
  <c r="R70" i="5"/>
  <c r="Q70" i="5"/>
  <c r="P70" i="5"/>
  <c r="L70" i="5"/>
  <c r="J70" i="5"/>
  <c r="H70" i="5"/>
  <c r="F70" i="5"/>
  <c r="E70" i="5"/>
  <c r="K70" i="5" s="1"/>
  <c r="D70" i="5"/>
  <c r="U69" i="5"/>
  <c r="T69" i="5"/>
  <c r="O69" i="5"/>
  <c r="N69" i="5"/>
  <c r="M69" i="5"/>
  <c r="K69" i="5"/>
  <c r="I69" i="5"/>
  <c r="G69" i="5"/>
  <c r="U68" i="5"/>
  <c r="T68" i="5"/>
  <c r="O68" i="5"/>
  <c r="N68" i="5"/>
  <c r="M68" i="5"/>
  <c r="K68" i="5"/>
  <c r="I68" i="5"/>
  <c r="G68" i="5"/>
  <c r="U67" i="5"/>
  <c r="T67" i="5"/>
  <c r="O67" i="5"/>
  <c r="N67" i="5"/>
  <c r="M67" i="5"/>
  <c r="K67" i="5"/>
  <c r="I67" i="5"/>
  <c r="G67" i="5"/>
  <c r="U66" i="5"/>
  <c r="T66" i="5"/>
  <c r="O66" i="5"/>
  <c r="N66" i="5"/>
  <c r="M66" i="5"/>
  <c r="K66" i="5"/>
  <c r="I66" i="5"/>
  <c r="G66" i="5"/>
  <c r="U65" i="5"/>
  <c r="T65" i="5"/>
  <c r="O65" i="5"/>
  <c r="N65" i="5"/>
  <c r="M65" i="5"/>
  <c r="K65" i="5"/>
  <c r="I65" i="5"/>
  <c r="G65" i="5"/>
  <c r="U64" i="5"/>
  <c r="T64" i="5"/>
  <c r="O64" i="5"/>
  <c r="N64" i="5"/>
  <c r="M64" i="5"/>
  <c r="K64" i="5"/>
  <c r="I64" i="5"/>
  <c r="G64" i="5"/>
  <c r="S63" i="5"/>
  <c r="R63" i="5"/>
  <c r="Q63" i="5"/>
  <c r="P63" i="5"/>
  <c r="U63" i="5" s="1"/>
  <c r="L63" i="5"/>
  <c r="J63" i="5"/>
  <c r="H63" i="5"/>
  <c r="F63" i="5"/>
  <c r="E63" i="5"/>
  <c r="D63" i="5"/>
  <c r="U62" i="5"/>
  <c r="T62" i="5"/>
  <c r="O62" i="5"/>
  <c r="N62" i="5"/>
  <c r="M62" i="5"/>
  <c r="K62" i="5"/>
  <c r="I62" i="5"/>
  <c r="G62" i="5"/>
  <c r="U61" i="5"/>
  <c r="T61" i="5"/>
  <c r="N61" i="5"/>
  <c r="O61" i="5" s="1"/>
  <c r="M61" i="5"/>
  <c r="K61" i="5"/>
  <c r="I61" i="5"/>
  <c r="G61" i="5"/>
  <c r="U60" i="5"/>
  <c r="T60" i="5"/>
  <c r="O60" i="5"/>
  <c r="N60" i="5"/>
  <c r="M60" i="5"/>
  <c r="K60" i="5"/>
  <c r="I60" i="5"/>
  <c r="G60" i="5"/>
  <c r="U59" i="5"/>
  <c r="T59" i="5"/>
  <c r="N59" i="5"/>
  <c r="O59" i="5" s="1"/>
  <c r="M59" i="5"/>
  <c r="K59" i="5"/>
  <c r="I59" i="5"/>
  <c r="G59" i="5"/>
  <c r="S58" i="5"/>
  <c r="T58" i="5" s="1"/>
  <c r="R58" i="5"/>
  <c r="Q58" i="5"/>
  <c r="P58" i="5"/>
  <c r="U58" i="5" s="1"/>
  <c r="L58" i="5"/>
  <c r="J58" i="5"/>
  <c r="H58" i="5"/>
  <c r="G58" i="5"/>
  <c r="F58" i="5"/>
  <c r="E58" i="5"/>
  <c r="M58" i="5" s="1"/>
  <c r="D58" i="5"/>
  <c r="I58" i="5" s="1"/>
  <c r="U57" i="5"/>
  <c r="T57" i="5"/>
  <c r="N57" i="5"/>
  <c r="O57" i="5" s="1"/>
  <c r="M57" i="5"/>
  <c r="K57" i="5"/>
  <c r="I57" i="5"/>
  <c r="G57" i="5"/>
  <c r="S54" i="5"/>
  <c r="R54" i="5"/>
  <c r="T54" i="5" s="1"/>
  <c r="Q54" i="5"/>
  <c r="P54" i="5"/>
  <c r="U54" i="5" s="1"/>
  <c r="L54" i="5"/>
  <c r="J54" i="5"/>
  <c r="I54" i="5"/>
  <c r="H54" i="5"/>
  <c r="F54" i="5"/>
  <c r="E54" i="5"/>
  <c r="M54" i="5" s="1"/>
  <c r="D54" i="5"/>
  <c r="S53" i="5"/>
  <c r="R53" i="5"/>
  <c r="Q53" i="5"/>
  <c r="P53" i="5"/>
  <c r="L53" i="5"/>
  <c r="J53" i="5"/>
  <c r="K53" i="5" s="1"/>
  <c r="H53" i="5"/>
  <c r="F53" i="5"/>
  <c r="N53" i="5" s="1"/>
  <c r="O53" i="5" s="1"/>
  <c r="E53" i="5"/>
  <c r="D53" i="5"/>
  <c r="I53" i="5" s="1"/>
  <c r="U52" i="5"/>
  <c r="T52" i="5"/>
  <c r="N52" i="5"/>
  <c r="O52" i="5" s="1"/>
  <c r="M52" i="5"/>
  <c r="K52" i="5"/>
  <c r="I52" i="5"/>
  <c r="G52" i="5"/>
  <c r="U51" i="5"/>
  <c r="T51" i="5"/>
  <c r="O51" i="5"/>
  <c r="N51" i="5"/>
  <c r="M51" i="5"/>
  <c r="K51" i="5"/>
  <c r="I51" i="5"/>
  <c r="G51" i="5"/>
  <c r="U50" i="5"/>
  <c r="T50" i="5"/>
  <c r="N50" i="5"/>
  <c r="O50" i="5" s="1"/>
  <c r="M50" i="5"/>
  <c r="K50" i="5"/>
  <c r="I50" i="5"/>
  <c r="G50" i="5"/>
  <c r="U49" i="5"/>
  <c r="T49" i="5"/>
  <c r="N49" i="5"/>
  <c r="O49" i="5" s="1"/>
  <c r="M49" i="5"/>
  <c r="K49" i="5"/>
  <c r="I49" i="5"/>
  <c r="G49" i="5"/>
  <c r="U48" i="5"/>
  <c r="T48" i="5"/>
  <c r="O48" i="5"/>
  <c r="N48" i="5"/>
  <c r="M48" i="5"/>
  <c r="K48" i="5"/>
  <c r="I48" i="5"/>
  <c r="G48" i="5"/>
  <c r="U47" i="5"/>
  <c r="S47" i="5"/>
  <c r="T47" i="5" s="1"/>
  <c r="R47" i="5"/>
  <c r="Q47" i="5"/>
  <c r="P47" i="5"/>
  <c r="L47" i="5"/>
  <c r="J47" i="5"/>
  <c r="H47" i="5"/>
  <c r="F47" i="5"/>
  <c r="N47" i="5" s="1"/>
  <c r="E47" i="5"/>
  <c r="D47" i="5"/>
  <c r="I47" i="5" s="1"/>
  <c r="U46" i="5"/>
  <c r="T46" i="5"/>
  <c r="N46" i="5"/>
  <c r="O46" i="5" s="1"/>
  <c r="M46" i="5"/>
  <c r="K46" i="5"/>
  <c r="I46" i="5"/>
  <c r="G46" i="5"/>
  <c r="U45" i="5"/>
  <c r="T45" i="5"/>
  <c r="N45" i="5"/>
  <c r="O45" i="5" s="1"/>
  <c r="M45" i="5"/>
  <c r="K45" i="5"/>
  <c r="I45" i="5"/>
  <c r="G45" i="5"/>
  <c r="U44" i="5"/>
  <c r="T44" i="5"/>
  <c r="N44" i="5"/>
  <c r="O44" i="5" s="1"/>
  <c r="M44" i="5"/>
  <c r="K44" i="5"/>
  <c r="I44" i="5"/>
  <c r="G44" i="5"/>
  <c r="U43" i="5"/>
  <c r="T43" i="5"/>
  <c r="O43" i="5"/>
  <c r="N43" i="5"/>
  <c r="M43" i="5"/>
  <c r="K43" i="5"/>
  <c r="I43" i="5"/>
  <c r="G43" i="5"/>
  <c r="U42" i="5"/>
  <c r="T42" i="5"/>
  <c r="O42" i="5"/>
  <c r="N42" i="5"/>
  <c r="M42" i="5"/>
  <c r="K42" i="5"/>
  <c r="I42" i="5"/>
  <c r="G42" i="5"/>
  <c r="U41" i="5"/>
  <c r="T41" i="5"/>
  <c r="O41" i="5"/>
  <c r="N41" i="5"/>
  <c r="M41" i="5"/>
  <c r="K41" i="5"/>
  <c r="I41" i="5"/>
  <c r="G41" i="5"/>
  <c r="S40" i="5"/>
  <c r="T40" i="5" s="1"/>
  <c r="R40" i="5"/>
  <c r="Q40" i="5"/>
  <c r="P40" i="5"/>
  <c r="U40" i="5" s="1"/>
  <c r="L40" i="5"/>
  <c r="J40" i="5"/>
  <c r="H40" i="5"/>
  <c r="F40" i="5"/>
  <c r="E40" i="5"/>
  <c r="D40" i="5"/>
  <c r="I40" i="5" s="1"/>
  <c r="U39" i="5"/>
  <c r="T39" i="5"/>
  <c r="O39" i="5"/>
  <c r="N39" i="5"/>
  <c r="M39" i="5"/>
  <c r="K39" i="5"/>
  <c r="I39" i="5"/>
  <c r="G39" i="5"/>
  <c r="U38" i="5"/>
  <c r="T38" i="5"/>
  <c r="N38" i="5"/>
  <c r="O38" i="5" s="1"/>
  <c r="M38" i="5"/>
  <c r="K38" i="5"/>
  <c r="I38" i="5"/>
  <c r="G38" i="5"/>
  <c r="U37" i="5"/>
  <c r="T37" i="5"/>
  <c r="N37" i="5"/>
  <c r="O37" i="5" s="1"/>
  <c r="M37" i="5"/>
  <c r="K37" i="5"/>
  <c r="I37" i="5"/>
  <c r="G37" i="5"/>
  <c r="U36" i="5"/>
  <c r="T36" i="5"/>
  <c r="N36" i="5"/>
  <c r="O36" i="5" s="1"/>
  <c r="M36" i="5"/>
  <c r="K36" i="5"/>
  <c r="I36" i="5"/>
  <c r="G36" i="5"/>
  <c r="S35" i="5"/>
  <c r="R35" i="5"/>
  <c r="T35" i="5" s="1"/>
  <c r="Q35" i="5"/>
  <c r="P35" i="5"/>
  <c r="U35" i="5" s="1"/>
  <c r="L35" i="5"/>
  <c r="J35" i="5"/>
  <c r="I35" i="5"/>
  <c r="H35" i="5"/>
  <c r="F35" i="5"/>
  <c r="E35" i="5"/>
  <c r="M35" i="5" s="1"/>
  <c r="D35" i="5"/>
  <c r="U34" i="5"/>
  <c r="T34" i="5"/>
  <c r="O34" i="5"/>
  <c r="N34" i="5"/>
  <c r="M34" i="5"/>
  <c r="K34" i="5"/>
  <c r="I34" i="5"/>
  <c r="G34" i="5"/>
  <c r="U33" i="5"/>
  <c r="T33" i="5"/>
  <c r="O33" i="5"/>
  <c r="N33" i="5"/>
  <c r="M33" i="5"/>
  <c r="K33" i="5"/>
  <c r="I33" i="5"/>
  <c r="G33" i="5"/>
  <c r="U32" i="5"/>
  <c r="T32" i="5"/>
  <c r="O32" i="5"/>
  <c r="N32" i="5"/>
  <c r="M32" i="5"/>
  <c r="K32" i="5"/>
  <c r="I32" i="5"/>
  <c r="G32" i="5"/>
  <c r="U31" i="5"/>
  <c r="T31" i="5"/>
  <c r="O31" i="5"/>
  <c r="N31" i="5"/>
  <c r="M31" i="5"/>
  <c r="K31" i="5"/>
  <c r="I31" i="5"/>
  <c r="G31" i="5"/>
  <c r="U30" i="5"/>
  <c r="T30" i="5"/>
  <c r="O30" i="5"/>
  <c r="N30" i="5"/>
  <c r="M30" i="5"/>
  <c r="K30" i="5"/>
  <c r="I30" i="5"/>
  <c r="G30" i="5"/>
  <c r="U29" i="5"/>
  <c r="T29" i="5"/>
  <c r="O29" i="5"/>
  <c r="N29" i="5"/>
  <c r="M29" i="5"/>
  <c r="K29" i="5"/>
  <c r="I29" i="5"/>
  <c r="G29" i="5"/>
  <c r="U28" i="5"/>
  <c r="T28" i="5"/>
  <c r="O28" i="5"/>
  <c r="N28" i="5"/>
  <c r="M28" i="5"/>
  <c r="K28" i="5"/>
  <c r="I28" i="5"/>
  <c r="G28" i="5"/>
  <c r="S27" i="5"/>
  <c r="R27" i="5"/>
  <c r="Q27" i="5"/>
  <c r="P27" i="5"/>
  <c r="L27" i="5"/>
  <c r="K27" i="5"/>
  <c r="J27" i="5"/>
  <c r="H27" i="5"/>
  <c r="F27" i="5"/>
  <c r="N27" i="5" s="1"/>
  <c r="O27" i="5" s="1"/>
  <c r="E27" i="5"/>
  <c r="D27" i="5"/>
  <c r="I27" i="5" s="1"/>
  <c r="U26" i="5"/>
  <c r="T26" i="5"/>
  <c r="O26" i="5"/>
  <c r="N26" i="5"/>
  <c r="M26" i="5"/>
  <c r="K26" i="5"/>
  <c r="I26" i="5"/>
  <c r="G26" i="5"/>
  <c r="U25" i="5"/>
  <c r="T25" i="5"/>
  <c r="N25" i="5"/>
  <c r="O25" i="5" s="1"/>
  <c r="M25" i="5"/>
  <c r="K25" i="5"/>
  <c r="I25" i="5"/>
  <c r="G25" i="5"/>
  <c r="U24" i="5"/>
  <c r="T24" i="5"/>
  <c r="N24" i="5"/>
  <c r="O24" i="5" s="1"/>
  <c r="M24" i="5"/>
  <c r="K24" i="5"/>
  <c r="I24" i="5"/>
  <c r="G24" i="5"/>
  <c r="U23" i="5"/>
  <c r="T23" i="5"/>
  <c r="N23" i="5"/>
  <c r="O23" i="5" s="1"/>
  <c r="M23" i="5"/>
  <c r="K23" i="5"/>
  <c r="I23" i="5"/>
  <c r="G23" i="5"/>
  <c r="U22" i="5"/>
  <c r="T22" i="5"/>
  <c r="O22" i="5"/>
  <c r="N22" i="5"/>
  <c r="M22" i="5"/>
  <c r="K22" i="5"/>
  <c r="I22" i="5"/>
  <c r="G22" i="5"/>
  <c r="U21" i="5"/>
  <c r="T21" i="5"/>
  <c r="O21" i="5"/>
  <c r="N21" i="5"/>
  <c r="M21" i="5"/>
  <c r="K21" i="5"/>
  <c r="I21" i="5"/>
  <c r="G21" i="5"/>
  <c r="U20" i="5"/>
  <c r="T20" i="5"/>
  <c r="O20" i="5"/>
  <c r="N20" i="5"/>
  <c r="M20" i="5"/>
  <c r="K20" i="5"/>
  <c r="I20" i="5"/>
  <c r="G20" i="5"/>
  <c r="U19" i="5"/>
  <c r="S19" i="5"/>
  <c r="T19" i="5" s="1"/>
  <c r="R19" i="5"/>
  <c r="Q19" i="5"/>
  <c r="P19" i="5"/>
  <c r="L19" i="5"/>
  <c r="J19" i="5"/>
  <c r="H19" i="5"/>
  <c r="F19" i="5"/>
  <c r="N19" i="5" s="1"/>
  <c r="E19" i="5"/>
  <c r="D19" i="5"/>
  <c r="U18" i="5"/>
  <c r="T18" i="5"/>
  <c r="O18" i="5"/>
  <c r="N18" i="5"/>
  <c r="M18" i="5"/>
  <c r="K18" i="5"/>
  <c r="I18" i="5"/>
  <c r="G18" i="5"/>
  <c r="U17" i="5"/>
  <c r="T17" i="5"/>
  <c r="N17" i="5"/>
  <c r="O17" i="5" s="1"/>
  <c r="M17" i="5"/>
  <c r="K17" i="5"/>
  <c r="I17" i="5"/>
  <c r="G17" i="5"/>
  <c r="U16" i="5"/>
  <c r="T16" i="5"/>
  <c r="N16" i="5"/>
  <c r="O16" i="5" s="1"/>
  <c r="M16" i="5"/>
  <c r="K16" i="5"/>
  <c r="I16" i="5"/>
  <c r="G16" i="5"/>
  <c r="U15" i="5"/>
  <c r="T15" i="5"/>
  <c r="O15" i="5"/>
  <c r="N15" i="5"/>
  <c r="M15" i="5"/>
  <c r="K15" i="5"/>
  <c r="I15" i="5"/>
  <c r="G15" i="5"/>
  <c r="U14" i="5"/>
  <c r="T14" i="5"/>
  <c r="N14" i="5"/>
  <c r="O14" i="5" s="1"/>
  <c r="M14" i="5"/>
  <c r="K14" i="5"/>
  <c r="I14" i="5"/>
  <c r="G14" i="5"/>
  <c r="U13" i="5"/>
  <c r="T13" i="5"/>
  <c r="N13" i="5"/>
  <c r="O13" i="5" s="1"/>
  <c r="M13" i="5"/>
  <c r="K13" i="5"/>
  <c r="I13" i="5"/>
  <c r="G13" i="5"/>
  <c r="U12" i="5"/>
  <c r="T12" i="5"/>
  <c r="N12" i="5"/>
  <c r="O12" i="5" s="1"/>
  <c r="M12" i="5"/>
  <c r="K12" i="5"/>
  <c r="I12" i="5"/>
  <c r="G12" i="5"/>
  <c r="U11" i="5"/>
  <c r="T11" i="5"/>
  <c r="N11" i="5"/>
  <c r="O11" i="5" s="1"/>
  <c r="M11" i="5"/>
  <c r="K11" i="5"/>
  <c r="I11" i="5"/>
  <c r="G11" i="5"/>
  <c r="S10" i="5"/>
  <c r="T10" i="5" s="1"/>
  <c r="R10" i="5"/>
  <c r="Q10" i="5"/>
  <c r="P10" i="5"/>
  <c r="U10" i="5" s="1"/>
  <c r="L10" i="5"/>
  <c r="J10" i="5"/>
  <c r="H10" i="5"/>
  <c r="F10" i="5"/>
  <c r="E10" i="5"/>
  <c r="D10" i="5"/>
  <c r="I10" i="5" s="1"/>
  <c r="U9" i="5"/>
  <c r="T9" i="5"/>
  <c r="N9" i="5"/>
  <c r="O9" i="5" s="1"/>
  <c r="M9" i="5"/>
  <c r="K9" i="5"/>
  <c r="I9" i="5"/>
  <c r="G9" i="5"/>
  <c r="U8" i="5"/>
  <c r="T8" i="5"/>
  <c r="N8" i="5"/>
  <c r="O8" i="5" s="1"/>
  <c r="M8" i="5"/>
  <c r="K8" i="5"/>
  <c r="I8" i="5"/>
  <c r="G8" i="5"/>
  <c r="S339" i="4"/>
  <c r="R339" i="4"/>
  <c r="T339" i="4" s="1"/>
  <c r="Q339" i="4"/>
  <c r="P339" i="4"/>
  <c r="U339" i="4" s="1"/>
  <c r="L339" i="4"/>
  <c r="J339" i="4"/>
  <c r="H339" i="4"/>
  <c r="F339" i="4"/>
  <c r="E339" i="4"/>
  <c r="M339" i="4" s="1"/>
  <c r="D339" i="4"/>
  <c r="G339" i="4" s="1"/>
  <c r="S338" i="4"/>
  <c r="R338" i="4"/>
  <c r="Q338" i="4"/>
  <c r="P338" i="4"/>
  <c r="L338" i="4"/>
  <c r="J338" i="4"/>
  <c r="H338" i="4"/>
  <c r="F338" i="4"/>
  <c r="E338" i="4"/>
  <c r="D338" i="4"/>
  <c r="S337" i="4"/>
  <c r="R337" i="4"/>
  <c r="T337" i="4" s="1"/>
  <c r="Q337" i="4"/>
  <c r="P337" i="4"/>
  <c r="L337" i="4"/>
  <c r="U337" i="4" s="1"/>
  <c r="J337" i="4"/>
  <c r="H337" i="4"/>
  <c r="F337" i="4"/>
  <c r="E337" i="4"/>
  <c r="D337" i="4"/>
  <c r="U336" i="4"/>
  <c r="T336" i="4"/>
  <c r="N336" i="4"/>
  <c r="O336" i="4" s="1"/>
  <c r="M336" i="4"/>
  <c r="K336" i="4"/>
  <c r="I336" i="4"/>
  <c r="G336" i="4"/>
  <c r="U335" i="4"/>
  <c r="T335" i="4"/>
  <c r="N335" i="4"/>
  <c r="O335" i="4" s="1"/>
  <c r="M335" i="4"/>
  <c r="K335" i="4"/>
  <c r="I335" i="4"/>
  <c r="G335" i="4"/>
  <c r="U334" i="4"/>
  <c r="T334" i="4"/>
  <c r="N334" i="4"/>
  <c r="O334" i="4" s="1"/>
  <c r="M334" i="4"/>
  <c r="K334" i="4"/>
  <c r="I334" i="4"/>
  <c r="G334" i="4"/>
  <c r="U333" i="4"/>
  <c r="T333" i="4"/>
  <c r="N333" i="4"/>
  <c r="O333" i="4" s="1"/>
  <c r="M333" i="4"/>
  <c r="K333" i="4"/>
  <c r="I333" i="4"/>
  <c r="G333" i="4"/>
  <c r="S332" i="4"/>
  <c r="R332" i="4"/>
  <c r="T332" i="4" s="1"/>
  <c r="Q332" i="4"/>
  <c r="P332" i="4"/>
  <c r="L332" i="4"/>
  <c r="J332" i="4"/>
  <c r="H332" i="4"/>
  <c r="I332" i="4" s="1"/>
  <c r="F332" i="4"/>
  <c r="E332" i="4"/>
  <c r="D332" i="4"/>
  <c r="U331" i="4"/>
  <c r="T331" i="4"/>
  <c r="N331" i="4"/>
  <c r="O331" i="4" s="1"/>
  <c r="M331" i="4"/>
  <c r="K331" i="4"/>
  <c r="I331" i="4"/>
  <c r="G331" i="4"/>
  <c r="U330" i="4"/>
  <c r="T330" i="4"/>
  <c r="N330" i="4"/>
  <c r="O330" i="4" s="1"/>
  <c r="M330" i="4"/>
  <c r="K330" i="4"/>
  <c r="I330" i="4"/>
  <c r="G330" i="4"/>
  <c r="U329" i="4"/>
  <c r="T329" i="4"/>
  <c r="N329" i="4"/>
  <c r="O329" i="4" s="1"/>
  <c r="M329" i="4"/>
  <c r="K329" i="4"/>
  <c r="I329" i="4"/>
  <c r="G329" i="4"/>
  <c r="U328" i="4"/>
  <c r="T328" i="4"/>
  <c r="N328" i="4"/>
  <c r="O328" i="4" s="1"/>
  <c r="M328" i="4"/>
  <c r="K328" i="4"/>
  <c r="I328" i="4"/>
  <c r="G328" i="4"/>
  <c r="U327" i="4"/>
  <c r="T327" i="4"/>
  <c r="N327" i="4"/>
  <c r="O327" i="4" s="1"/>
  <c r="M327" i="4"/>
  <c r="K327" i="4"/>
  <c r="I327" i="4"/>
  <c r="G327" i="4"/>
  <c r="U326" i="4"/>
  <c r="T326" i="4"/>
  <c r="N326" i="4"/>
  <c r="O326" i="4" s="1"/>
  <c r="M326" i="4"/>
  <c r="K326" i="4"/>
  <c r="I326" i="4"/>
  <c r="G326" i="4"/>
  <c r="U325" i="4"/>
  <c r="T325" i="4"/>
  <c r="N325" i="4"/>
  <c r="O325" i="4" s="1"/>
  <c r="M325" i="4"/>
  <c r="K325" i="4"/>
  <c r="I325" i="4"/>
  <c r="G325" i="4"/>
  <c r="U324" i="4"/>
  <c r="T324" i="4"/>
  <c r="N324" i="4"/>
  <c r="O324" i="4" s="1"/>
  <c r="M324" i="4"/>
  <c r="K324" i="4"/>
  <c r="I324" i="4"/>
  <c r="G324" i="4"/>
  <c r="S323" i="4"/>
  <c r="R323" i="4"/>
  <c r="Q323" i="4"/>
  <c r="P323" i="4"/>
  <c r="L323" i="4"/>
  <c r="J323" i="4"/>
  <c r="H323" i="4"/>
  <c r="F323" i="4"/>
  <c r="E323" i="4"/>
  <c r="K323" i="4" s="1"/>
  <c r="D323" i="4"/>
  <c r="U322" i="4"/>
  <c r="T322" i="4"/>
  <c r="O322" i="4"/>
  <c r="N322" i="4"/>
  <c r="M322" i="4"/>
  <c r="K322" i="4"/>
  <c r="I322" i="4"/>
  <c r="G322" i="4"/>
  <c r="U321" i="4"/>
  <c r="T321" i="4"/>
  <c r="N321" i="4"/>
  <c r="O321" i="4" s="1"/>
  <c r="M321" i="4"/>
  <c r="K321" i="4"/>
  <c r="I321" i="4"/>
  <c r="G321" i="4"/>
  <c r="U320" i="4"/>
  <c r="T320" i="4"/>
  <c r="N320" i="4"/>
  <c r="O320" i="4" s="1"/>
  <c r="M320" i="4"/>
  <c r="K320" i="4"/>
  <c r="I320" i="4"/>
  <c r="G320" i="4"/>
  <c r="U319" i="4"/>
  <c r="T319" i="4"/>
  <c r="N319" i="4"/>
  <c r="O319" i="4" s="1"/>
  <c r="M319" i="4"/>
  <c r="K319" i="4"/>
  <c r="I319" i="4"/>
  <c r="G319" i="4"/>
  <c r="U318" i="4"/>
  <c r="T318" i="4"/>
  <c r="N318" i="4"/>
  <c r="O318" i="4" s="1"/>
  <c r="M318" i="4"/>
  <c r="K318" i="4"/>
  <c r="I318" i="4"/>
  <c r="G318" i="4"/>
  <c r="T317" i="4"/>
  <c r="S317" i="4"/>
  <c r="R317" i="4"/>
  <c r="Q317" i="4"/>
  <c r="P317" i="4"/>
  <c r="L317" i="4"/>
  <c r="M317" i="4" s="1"/>
  <c r="J317" i="4"/>
  <c r="H317" i="4"/>
  <c r="F317" i="4"/>
  <c r="E317" i="4"/>
  <c r="K317" i="4" s="1"/>
  <c r="D317" i="4"/>
  <c r="U316" i="4"/>
  <c r="T316" i="4"/>
  <c r="N316" i="4"/>
  <c r="O316" i="4" s="1"/>
  <c r="M316" i="4"/>
  <c r="K316" i="4"/>
  <c r="I316" i="4"/>
  <c r="G316" i="4"/>
  <c r="U315" i="4"/>
  <c r="T315" i="4"/>
  <c r="N315" i="4"/>
  <c r="O315" i="4" s="1"/>
  <c r="M315" i="4"/>
  <c r="K315" i="4"/>
  <c r="I315" i="4"/>
  <c r="G315" i="4"/>
  <c r="U314" i="4"/>
  <c r="T314" i="4"/>
  <c r="N314" i="4"/>
  <c r="O314" i="4" s="1"/>
  <c r="M314" i="4"/>
  <c r="K314" i="4"/>
  <c r="I314" i="4"/>
  <c r="G314" i="4"/>
  <c r="U313" i="4"/>
  <c r="T313" i="4"/>
  <c r="N313" i="4"/>
  <c r="O313" i="4" s="1"/>
  <c r="M313" i="4"/>
  <c r="K313" i="4"/>
  <c r="I313" i="4"/>
  <c r="G313" i="4"/>
  <c r="U312" i="4"/>
  <c r="T312" i="4"/>
  <c r="N312" i="4"/>
  <c r="O312" i="4" s="1"/>
  <c r="M312" i="4"/>
  <c r="K312" i="4"/>
  <c r="I312" i="4"/>
  <c r="G312" i="4"/>
  <c r="U311" i="4"/>
  <c r="T311" i="4"/>
  <c r="N311" i="4"/>
  <c r="O311" i="4" s="1"/>
  <c r="M311" i="4"/>
  <c r="K311" i="4"/>
  <c r="I311" i="4"/>
  <c r="G311" i="4"/>
  <c r="S310" i="4"/>
  <c r="R310" i="4"/>
  <c r="T310" i="4" s="1"/>
  <c r="Q310" i="4"/>
  <c r="P310" i="4"/>
  <c r="U310" i="4" s="1"/>
  <c r="L310" i="4"/>
  <c r="J310" i="4"/>
  <c r="N310" i="4" s="1"/>
  <c r="H310" i="4"/>
  <c r="F310" i="4"/>
  <c r="E310" i="4"/>
  <c r="K310" i="4" s="1"/>
  <c r="D310" i="4"/>
  <c r="I310" i="4" s="1"/>
  <c r="U309" i="4"/>
  <c r="T309" i="4"/>
  <c r="N309" i="4"/>
  <c r="O309" i="4" s="1"/>
  <c r="M309" i="4"/>
  <c r="K309" i="4"/>
  <c r="I309" i="4"/>
  <c r="G309" i="4"/>
  <c r="U308" i="4"/>
  <c r="T308" i="4"/>
  <c r="N308" i="4"/>
  <c r="O308" i="4" s="1"/>
  <c r="M308" i="4"/>
  <c r="K308" i="4"/>
  <c r="I308" i="4"/>
  <c r="G308" i="4"/>
  <c r="U307" i="4"/>
  <c r="T307" i="4"/>
  <c r="N307" i="4"/>
  <c r="O307" i="4" s="1"/>
  <c r="M307" i="4"/>
  <c r="K307" i="4"/>
  <c r="I307" i="4"/>
  <c r="G307" i="4"/>
  <c r="U306" i="4"/>
  <c r="T306" i="4"/>
  <c r="N306" i="4"/>
  <c r="O306" i="4" s="1"/>
  <c r="M306" i="4"/>
  <c r="K306" i="4"/>
  <c r="I306" i="4"/>
  <c r="G306" i="4"/>
  <c r="U305" i="4"/>
  <c r="T305" i="4"/>
  <c r="N305" i="4"/>
  <c r="O305" i="4" s="1"/>
  <c r="M305" i="4"/>
  <c r="K305" i="4"/>
  <c r="I305" i="4"/>
  <c r="G305" i="4"/>
  <c r="U304" i="4"/>
  <c r="T304" i="4"/>
  <c r="N304" i="4"/>
  <c r="O304" i="4" s="1"/>
  <c r="M304" i="4"/>
  <c r="K304" i="4"/>
  <c r="I304" i="4"/>
  <c r="G304" i="4"/>
  <c r="S303" i="4"/>
  <c r="R303" i="4"/>
  <c r="T303" i="4" s="1"/>
  <c r="Q303" i="4"/>
  <c r="P303" i="4"/>
  <c r="L303" i="4"/>
  <c r="N303" i="4" s="1"/>
  <c r="O303" i="4" s="1"/>
  <c r="J303" i="4"/>
  <c r="K303" i="4" s="1"/>
  <c r="H303" i="4"/>
  <c r="I303" i="4" s="1"/>
  <c r="F303" i="4"/>
  <c r="E303" i="4"/>
  <c r="D303" i="4"/>
  <c r="G303" i="4" s="1"/>
  <c r="U302" i="4"/>
  <c r="T302" i="4"/>
  <c r="N302" i="4"/>
  <c r="O302" i="4" s="1"/>
  <c r="M302" i="4"/>
  <c r="K302" i="4"/>
  <c r="I302" i="4"/>
  <c r="G302" i="4"/>
  <c r="S299" i="4"/>
  <c r="R299" i="4"/>
  <c r="T299" i="4" s="1"/>
  <c r="Q299" i="4"/>
  <c r="P299" i="4"/>
  <c r="L299" i="4"/>
  <c r="J299" i="4"/>
  <c r="K299" i="4" s="1"/>
  <c r="H299" i="4"/>
  <c r="F299" i="4"/>
  <c r="E299" i="4"/>
  <c r="D299" i="4"/>
  <c r="I299" i="4" s="1"/>
  <c r="S298" i="4"/>
  <c r="R298" i="4"/>
  <c r="Q298" i="4"/>
  <c r="P298" i="4"/>
  <c r="L298" i="4"/>
  <c r="J298" i="4"/>
  <c r="H298" i="4"/>
  <c r="F298" i="4"/>
  <c r="E298" i="4"/>
  <c r="D298" i="4"/>
  <c r="U297" i="4"/>
  <c r="T297" i="4"/>
  <c r="N297" i="4"/>
  <c r="O297" i="4" s="1"/>
  <c r="M297" i="4"/>
  <c r="K297" i="4"/>
  <c r="I297" i="4"/>
  <c r="G297" i="4"/>
  <c r="U296" i="4"/>
  <c r="T296" i="4"/>
  <c r="N296" i="4"/>
  <c r="O296" i="4" s="1"/>
  <c r="M296" i="4"/>
  <c r="K296" i="4"/>
  <c r="I296" i="4"/>
  <c r="G296" i="4"/>
  <c r="U295" i="4"/>
  <c r="T295" i="4"/>
  <c r="N295" i="4"/>
  <c r="O295" i="4" s="1"/>
  <c r="M295" i="4"/>
  <c r="K295" i="4"/>
  <c r="I295" i="4"/>
  <c r="G295" i="4"/>
  <c r="U294" i="4"/>
  <c r="T294" i="4"/>
  <c r="N294" i="4"/>
  <c r="O294" i="4" s="1"/>
  <c r="M294" i="4"/>
  <c r="K294" i="4"/>
  <c r="I294" i="4"/>
  <c r="G294" i="4"/>
  <c r="U293" i="4"/>
  <c r="T293" i="4"/>
  <c r="N293" i="4"/>
  <c r="O293" i="4" s="1"/>
  <c r="M293" i="4"/>
  <c r="K293" i="4"/>
  <c r="I293" i="4"/>
  <c r="G293" i="4"/>
  <c r="S292" i="4"/>
  <c r="T292" i="4" s="1"/>
  <c r="R292" i="4"/>
  <c r="Q292" i="4"/>
  <c r="P292" i="4"/>
  <c r="L292" i="4"/>
  <c r="J292" i="4"/>
  <c r="H292" i="4"/>
  <c r="F292" i="4"/>
  <c r="G292" i="4" s="1"/>
  <c r="E292" i="4"/>
  <c r="K292" i="4" s="1"/>
  <c r="D292" i="4"/>
  <c r="U291" i="4"/>
  <c r="T291" i="4"/>
  <c r="O291" i="4"/>
  <c r="N291" i="4"/>
  <c r="M291" i="4"/>
  <c r="K291" i="4"/>
  <c r="I291" i="4"/>
  <c r="G291" i="4"/>
  <c r="U290" i="4"/>
  <c r="T290" i="4"/>
  <c r="N290" i="4"/>
  <c r="O290" i="4" s="1"/>
  <c r="M290" i="4"/>
  <c r="K290" i="4"/>
  <c r="I290" i="4"/>
  <c r="G290" i="4"/>
  <c r="U289" i="4"/>
  <c r="T289" i="4"/>
  <c r="N289" i="4"/>
  <c r="O289" i="4" s="1"/>
  <c r="M289" i="4"/>
  <c r="K289" i="4"/>
  <c r="I289" i="4"/>
  <c r="G289" i="4"/>
  <c r="U288" i="4"/>
  <c r="T288" i="4"/>
  <c r="N288" i="4"/>
  <c r="O288" i="4" s="1"/>
  <c r="M288" i="4"/>
  <c r="K288" i="4"/>
  <c r="I288" i="4"/>
  <c r="G288" i="4"/>
  <c r="U287" i="4"/>
  <c r="T287" i="4"/>
  <c r="N287" i="4"/>
  <c r="O287" i="4" s="1"/>
  <c r="M287" i="4"/>
  <c r="K287" i="4"/>
  <c r="I287" i="4"/>
  <c r="G287" i="4"/>
  <c r="U286" i="4"/>
  <c r="T286" i="4"/>
  <c r="N286" i="4"/>
  <c r="O286" i="4" s="1"/>
  <c r="M286" i="4"/>
  <c r="K286" i="4"/>
  <c r="I286" i="4"/>
  <c r="G286" i="4"/>
  <c r="S285" i="4"/>
  <c r="R285" i="4"/>
  <c r="T285" i="4" s="1"/>
  <c r="Q285" i="4"/>
  <c r="P285" i="4"/>
  <c r="U285" i="4" s="1"/>
  <c r="L285" i="4"/>
  <c r="J285" i="4"/>
  <c r="K285" i="4" s="1"/>
  <c r="H285" i="4"/>
  <c r="F285" i="4"/>
  <c r="G285" i="4" s="1"/>
  <c r="E285" i="4"/>
  <c r="D285" i="4"/>
  <c r="I285" i="4" s="1"/>
  <c r="U284" i="4"/>
  <c r="T284" i="4"/>
  <c r="O284" i="4"/>
  <c r="N284" i="4"/>
  <c r="M284" i="4"/>
  <c r="K284" i="4"/>
  <c r="I284" i="4"/>
  <c r="G284" i="4"/>
  <c r="U283" i="4"/>
  <c r="T283" i="4"/>
  <c r="N283" i="4"/>
  <c r="O283" i="4" s="1"/>
  <c r="M283" i="4"/>
  <c r="K283" i="4"/>
  <c r="I283" i="4"/>
  <c r="G283" i="4"/>
  <c r="U282" i="4"/>
  <c r="T282" i="4"/>
  <c r="N282" i="4"/>
  <c r="O282" i="4" s="1"/>
  <c r="M282" i="4"/>
  <c r="K282" i="4"/>
  <c r="I282" i="4"/>
  <c r="G282" i="4"/>
  <c r="U281" i="4"/>
  <c r="T281" i="4"/>
  <c r="N281" i="4"/>
  <c r="O281" i="4" s="1"/>
  <c r="M281" i="4"/>
  <c r="K281" i="4"/>
  <c r="I281" i="4"/>
  <c r="G281" i="4"/>
  <c r="U280" i="4"/>
  <c r="T280" i="4"/>
  <c r="N280" i="4"/>
  <c r="O280" i="4" s="1"/>
  <c r="M280" i="4"/>
  <c r="K280" i="4"/>
  <c r="I280" i="4"/>
  <c r="G280" i="4"/>
  <c r="U279" i="4"/>
  <c r="T279" i="4"/>
  <c r="N279" i="4"/>
  <c r="O279" i="4" s="1"/>
  <c r="M279" i="4"/>
  <c r="K279" i="4"/>
  <c r="I279" i="4"/>
  <c r="G279" i="4"/>
  <c r="U278" i="4"/>
  <c r="T278" i="4"/>
  <c r="N278" i="4"/>
  <c r="O278" i="4" s="1"/>
  <c r="M278" i="4"/>
  <c r="K278" i="4"/>
  <c r="I278" i="4"/>
  <c r="G278" i="4"/>
  <c r="U277" i="4"/>
  <c r="T277" i="4"/>
  <c r="N277" i="4"/>
  <c r="O277" i="4" s="1"/>
  <c r="M277" i="4"/>
  <c r="K277" i="4"/>
  <c r="I277" i="4"/>
  <c r="G277" i="4"/>
  <c r="U276" i="4"/>
  <c r="T276" i="4"/>
  <c r="N276" i="4"/>
  <c r="O276" i="4" s="1"/>
  <c r="M276" i="4"/>
  <c r="K276" i="4"/>
  <c r="I276" i="4"/>
  <c r="G276" i="4"/>
  <c r="S275" i="4"/>
  <c r="R275" i="4"/>
  <c r="T275" i="4" s="1"/>
  <c r="Q275" i="4"/>
  <c r="P275" i="4"/>
  <c r="L275" i="4"/>
  <c r="K275" i="4"/>
  <c r="J275" i="4"/>
  <c r="H275" i="4"/>
  <c r="F275" i="4"/>
  <c r="N275" i="4" s="1"/>
  <c r="E275" i="4"/>
  <c r="D275" i="4"/>
  <c r="U274" i="4"/>
  <c r="T274" i="4"/>
  <c r="O274" i="4"/>
  <c r="N274" i="4"/>
  <c r="M274" i="4"/>
  <c r="K274" i="4"/>
  <c r="I274" i="4"/>
  <c r="G274" i="4"/>
  <c r="U273" i="4"/>
  <c r="T273" i="4"/>
  <c r="N273" i="4"/>
  <c r="O273" i="4" s="1"/>
  <c r="M273" i="4"/>
  <c r="K273" i="4"/>
  <c r="I273" i="4"/>
  <c r="G273" i="4"/>
  <c r="U272" i="4"/>
  <c r="T272" i="4"/>
  <c r="N272" i="4"/>
  <c r="O272" i="4" s="1"/>
  <c r="M272" i="4"/>
  <c r="K272" i="4"/>
  <c r="I272" i="4"/>
  <c r="G272" i="4"/>
  <c r="U271" i="4"/>
  <c r="T271" i="4"/>
  <c r="N271" i="4"/>
  <c r="O271" i="4" s="1"/>
  <c r="M271" i="4"/>
  <c r="K271" i="4"/>
  <c r="I271" i="4"/>
  <c r="G271" i="4"/>
  <c r="U270" i="4"/>
  <c r="T270" i="4"/>
  <c r="N270" i="4"/>
  <c r="O270" i="4" s="1"/>
  <c r="M270" i="4"/>
  <c r="K270" i="4"/>
  <c r="I270" i="4"/>
  <c r="G270" i="4"/>
  <c r="U269" i="4"/>
  <c r="T269" i="4"/>
  <c r="N269" i="4"/>
  <c r="O269" i="4" s="1"/>
  <c r="M269" i="4"/>
  <c r="K269" i="4"/>
  <c r="I269" i="4"/>
  <c r="G269" i="4"/>
  <c r="U268" i="4"/>
  <c r="T268" i="4"/>
  <c r="N268" i="4"/>
  <c r="O268" i="4" s="1"/>
  <c r="M268" i="4"/>
  <c r="K268" i="4"/>
  <c r="I268" i="4"/>
  <c r="G268" i="4"/>
  <c r="T267" i="4"/>
  <c r="S267" i="4"/>
  <c r="R267" i="4"/>
  <c r="Q267" i="4"/>
  <c r="P267" i="4"/>
  <c r="U267" i="4" s="1"/>
  <c r="M267" i="4"/>
  <c r="L267" i="4"/>
  <c r="J267" i="4"/>
  <c r="H267" i="4"/>
  <c r="F267" i="4"/>
  <c r="E267" i="4"/>
  <c r="D267" i="4"/>
  <c r="U266" i="4"/>
  <c r="T266" i="4"/>
  <c r="N266" i="4"/>
  <c r="O266" i="4" s="1"/>
  <c r="M266" i="4"/>
  <c r="K266" i="4"/>
  <c r="I266" i="4"/>
  <c r="G266" i="4"/>
  <c r="U265" i="4"/>
  <c r="T265" i="4"/>
  <c r="N265" i="4"/>
  <c r="O265" i="4" s="1"/>
  <c r="M265" i="4"/>
  <c r="K265" i="4"/>
  <c r="I265" i="4"/>
  <c r="G265" i="4"/>
  <c r="U264" i="4"/>
  <c r="T264" i="4"/>
  <c r="N264" i="4"/>
  <c r="O264" i="4" s="1"/>
  <c r="M264" i="4"/>
  <c r="K264" i="4"/>
  <c r="I264" i="4"/>
  <c r="G264" i="4"/>
  <c r="U263" i="4"/>
  <c r="T263" i="4"/>
  <c r="N263" i="4"/>
  <c r="O263" i="4" s="1"/>
  <c r="M263" i="4"/>
  <c r="K263" i="4"/>
  <c r="I263" i="4"/>
  <c r="G263" i="4"/>
  <c r="S260" i="4"/>
  <c r="R260" i="4"/>
  <c r="T260" i="4" s="1"/>
  <c r="Q260" i="4"/>
  <c r="P260" i="4"/>
  <c r="L260" i="4"/>
  <c r="J260" i="4"/>
  <c r="H260" i="4"/>
  <c r="F260" i="4"/>
  <c r="E260" i="4"/>
  <c r="D260" i="4"/>
  <c r="S259" i="4"/>
  <c r="R259" i="4"/>
  <c r="Q259" i="4"/>
  <c r="P259" i="4"/>
  <c r="L259" i="4"/>
  <c r="J259" i="4"/>
  <c r="H259" i="4"/>
  <c r="F259" i="4"/>
  <c r="N259" i="4" s="1"/>
  <c r="O259" i="4" s="1"/>
  <c r="E259" i="4"/>
  <c r="D259" i="4"/>
  <c r="U258" i="4"/>
  <c r="T258" i="4"/>
  <c r="N258" i="4"/>
  <c r="O258" i="4" s="1"/>
  <c r="M258" i="4"/>
  <c r="K258" i="4"/>
  <c r="I258" i="4"/>
  <c r="G258" i="4"/>
  <c r="U257" i="4"/>
  <c r="T257" i="4"/>
  <c r="N257" i="4"/>
  <c r="O257" i="4" s="1"/>
  <c r="M257" i="4"/>
  <c r="K257" i="4"/>
  <c r="I257" i="4"/>
  <c r="G257" i="4"/>
  <c r="U256" i="4"/>
  <c r="T256" i="4"/>
  <c r="N256" i="4"/>
  <c r="O256" i="4" s="1"/>
  <c r="M256" i="4"/>
  <c r="K256" i="4"/>
  <c r="I256" i="4"/>
  <c r="G256" i="4"/>
  <c r="U255" i="4"/>
  <c r="T255" i="4"/>
  <c r="N255" i="4"/>
  <c r="O255" i="4" s="1"/>
  <c r="M255" i="4"/>
  <c r="K255" i="4"/>
  <c r="I255" i="4"/>
  <c r="G255" i="4"/>
  <c r="S254" i="4"/>
  <c r="R254" i="4"/>
  <c r="T254" i="4" s="1"/>
  <c r="Q254" i="4"/>
  <c r="P254" i="4"/>
  <c r="L254" i="4"/>
  <c r="J254" i="4"/>
  <c r="H254" i="4"/>
  <c r="F254" i="4"/>
  <c r="E254" i="4"/>
  <c r="D254" i="4"/>
  <c r="U253" i="4"/>
  <c r="T253" i="4"/>
  <c r="O253" i="4"/>
  <c r="N253" i="4"/>
  <c r="M253" i="4"/>
  <c r="K253" i="4"/>
  <c r="I253" i="4"/>
  <c r="G253" i="4"/>
  <c r="U252" i="4"/>
  <c r="T252" i="4"/>
  <c r="N252" i="4"/>
  <c r="O252" i="4" s="1"/>
  <c r="M252" i="4"/>
  <c r="K252" i="4"/>
  <c r="I252" i="4"/>
  <c r="G252" i="4"/>
  <c r="U251" i="4"/>
  <c r="T251" i="4"/>
  <c r="N251" i="4"/>
  <c r="O251" i="4" s="1"/>
  <c r="M251" i="4"/>
  <c r="K251" i="4"/>
  <c r="I251" i="4"/>
  <c r="G251" i="4"/>
  <c r="U250" i="4"/>
  <c r="T250" i="4"/>
  <c r="N250" i="4"/>
  <c r="O250" i="4" s="1"/>
  <c r="M250" i="4"/>
  <c r="K250" i="4"/>
  <c r="I250" i="4"/>
  <c r="G250" i="4"/>
  <c r="U249" i="4"/>
  <c r="T249" i="4"/>
  <c r="N249" i="4"/>
  <c r="O249" i="4" s="1"/>
  <c r="M249" i="4"/>
  <c r="K249" i="4"/>
  <c r="I249" i="4"/>
  <c r="G249" i="4"/>
  <c r="U248" i="4"/>
  <c r="T248" i="4"/>
  <c r="N248" i="4"/>
  <c r="O248" i="4" s="1"/>
  <c r="M248" i="4"/>
  <c r="K248" i="4"/>
  <c r="I248" i="4"/>
  <c r="G248" i="4"/>
  <c r="T247" i="4"/>
  <c r="S247" i="4"/>
  <c r="R247" i="4"/>
  <c r="Q247" i="4"/>
  <c r="P247" i="4"/>
  <c r="U247" i="4" s="1"/>
  <c r="L247" i="4"/>
  <c r="J247" i="4"/>
  <c r="H247" i="4"/>
  <c r="N247" i="4" s="1"/>
  <c r="F247" i="4"/>
  <c r="E247" i="4"/>
  <c r="D247" i="4"/>
  <c r="U246" i="4"/>
  <c r="T246" i="4"/>
  <c r="N246" i="4"/>
  <c r="O246" i="4" s="1"/>
  <c r="M246" i="4"/>
  <c r="K246" i="4"/>
  <c r="I246" i="4"/>
  <c r="G246" i="4"/>
  <c r="U245" i="4"/>
  <c r="T245" i="4"/>
  <c r="N245" i="4"/>
  <c r="O245" i="4" s="1"/>
  <c r="M245" i="4"/>
  <c r="K245" i="4"/>
  <c r="I245" i="4"/>
  <c r="G245" i="4"/>
  <c r="U244" i="4"/>
  <c r="T244" i="4"/>
  <c r="N244" i="4"/>
  <c r="O244" i="4" s="1"/>
  <c r="M244" i="4"/>
  <c r="K244" i="4"/>
  <c r="I244" i="4"/>
  <c r="G244" i="4"/>
  <c r="U243" i="4"/>
  <c r="T243" i="4"/>
  <c r="N243" i="4"/>
  <c r="O243" i="4" s="1"/>
  <c r="M243" i="4"/>
  <c r="K243" i="4"/>
  <c r="I243" i="4"/>
  <c r="G243" i="4"/>
  <c r="U242" i="4"/>
  <c r="T242" i="4"/>
  <c r="N242" i="4"/>
  <c r="O242" i="4" s="1"/>
  <c r="M242" i="4"/>
  <c r="K242" i="4"/>
  <c r="I242" i="4"/>
  <c r="G242" i="4"/>
  <c r="U241" i="4"/>
  <c r="T241" i="4"/>
  <c r="N241" i="4"/>
  <c r="O241" i="4" s="1"/>
  <c r="M241" i="4"/>
  <c r="K241" i="4"/>
  <c r="I241" i="4"/>
  <c r="G241" i="4"/>
  <c r="S240" i="4"/>
  <c r="R240" i="4"/>
  <c r="Q240" i="4"/>
  <c r="P240" i="4"/>
  <c r="L240" i="4"/>
  <c r="J240" i="4"/>
  <c r="H240" i="4"/>
  <c r="F240" i="4"/>
  <c r="E240" i="4"/>
  <c r="D240" i="4"/>
  <c r="U239" i="4"/>
  <c r="T239" i="4"/>
  <c r="N239" i="4"/>
  <c r="O239" i="4" s="1"/>
  <c r="M239" i="4"/>
  <c r="K239" i="4"/>
  <c r="I239" i="4"/>
  <c r="G239" i="4"/>
  <c r="U238" i="4"/>
  <c r="T238" i="4"/>
  <c r="N238" i="4"/>
  <c r="O238" i="4" s="1"/>
  <c r="M238" i="4"/>
  <c r="K238" i="4"/>
  <c r="I238" i="4"/>
  <c r="G238" i="4"/>
  <c r="U237" i="4"/>
  <c r="T237" i="4"/>
  <c r="N237" i="4"/>
  <c r="O237" i="4" s="1"/>
  <c r="M237" i="4"/>
  <c r="K237" i="4"/>
  <c r="I237" i="4"/>
  <c r="G237" i="4"/>
  <c r="U236" i="4"/>
  <c r="T236" i="4"/>
  <c r="N236" i="4"/>
  <c r="O236" i="4" s="1"/>
  <c r="M236" i="4"/>
  <c r="K236" i="4"/>
  <c r="I236" i="4"/>
  <c r="G236" i="4"/>
  <c r="U235" i="4"/>
  <c r="T235" i="4"/>
  <c r="N235" i="4"/>
  <c r="O235" i="4" s="1"/>
  <c r="M235" i="4"/>
  <c r="K235" i="4"/>
  <c r="I235" i="4"/>
  <c r="G235" i="4"/>
  <c r="U234" i="4"/>
  <c r="T234" i="4"/>
  <c r="N234" i="4"/>
  <c r="O234" i="4" s="1"/>
  <c r="M234" i="4"/>
  <c r="K234" i="4"/>
  <c r="I234" i="4"/>
  <c r="G234" i="4"/>
  <c r="S231" i="4"/>
  <c r="R231" i="4"/>
  <c r="T231" i="4" s="1"/>
  <c r="Q231" i="4"/>
  <c r="P231" i="4"/>
  <c r="U231" i="4" s="1"/>
  <c r="L231" i="4"/>
  <c r="J231" i="4"/>
  <c r="H231" i="4"/>
  <c r="F231" i="4"/>
  <c r="N231" i="4" s="1"/>
  <c r="E231" i="4"/>
  <c r="M231" i="4" s="1"/>
  <c r="D231" i="4"/>
  <c r="I231" i="4" s="1"/>
  <c r="S230" i="4"/>
  <c r="R230" i="4"/>
  <c r="Q230" i="4"/>
  <c r="P230" i="4"/>
  <c r="L230" i="4"/>
  <c r="J230" i="4"/>
  <c r="K230" i="4" s="1"/>
  <c r="H230" i="4"/>
  <c r="F230" i="4"/>
  <c r="E230" i="4"/>
  <c r="D230" i="4"/>
  <c r="U229" i="4"/>
  <c r="T229" i="4"/>
  <c r="N229" i="4"/>
  <c r="O229" i="4" s="1"/>
  <c r="M229" i="4"/>
  <c r="K229" i="4"/>
  <c r="I229" i="4"/>
  <c r="G229" i="4"/>
  <c r="U228" i="4"/>
  <c r="T228" i="4"/>
  <c r="N228" i="4"/>
  <c r="O228" i="4" s="1"/>
  <c r="M228" i="4"/>
  <c r="K228" i="4"/>
  <c r="I228" i="4"/>
  <c r="G228" i="4"/>
  <c r="U227" i="4"/>
  <c r="T227" i="4"/>
  <c r="N227" i="4"/>
  <c r="O227" i="4" s="1"/>
  <c r="M227" i="4"/>
  <c r="K227" i="4"/>
  <c r="I227" i="4"/>
  <c r="G227" i="4"/>
  <c r="U226" i="4"/>
  <c r="T226" i="4"/>
  <c r="N226" i="4"/>
  <c r="O226" i="4" s="1"/>
  <c r="M226" i="4"/>
  <c r="K226" i="4"/>
  <c r="I226" i="4"/>
  <c r="G226" i="4"/>
  <c r="U225" i="4"/>
  <c r="T225" i="4"/>
  <c r="N225" i="4"/>
  <c r="O225" i="4" s="1"/>
  <c r="M225" i="4"/>
  <c r="K225" i="4"/>
  <c r="I225" i="4"/>
  <c r="G225" i="4"/>
  <c r="T224" i="4"/>
  <c r="S224" i="4"/>
  <c r="R224" i="4"/>
  <c r="Q224" i="4"/>
  <c r="P224" i="4"/>
  <c r="L224" i="4"/>
  <c r="M224" i="4" s="1"/>
  <c r="J224" i="4"/>
  <c r="H224" i="4"/>
  <c r="F224" i="4"/>
  <c r="E224" i="4"/>
  <c r="D224" i="4"/>
  <c r="U223" i="4"/>
  <c r="T223" i="4"/>
  <c r="N223" i="4"/>
  <c r="O223" i="4" s="1"/>
  <c r="M223" i="4"/>
  <c r="K223" i="4"/>
  <c r="I223" i="4"/>
  <c r="G223" i="4"/>
  <c r="U222" i="4"/>
  <c r="T222" i="4"/>
  <c r="N222" i="4"/>
  <c r="O222" i="4" s="1"/>
  <c r="M222" i="4"/>
  <c r="K222" i="4"/>
  <c r="I222" i="4"/>
  <c r="G222" i="4"/>
  <c r="U221" i="4"/>
  <c r="T221" i="4"/>
  <c r="N221" i="4"/>
  <c r="O221" i="4" s="1"/>
  <c r="M221" i="4"/>
  <c r="K221" i="4"/>
  <c r="I221" i="4"/>
  <c r="G221" i="4"/>
  <c r="U220" i="4"/>
  <c r="T220" i="4"/>
  <c r="N220" i="4"/>
  <c r="O220" i="4" s="1"/>
  <c r="M220" i="4"/>
  <c r="K220" i="4"/>
  <c r="I220" i="4"/>
  <c r="G220" i="4"/>
  <c r="U219" i="4"/>
  <c r="T219" i="4"/>
  <c r="N219" i="4"/>
  <c r="O219" i="4" s="1"/>
  <c r="M219" i="4"/>
  <c r="K219" i="4"/>
  <c r="I219" i="4"/>
  <c r="G219" i="4"/>
  <c r="U218" i="4"/>
  <c r="T218" i="4"/>
  <c r="N218" i="4"/>
  <c r="O218" i="4" s="1"/>
  <c r="M218" i="4"/>
  <c r="K218" i="4"/>
  <c r="I218" i="4"/>
  <c r="G218" i="4"/>
  <c r="U217" i="4"/>
  <c r="T217" i="4"/>
  <c r="N217" i="4"/>
  <c r="O217" i="4" s="1"/>
  <c r="M217" i="4"/>
  <c r="K217" i="4"/>
  <c r="I217" i="4"/>
  <c r="G217" i="4"/>
  <c r="S216" i="4"/>
  <c r="R216" i="4"/>
  <c r="T216" i="4" s="1"/>
  <c r="Q216" i="4"/>
  <c r="P216" i="4"/>
  <c r="L216" i="4"/>
  <c r="J216" i="4"/>
  <c r="H216" i="4"/>
  <c r="F216" i="4"/>
  <c r="E216" i="4"/>
  <c r="K216" i="4" s="1"/>
  <c r="D216" i="4"/>
  <c r="U215" i="4"/>
  <c r="T215" i="4"/>
  <c r="N215" i="4"/>
  <c r="O215" i="4" s="1"/>
  <c r="M215" i="4"/>
  <c r="K215" i="4"/>
  <c r="I215" i="4"/>
  <c r="G215" i="4"/>
  <c r="U214" i="4"/>
  <c r="T214" i="4"/>
  <c r="N214" i="4"/>
  <c r="O214" i="4" s="1"/>
  <c r="M214" i="4"/>
  <c r="K214" i="4"/>
  <c r="I214" i="4"/>
  <c r="G214" i="4"/>
  <c r="U213" i="4"/>
  <c r="T213" i="4"/>
  <c r="N213" i="4"/>
  <c r="O213" i="4" s="1"/>
  <c r="M213" i="4"/>
  <c r="K213" i="4"/>
  <c r="I213" i="4"/>
  <c r="G213" i="4"/>
  <c r="U212" i="4"/>
  <c r="T212" i="4"/>
  <c r="N212" i="4"/>
  <c r="O212" i="4" s="1"/>
  <c r="M212" i="4"/>
  <c r="K212" i="4"/>
  <c r="I212" i="4"/>
  <c r="G212" i="4"/>
  <c r="U211" i="4"/>
  <c r="T211" i="4"/>
  <c r="N211" i="4"/>
  <c r="O211" i="4" s="1"/>
  <c r="M211" i="4"/>
  <c r="K211" i="4"/>
  <c r="I211" i="4"/>
  <c r="G211" i="4"/>
  <c r="U210" i="4"/>
  <c r="T210" i="4"/>
  <c r="N210" i="4"/>
  <c r="O210" i="4" s="1"/>
  <c r="M210" i="4"/>
  <c r="K210" i="4"/>
  <c r="I210" i="4"/>
  <c r="G210" i="4"/>
  <c r="U209" i="4"/>
  <c r="T209" i="4"/>
  <c r="N209" i="4"/>
  <c r="O209" i="4" s="1"/>
  <c r="M209" i="4"/>
  <c r="K209" i="4"/>
  <c r="I209" i="4"/>
  <c r="G209" i="4"/>
  <c r="U208" i="4"/>
  <c r="T208" i="4"/>
  <c r="N208" i="4"/>
  <c r="O208" i="4" s="1"/>
  <c r="M208" i="4"/>
  <c r="K208" i="4"/>
  <c r="I208" i="4"/>
  <c r="G208" i="4"/>
  <c r="T205" i="4"/>
  <c r="S205" i="4"/>
  <c r="R205" i="4"/>
  <c r="Q205" i="4"/>
  <c r="P205" i="4"/>
  <c r="L205" i="4"/>
  <c r="J205" i="4"/>
  <c r="K205" i="4" s="1"/>
  <c r="H205" i="4"/>
  <c r="F205" i="4"/>
  <c r="E205" i="4"/>
  <c r="D205" i="4"/>
  <c r="I205" i="4" s="1"/>
  <c r="S204" i="4"/>
  <c r="R204" i="4"/>
  <c r="T204" i="4" s="1"/>
  <c r="Q204" i="4"/>
  <c r="P204" i="4"/>
  <c r="L204" i="4"/>
  <c r="J204" i="4"/>
  <c r="I204" i="4"/>
  <c r="H204" i="4"/>
  <c r="F204" i="4"/>
  <c r="E204" i="4"/>
  <c r="M204" i="4" s="1"/>
  <c r="D204" i="4"/>
  <c r="G204" i="4" s="1"/>
  <c r="U203" i="4"/>
  <c r="T203" i="4"/>
  <c r="O203" i="4"/>
  <c r="N203" i="4"/>
  <c r="M203" i="4"/>
  <c r="K203" i="4"/>
  <c r="I203" i="4"/>
  <c r="G203" i="4"/>
  <c r="U202" i="4"/>
  <c r="T202" i="4"/>
  <c r="N202" i="4"/>
  <c r="O202" i="4" s="1"/>
  <c r="M202" i="4"/>
  <c r="K202" i="4"/>
  <c r="I202" i="4"/>
  <c r="G202" i="4"/>
  <c r="U201" i="4"/>
  <c r="T201" i="4"/>
  <c r="N201" i="4"/>
  <c r="O201" i="4" s="1"/>
  <c r="M201" i="4"/>
  <c r="K201" i="4"/>
  <c r="I201" i="4"/>
  <c r="G201" i="4"/>
  <c r="U200" i="4"/>
  <c r="T200" i="4"/>
  <c r="N200" i="4"/>
  <c r="O200" i="4" s="1"/>
  <c r="M200" i="4"/>
  <c r="K200" i="4"/>
  <c r="I200" i="4"/>
  <c r="G200" i="4"/>
  <c r="U199" i="4"/>
  <c r="T199" i="4"/>
  <c r="N199" i="4"/>
  <c r="O199" i="4" s="1"/>
  <c r="M199" i="4"/>
  <c r="K199" i="4"/>
  <c r="I199" i="4"/>
  <c r="G199" i="4"/>
  <c r="S198" i="4"/>
  <c r="R198" i="4"/>
  <c r="Q198" i="4"/>
  <c r="P198" i="4"/>
  <c r="L198" i="4"/>
  <c r="J198" i="4"/>
  <c r="H198" i="4"/>
  <c r="F198" i="4"/>
  <c r="E198" i="4"/>
  <c r="D198" i="4"/>
  <c r="U197" i="4"/>
  <c r="T197" i="4"/>
  <c r="N197" i="4"/>
  <c r="O197" i="4" s="1"/>
  <c r="M197" i="4"/>
  <c r="K197" i="4"/>
  <c r="I197" i="4"/>
  <c r="G197" i="4"/>
  <c r="U196" i="4"/>
  <c r="T196" i="4"/>
  <c r="N196" i="4"/>
  <c r="O196" i="4" s="1"/>
  <c r="M196" i="4"/>
  <c r="K196" i="4"/>
  <c r="I196" i="4"/>
  <c r="G196" i="4"/>
  <c r="U195" i="4"/>
  <c r="T195" i="4"/>
  <c r="N195" i="4"/>
  <c r="O195" i="4" s="1"/>
  <c r="M195" i="4"/>
  <c r="K195" i="4"/>
  <c r="I195" i="4"/>
  <c r="G195" i="4"/>
  <c r="U194" i="4"/>
  <c r="T194" i="4"/>
  <c r="N194" i="4"/>
  <c r="O194" i="4" s="1"/>
  <c r="M194" i="4"/>
  <c r="K194" i="4"/>
  <c r="I194" i="4"/>
  <c r="G194" i="4"/>
  <c r="U193" i="4"/>
  <c r="T193" i="4"/>
  <c r="N193" i="4"/>
  <c r="O193" i="4" s="1"/>
  <c r="M193" i="4"/>
  <c r="K193" i="4"/>
  <c r="I193" i="4"/>
  <c r="G193" i="4"/>
  <c r="U192" i="4"/>
  <c r="T192" i="4"/>
  <c r="N192" i="4"/>
  <c r="O192" i="4" s="1"/>
  <c r="M192" i="4"/>
  <c r="K192" i="4"/>
  <c r="I192" i="4"/>
  <c r="G192" i="4"/>
  <c r="S191" i="4"/>
  <c r="R191" i="4"/>
  <c r="T191" i="4" s="1"/>
  <c r="Q191" i="4"/>
  <c r="P191" i="4"/>
  <c r="L191" i="4"/>
  <c r="J191" i="4"/>
  <c r="H191" i="4"/>
  <c r="F191" i="4"/>
  <c r="E191" i="4"/>
  <c r="D191" i="4"/>
  <c r="U190" i="4"/>
  <c r="T190" i="4"/>
  <c r="O190" i="4"/>
  <c r="N190" i="4"/>
  <c r="M190" i="4"/>
  <c r="K190" i="4"/>
  <c r="I190" i="4"/>
  <c r="G190" i="4"/>
  <c r="U189" i="4"/>
  <c r="T189" i="4"/>
  <c r="O189" i="4"/>
  <c r="N189" i="4"/>
  <c r="M189" i="4"/>
  <c r="K189" i="4"/>
  <c r="I189" i="4"/>
  <c r="G189" i="4"/>
  <c r="U188" i="4"/>
  <c r="T188" i="4"/>
  <c r="O188" i="4"/>
  <c r="N188" i="4"/>
  <c r="M188" i="4"/>
  <c r="K188" i="4"/>
  <c r="I188" i="4"/>
  <c r="G188" i="4"/>
  <c r="U187" i="4"/>
  <c r="T187" i="4"/>
  <c r="O187" i="4"/>
  <c r="N187" i="4"/>
  <c r="M187" i="4"/>
  <c r="K187" i="4"/>
  <c r="I187" i="4"/>
  <c r="G187" i="4"/>
  <c r="U186" i="4"/>
  <c r="T186" i="4"/>
  <c r="O186" i="4"/>
  <c r="N186" i="4"/>
  <c r="M186" i="4"/>
  <c r="K186" i="4"/>
  <c r="I186" i="4"/>
  <c r="G186" i="4"/>
  <c r="T185" i="4"/>
  <c r="S185" i="4"/>
  <c r="R185" i="4"/>
  <c r="Q185" i="4"/>
  <c r="P185" i="4"/>
  <c r="L185" i="4"/>
  <c r="J185" i="4"/>
  <c r="H185" i="4"/>
  <c r="F185" i="4"/>
  <c r="E185" i="4"/>
  <c r="K185" i="4" s="1"/>
  <c r="D185" i="4"/>
  <c r="U184" i="4"/>
  <c r="T184" i="4"/>
  <c r="N184" i="4"/>
  <c r="O184" i="4" s="1"/>
  <c r="M184" i="4"/>
  <c r="K184" i="4"/>
  <c r="I184" i="4"/>
  <c r="G184" i="4"/>
  <c r="U183" i="4"/>
  <c r="T183" i="4"/>
  <c r="N183" i="4"/>
  <c r="O183" i="4" s="1"/>
  <c r="M183" i="4"/>
  <c r="K183" i="4"/>
  <c r="I183" i="4"/>
  <c r="G183" i="4"/>
  <c r="U182" i="4"/>
  <c r="T182" i="4"/>
  <c r="N182" i="4"/>
  <c r="O182" i="4" s="1"/>
  <c r="M182" i="4"/>
  <c r="K182" i="4"/>
  <c r="I182" i="4"/>
  <c r="G182" i="4"/>
  <c r="U181" i="4"/>
  <c r="T181" i="4"/>
  <c r="N181" i="4"/>
  <c r="O181" i="4" s="1"/>
  <c r="M181" i="4"/>
  <c r="K181" i="4"/>
  <c r="I181" i="4"/>
  <c r="G181" i="4"/>
  <c r="U180" i="4"/>
  <c r="T180" i="4"/>
  <c r="N180" i="4"/>
  <c r="O180" i="4" s="1"/>
  <c r="M180" i="4"/>
  <c r="K180" i="4"/>
  <c r="I180" i="4"/>
  <c r="G180" i="4"/>
  <c r="S179" i="4"/>
  <c r="T179" i="4" s="1"/>
  <c r="R179" i="4"/>
  <c r="Q179" i="4"/>
  <c r="P179" i="4"/>
  <c r="L179" i="4"/>
  <c r="M179" i="4" s="1"/>
  <c r="J179" i="4"/>
  <c r="H179" i="4"/>
  <c r="F179" i="4"/>
  <c r="E179" i="4"/>
  <c r="D179" i="4"/>
  <c r="U178" i="4"/>
  <c r="T178" i="4"/>
  <c r="O178" i="4"/>
  <c r="N178" i="4"/>
  <c r="M178" i="4"/>
  <c r="K178" i="4"/>
  <c r="I178" i="4"/>
  <c r="G178" i="4"/>
  <c r="U177" i="4"/>
  <c r="T177" i="4"/>
  <c r="O177" i="4"/>
  <c r="N177" i="4"/>
  <c r="M177" i="4"/>
  <c r="K177" i="4"/>
  <c r="I177" i="4"/>
  <c r="G177" i="4"/>
  <c r="U176" i="4"/>
  <c r="T176" i="4"/>
  <c r="O176" i="4"/>
  <c r="N176" i="4"/>
  <c r="M176" i="4"/>
  <c r="K176" i="4"/>
  <c r="I176" i="4"/>
  <c r="G176" i="4"/>
  <c r="U175" i="4"/>
  <c r="T175" i="4"/>
  <c r="O175" i="4"/>
  <c r="N175" i="4"/>
  <c r="M175" i="4"/>
  <c r="K175" i="4"/>
  <c r="I175" i="4"/>
  <c r="G175" i="4"/>
  <c r="U174" i="4"/>
  <c r="T174" i="4"/>
  <c r="O174" i="4"/>
  <c r="N174" i="4"/>
  <c r="M174" i="4"/>
  <c r="K174" i="4"/>
  <c r="I174" i="4"/>
  <c r="G174" i="4"/>
  <c r="U173" i="4"/>
  <c r="T173" i="4"/>
  <c r="O173" i="4"/>
  <c r="N173" i="4"/>
  <c r="M173" i="4"/>
  <c r="K173" i="4"/>
  <c r="I173" i="4"/>
  <c r="G173" i="4"/>
  <c r="S170" i="4"/>
  <c r="R170" i="4"/>
  <c r="T170" i="4" s="1"/>
  <c r="Q170" i="4"/>
  <c r="P170" i="4"/>
  <c r="L170" i="4"/>
  <c r="J170" i="4"/>
  <c r="H170" i="4"/>
  <c r="F170" i="4"/>
  <c r="E170" i="4"/>
  <c r="D170" i="4"/>
  <c r="I170" i="4" s="1"/>
  <c r="S169" i="4"/>
  <c r="R169" i="4"/>
  <c r="T169" i="4" s="1"/>
  <c r="Q169" i="4"/>
  <c r="P169" i="4"/>
  <c r="U169" i="4" s="1"/>
  <c r="M169" i="4"/>
  <c r="L169" i="4"/>
  <c r="J169" i="4"/>
  <c r="H169" i="4"/>
  <c r="F169" i="4"/>
  <c r="N169" i="4" s="1"/>
  <c r="E169" i="4"/>
  <c r="D169" i="4"/>
  <c r="U168" i="4"/>
  <c r="T168" i="4"/>
  <c r="N168" i="4"/>
  <c r="O168" i="4" s="1"/>
  <c r="M168" i="4"/>
  <c r="K168" i="4"/>
  <c r="I168" i="4"/>
  <c r="G168" i="4"/>
  <c r="U167" i="4"/>
  <c r="T167" i="4"/>
  <c r="N167" i="4"/>
  <c r="O167" i="4" s="1"/>
  <c r="M167" i="4"/>
  <c r="K167" i="4"/>
  <c r="I167" i="4"/>
  <c r="G167" i="4"/>
  <c r="U166" i="4"/>
  <c r="T166" i="4"/>
  <c r="N166" i="4"/>
  <c r="O166" i="4" s="1"/>
  <c r="M166" i="4"/>
  <c r="K166" i="4"/>
  <c r="I166" i="4"/>
  <c r="G166" i="4"/>
  <c r="U165" i="4"/>
  <c r="T165" i="4"/>
  <c r="N165" i="4"/>
  <c r="O165" i="4" s="1"/>
  <c r="M165" i="4"/>
  <c r="K165" i="4"/>
  <c r="I165" i="4"/>
  <c r="G165" i="4"/>
  <c r="U164" i="4"/>
  <c r="T164" i="4"/>
  <c r="N164" i="4"/>
  <c r="O164" i="4" s="1"/>
  <c r="M164" i="4"/>
  <c r="K164" i="4"/>
  <c r="I164" i="4"/>
  <c r="G164" i="4"/>
  <c r="S163" i="4"/>
  <c r="R163" i="4"/>
  <c r="T163" i="4" s="1"/>
  <c r="Q163" i="4"/>
  <c r="P163" i="4"/>
  <c r="L163" i="4"/>
  <c r="J163" i="4"/>
  <c r="H163" i="4"/>
  <c r="F163" i="4"/>
  <c r="E163" i="4"/>
  <c r="K163" i="4" s="1"/>
  <c r="D163" i="4"/>
  <c r="U162" i="4"/>
  <c r="T162" i="4"/>
  <c r="N162" i="4"/>
  <c r="O162" i="4" s="1"/>
  <c r="M162" i="4"/>
  <c r="K162" i="4"/>
  <c r="I162" i="4"/>
  <c r="G162" i="4"/>
  <c r="U161" i="4"/>
  <c r="T161" i="4"/>
  <c r="N161" i="4"/>
  <c r="O161" i="4" s="1"/>
  <c r="M161" i="4"/>
  <c r="K161" i="4"/>
  <c r="I161" i="4"/>
  <c r="G161" i="4"/>
  <c r="U160" i="4"/>
  <c r="T160" i="4"/>
  <c r="N160" i="4"/>
  <c r="O160" i="4" s="1"/>
  <c r="M160" i="4"/>
  <c r="K160" i="4"/>
  <c r="I160" i="4"/>
  <c r="G160" i="4"/>
  <c r="U159" i="4"/>
  <c r="T159" i="4"/>
  <c r="N159" i="4"/>
  <c r="O159" i="4" s="1"/>
  <c r="M159" i="4"/>
  <c r="K159" i="4"/>
  <c r="I159" i="4"/>
  <c r="G159" i="4"/>
  <c r="U158" i="4"/>
  <c r="T158" i="4"/>
  <c r="N158" i="4"/>
  <c r="O158" i="4" s="1"/>
  <c r="M158" i="4"/>
  <c r="K158" i="4"/>
  <c r="I158" i="4"/>
  <c r="G158" i="4"/>
  <c r="S157" i="4"/>
  <c r="R157" i="4"/>
  <c r="Q157" i="4"/>
  <c r="P157" i="4"/>
  <c r="L157" i="4"/>
  <c r="J157" i="4"/>
  <c r="H157" i="4"/>
  <c r="F157" i="4"/>
  <c r="E157" i="4"/>
  <c r="D157" i="4"/>
  <c r="U156" i="4"/>
  <c r="T156" i="4"/>
  <c r="N156" i="4"/>
  <c r="O156" i="4" s="1"/>
  <c r="M156" i="4"/>
  <c r="K156" i="4"/>
  <c r="I156" i="4"/>
  <c r="G156" i="4"/>
  <c r="U155" i="4"/>
  <c r="T155" i="4"/>
  <c r="N155" i="4"/>
  <c r="O155" i="4" s="1"/>
  <c r="M155" i="4"/>
  <c r="K155" i="4"/>
  <c r="I155" i="4"/>
  <c r="G155" i="4"/>
  <c r="U154" i="4"/>
  <c r="T154" i="4"/>
  <c r="N154" i="4"/>
  <c r="O154" i="4" s="1"/>
  <c r="M154" i="4"/>
  <c r="K154" i="4"/>
  <c r="I154" i="4"/>
  <c r="G154" i="4"/>
  <c r="U153" i="4"/>
  <c r="T153" i="4"/>
  <c r="N153" i="4"/>
  <c r="O153" i="4" s="1"/>
  <c r="M153" i="4"/>
  <c r="K153" i="4"/>
  <c r="I153" i="4"/>
  <c r="G153" i="4"/>
  <c r="U152" i="4"/>
  <c r="T152" i="4"/>
  <c r="N152" i="4"/>
  <c r="O152" i="4" s="1"/>
  <c r="M152" i="4"/>
  <c r="K152" i="4"/>
  <c r="I152" i="4"/>
  <c r="G152" i="4"/>
  <c r="U151" i="4"/>
  <c r="T151" i="4"/>
  <c r="N151" i="4"/>
  <c r="O151" i="4" s="1"/>
  <c r="M151" i="4"/>
  <c r="K151" i="4"/>
  <c r="I151" i="4"/>
  <c r="G151" i="4"/>
  <c r="S150" i="4"/>
  <c r="R150" i="4"/>
  <c r="Q150" i="4"/>
  <c r="P150" i="4"/>
  <c r="U150" i="4" s="1"/>
  <c r="M150" i="4"/>
  <c r="L150" i="4"/>
  <c r="K150" i="4"/>
  <c r="J150" i="4"/>
  <c r="H150" i="4"/>
  <c r="F150" i="4"/>
  <c r="E150" i="4"/>
  <c r="D150" i="4"/>
  <c r="U149" i="4"/>
  <c r="T149" i="4"/>
  <c r="O149" i="4"/>
  <c r="N149" i="4"/>
  <c r="M149" i="4"/>
  <c r="K149" i="4"/>
  <c r="I149" i="4"/>
  <c r="G149" i="4"/>
  <c r="U148" i="4"/>
  <c r="T148" i="4"/>
  <c r="O148" i="4"/>
  <c r="N148" i="4"/>
  <c r="M148" i="4"/>
  <c r="K148" i="4"/>
  <c r="I148" i="4"/>
  <c r="G148" i="4"/>
  <c r="U147" i="4"/>
  <c r="T147" i="4"/>
  <c r="O147" i="4"/>
  <c r="N147" i="4"/>
  <c r="M147" i="4"/>
  <c r="K147" i="4"/>
  <c r="I147" i="4"/>
  <c r="G147" i="4"/>
  <c r="U146" i="4"/>
  <c r="T146" i="4"/>
  <c r="O146" i="4"/>
  <c r="N146" i="4"/>
  <c r="M146" i="4"/>
  <c r="K146" i="4"/>
  <c r="I146" i="4"/>
  <c r="G146" i="4"/>
  <c r="U145" i="4"/>
  <c r="T145" i="4"/>
  <c r="O145" i="4"/>
  <c r="N145" i="4"/>
  <c r="M145" i="4"/>
  <c r="K145" i="4"/>
  <c r="I145" i="4"/>
  <c r="G145" i="4"/>
  <c r="S144" i="4"/>
  <c r="T144" i="4" s="1"/>
  <c r="R144" i="4"/>
  <c r="Q144" i="4"/>
  <c r="P144" i="4"/>
  <c r="L144" i="4"/>
  <c r="J144" i="4"/>
  <c r="H144" i="4"/>
  <c r="F144" i="4"/>
  <c r="E144" i="4"/>
  <c r="D144" i="4"/>
  <c r="U143" i="4"/>
  <c r="T143" i="4"/>
  <c r="O143" i="4"/>
  <c r="N143" i="4"/>
  <c r="M143" i="4"/>
  <c r="K143" i="4"/>
  <c r="I143" i="4"/>
  <c r="G143" i="4"/>
  <c r="U142" i="4"/>
  <c r="T142" i="4"/>
  <c r="O142" i="4"/>
  <c r="N142" i="4"/>
  <c r="M142" i="4"/>
  <c r="K142" i="4"/>
  <c r="I142" i="4"/>
  <c r="G142" i="4"/>
  <c r="U141" i="4"/>
  <c r="T141" i="4"/>
  <c r="O141" i="4"/>
  <c r="N141" i="4"/>
  <c r="M141" i="4"/>
  <c r="K141" i="4"/>
  <c r="I141" i="4"/>
  <c r="G141" i="4"/>
  <c r="U140" i="4"/>
  <c r="T140" i="4"/>
  <c r="O140" i="4"/>
  <c r="N140" i="4"/>
  <c r="M140" i="4"/>
  <c r="K140" i="4"/>
  <c r="I140" i="4"/>
  <c r="G140" i="4"/>
  <c r="U139" i="4"/>
  <c r="T139" i="4"/>
  <c r="O139" i="4"/>
  <c r="N139" i="4"/>
  <c r="M139" i="4"/>
  <c r="K139" i="4"/>
  <c r="I139" i="4"/>
  <c r="G139" i="4"/>
  <c r="U138" i="4"/>
  <c r="T138" i="4"/>
  <c r="O138" i="4"/>
  <c r="N138" i="4"/>
  <c r="M138" i="4"/>
  <c r="K138" i="4"/>
  <c r="I138" i="4"/>
  <c r="G138" i="4"/>
  <c r="T137" i="4"/>
  <c r="S137" i="4"/>
  <c r="R137" i="4"/>
  <c r="Q137" i="4"/>
  <c r="P137" i="4"/>
  <c r="L137" i="4"/>
  <c r="K137" i="4"/>
  <c r="J137" i="4"/>
  <c r="H137" i="4"/>
  <c r="F137" i="4"/>
  <c r="E137" i="4"/>
  <c r="D137" i="4"/>
  <c r="U136" i="4"/>
  <c r="T136" i="4"/>
  <c r="O136" i="4"/>
  <c r="N136" i="4"/>
  <c r="M136" i="4"/>
  <c r="K136" i="4"/>
  <c r="I136" i="4"/>
  <c r="G136" i="4"/>
  <c r="U135" i="4"/>
  <c r="T135" i="4"/>
  <c r="O135" i="4"/>
  <c r="N135" i="4"/>
  <c r="M135" i="4"/>
  <c r="K135" i="4"/>
  <c r="I135" i="4"/>
  <c r="G135" i="4"/>
  <c r="U134" i="4"/>
  <c r="T134" i="4"/>
  <c r="O134" i="4"/>
  <c r="N134" i="4"/>
  <c r="M134" i="4"/>
  <c r="K134" i="4"/>
  <c r="I134" i="4"/>
  <c r="G134" i="4"/>
  <c r="U133" i="4"/>
  <c r="T133" i="4"/>
  <c r="O133" i="4"/>
  <c r="N133" i="4"/>
  <c r="M133" i="4"/>
  <c r="K133" i="4"/>
  <c r="I133" i="4"/>
  <c r="G133" i="4"/>
  <c r="S132" i="4"/>
  <c r="R132" i="4"/>
  <c r="T132" i="4" s="1"/>
  <c r="Q132" i="4"/>
  <c r="P132" i="4"/>
  <c r="L132" i="4"/>
  <c r="J132" i="4"/>
  <c r="H132" i="4"/>
  <c r="F132" i="4"/>
  <c r="E132" i="4"/>
  <c r="K132" i="4" s="1"/>
  <c r="D132" i="4"/>
  <c r="U131" i="4"/>
  <c r="T131" i="4"/>
  <c r="N131" i="4"/>
  <c r="O131" i="4" s="1"/>
  <c r="M131" i="4"/>
  <c r="K131" i="4"/>
  <c r="I131" i="4"/>
  <c r="G131" i="4"/>
  <c r="U130" i="4"/>
  <c r="T130" i="4"/>
  <c r="N130" i="4"/>
  <c r="O130" i="4" s="1"/>
  <c r="M130" i="4"/>
  <c r="K130" i="4"/>
  <c r="I130" i="4"/>
  <c r="G130" i="4"/>
  <c r="U129" i="4"/>
  <c r="T129" i="4"/>
  <c r="N129" i="4"/>
  <c r="O129" i="4" s="1"/>
  <c r="M129" i="4"/>
  <c r="K129" i="4"/>
  <c r="I129" i="4"/>
  <c r="G129" i="4"/>
  <c r="U128" i="4"/>
  <c r="T128" i="4"/>
  <c r="N128" i="4"/>
  <c r="O128" i="4" s="1"/>
  <c r="M128" i="4"/>
  <c r="K128" i="4"/>
  <c r="I128" i="4"/>
  <c r="G128" i="4"/>
  <c r="U127" i="4"/>
  <c r="T127" i="4"/>
  <c r="N127" i="4"/>
  <c r="O127" i="4" s="1"/>
  <c r="M127" i="4"/>
  <c r="K127" i="4"/>
  <c r="I127" i="4"/>
  <c r="G127" i="4"/>
  <c r="S126" i="4"/>
  <c r="R126" i="4"/>
  <c r="T126" i="4" s="1"/>
  <c r="Q126" i="4"/>
  <c r="P126" i="4"/>
  <c r="L126" i="4"/>
  <c r="J126" i="4"/>
  <c r="H126" i="4"/>
  <c r="I126" i="4" s="1"/>
  <c r="F126" i="4"/>
  <c r="E126" i="4"/>
  <c r="K126" i="4" s="1"/>
  <c r="D126" i="4"/>
  <c r="U125" i="4"/>
  <c r="T125" i="4"/>
  <c r="N125" i="4"/>
  <c r="O125" i="4" s="1"/>
  <c r="M125" i="4"/>
  <c r="K125" i="4"/>
  <c r="I125" i="4"/>
  <c r="G125" i="4"/>
  <c r="U124" i="4"/>
  <c r="T124" i="4"/>
  <c r="N124" i="4"/>
  <c r="O124" i="4" s="1"/>
  <c r="M124" i="4"/>
  <c r="K124" i="4"/>
  <c r="I124" i="4"/>
  <c r="G124" i="4"/>
  <c r="U123" i="4"/>
  <c r="T123" i="4"/>
  <c r="N123" i="4"/>
  <c r="O123" i="4" s="1"/>
  <c r="M123" i="4"/>
  <c r="K123" i="4"/>
  <c r="I123" i="4"/>
  <c r="G123" i="4"/>
  <c r="U122" i="4"/>
  <c r="T122" i="4"/>
  <c r="N122" i="4"/>
  <c r="O122" i="4" s="1"/>
  <c r="M122" i="4"/>
  <c r="K122" i="4"/>
  <c r="I122" i="4"/>
  <c r="G122" i="4"/>
  <c r="S121" i="4"/>
  <c r="R121" i="4"/>
  <c r="Q121" i="4"/>
  <c r="P121" i="4"/>
  <c r="L121" i="4"/>
  <c r="J121" i="4"/>
  <c r="H121" i="4"/>
  <c r="F121" i="4"/>
  <c r="E121" i="4"/>
  <c r="D121" i="4"/>
  <c r="U120" i="4"/>
  <c r="T120" i="4"/>
  <c r="N120" i="4"/>
  <c r="O120" i="4" s="1"/>
  <c r="M120" i="4"/>
  <c r="K120" i="4"/>
  <c r="I120" i="4"/>
  <c r="G120" i="4"/>
  <c r="U119" i="4"/>
  <c r="T119" i="4"/>
  <c r="N119" i="4"/>
  <c r="O119" i="4" s="1"/>
  <c r="M119" i="4"/>
  <c r="K119" i="4"/>
  <c r="I119" i="4"/>
  <c r="G119" i="4"/>
  <c r="U118" i="4"/>
  <c r="T118" i="4"/>
  <c r="N118" i="4"/>
  <c r="O118" i="4" s="1"/>
  <c r="M118" i="4"/>
  <c r="K118" i="4"/>
  <c r="I118" i="4"/>
  <c r="G118" i="4"/>
  <c r="U117" i="4"/>
  <c r="T117" i="4"/>
  <c r="N117" i="4"/>
  <c r="O117" i="4" s="1"/>
  <c r="M117" i="4"/>
  <c r="K117" i="4"/>
  <c r="I117" i="4"/>
  <c r="G117" i="4"/>
  <c r="U116" i="4"/>
  <c r="T116" i="4"/>
  <c r="N116" i="4"/>
  <c r="O116" i="4" s="1"/>
  <c r="M116" i="4"/>
  <c r="K116" i="4"/>
  <c r="I116" i="4"/>
  <c r="G116" i="4"/>
  <c r="U115" i="4"/>
  <c r="T115" i="4"/>
  <c r="N115" i="4"/>
  <c r="O115" i="4" s="1"/>
  <c r="M115" i="4"/>
  <c r="K115" i="4"/>
  <c r="I115" i="4"/>
  <c r="G115" i="4"/>
  <c r="U114" i="4"/>
  <c r="T114" i="4"/>
  <c r="N114" i="4"/>
  <c r="O114" i="4" s="1"/>
  <c r="M114" i="4"/>
  <c r="K114" i="4"/>
  <c r="I114" i="4"/>
  <c r="G114" i="4"/>
  <c r="U113" i="4"/>
  <c r="T113" i="4"/>
  <c r="N113" i="4"/>
  <c r="O113" i="4" s="1"/>
  <c r="M113" i="4"/>
  <c r="K113" i="4"/>
  <c r="I113" i="4"/>
  <c r="G113" i="4"/>
  <c r="S112" i="4"/>
  <c r="R112" i="4"/>
  <c r="Q112" i="4"/>
  <c r="P112" i="4"/>
  <c r="L112" i="4"/>
  <c r="U112" i="4" s="1"/>
  <c r="J112" i="4"/>
  <c r="H112" i="4"/>
  <c r="I112" i="4" s="1"/>
  <c r="F112" i="4"/>
  <c r="E112" i="4"/>
  <c r="D112" i="4"/>
  <c r="U111" i="4"/>
  <c r="T111" i="4"/>
  <c r="N111" i="4"/>
  <c r="O111" i="4" s="1"/>
  <c r="M111" i="4"/>
  <c r="K111" i="4"/>
  <c r="I111" i="4"/>
  <c r="G111" i="4"/>
  <c r="U110" i="4"/>
  <c r="T110" i="4"/>
  <c r="N110" i="4"/>
  <c r="O110" i="4" s="1"/>
  <c r="M110" i="4"/>
  <c r="K110" i="4"/>
  <c r="I110" i="4"/>
  <c r="G110" i="4"/>
  <c r="U109" i="4"/>
  <c r="T109" i="4"/>
  <c r="N109" i="4"/>
  <c r="O109" i="4" s="1"/>
  <c r="M109" i="4"/>
  <c r="K109" i="4"/>
  <c r="I109" i="4"/>
  <c r="G109" i="4"/>
  <c r="U108" i="4"/>
  <c r="T108" i="4"/>
  <c r="N108" i="4"/>
  <c r="O108" i="4" s="1"/>
  <c r="M108" i="4"/>
  <c r="K108" i="4"/>
  <c r="I108" i="4"/>
  <c r="G108" i="4"/>
  <c r="U107" i="4"/>
  <c r="T107" i="4"/>
  <c r="N107" i="4"/>
  <c r="O107" i="4" s="1"/>
  <c r="M107" i="4"/>
  <c r="K107" i="4"/>
  <c r="I107" i="4"/>
  <c r="G107" i="4"/>
  <c r="U106" i="4"/>
  <c r="S106" i="4"/>
  <c r="R106" i="4"/>
  <c r="Q106" i="4"/>
  <c r="P106" i="4"/>
  <c r="M106" i="4"/>
  <c r="L106" i="4"/>
  <c r="J106" i="4"/>
  <c r="K106" i="4" s="1"/>
  <c r="H106" i="4"/>
  <c r="F106" i="4"/>
  <c r="E106" i="4"/>
  <c r="D106" i="4"/>
  <c r="U105" i="4"/>
  <c r="T105" i="4"/>
  <c r="N105" i="4"/>
  <c r="O105" i="4" s="1"/>
  <c r="M105" i="4"/>
  <c r="K105" i="4"/>
  <c r="I105" i="4"/>
  <c r="G105" i="4"/>
  <c r="S102" i="4"/>
  <c r="R102" i="4"/>
  <c r="T102" i="4" s="1"/>
  <c r="Q102" i="4"/>
  <c r="P102" i="4"/>
  <c r="U102" i="4" s="1"/>
  <c r="M102" i="4"/>
  <c r="L102" i="4"/>
  <c r="J102" i="4"/>
  <c r="H102" i="4"/>
  <c r="I102" i="4" s="1"/>
  <c r="F102" i="4"/>
  <c r="E102" i="4"/>
  <c r="D102" i="4"/>
  <c r="S101" i="4"/>
  <c r="R101" i="4"/>
  <c r="T101" i="4" s="1"/>
  <c r="Q101" i="4"/>
  <c r="P101" i="4"/>
  <c r="L101" i="4"/>
  <c r="J101" i="4"/>
  <c r="H101" i="4"/>
  <c r="F101" i="4"/>
  <c r="E101" i="4"/>
  <c r="D101" i="4"/>
  <c r="G101" i="4" s="1"/>
  <c r="U100" i="4"/>
  <c r="T100" i="4"/>
  <c r="O100" i="4"/>
  <c r="N100" i="4"/>
  <c r="M100" i="4"/>
  <c r="K100" i="4"/>
  <c r="I100" i="4"/>
  <c r="G100" i="4"/>
  <c r="U99" i="4"/>
  <c r="T99" i="4"/>
  <c r="N99" i="4"/>
  <c r="O99" i="4" s="1"/>
  <c r="M99" i="4"/>
  <c r="K99" i="4"/>
  <c r="I99" i="4"/>
  <c r="G99" i="4"/>
  <c r="U98" i="4"/>
  <c r="T98" i="4"/>
  <c r="N98" i="4"/>
  <c r="O98" i="4" s="1"/>
  <c r="M98" i="4"/>
  <c r="K98" i="4"/>
  <c r="I98" i="4"/>
  <c r="G98" i="4"/>
  <c r="U97" i="4"/>
  <c r="T97" i="4"/>
  <c r="N97" i="4"/>
  <c r="O97" i="4" s="1"/>
  <c r="M97" i="4"/>
  <c r="K97" i="4"/>
  <c r="I97" i="4"/>
  <c r="G97" i="4"/>
  <c r="S96" i="4"/>
  <c r="R96" i="4"/>
  <c r="T96" i="4" s="1"/>
  <c r="Q96" i="4"/>
  <c r="P96" i="4"/>
  <c r="U96" i="4" s="1"/>
  <c r="L96" i="4"/>
  <c r="J96" i="4"/>
  <c r="H96" i="4"/>
  <c r="F96" i="4"/>
  <c r="N96" i="4" s="1"/>
  <c r="E96" i="4"/>
  <c r="M96" i="4" s="1"/>
  <c r="D96" i="4"/>
  <c r="U95" i="4"/>
  <c r="T95" i="4"/>
  <c r="N95" i="4"/>
  <c r="O95" i="4" s="1"/>
  <c r="M95" i="4"/>
  <c r="K95" i="4"/>
  <c r="I95" i="4"/>
  <c r="G95" i="4"/>
  <c r="U94" i="4"/>
  <c r="T94" i="4"/>
  <c r="N94" i="4"/>
  <c r="O94" i="4" s="1"/>
  <c r="M94" i="4"/>
  <c r="K94" i="4"/>
  <c r="I94" i="4"/>
  <c r="G94" i="4"/>
  <c r="U93" i="4"/>
  <c r="T93" i="4"/>
  <c r="N93" i="4"/>
  <c r="O93" i="4" s="1"/>
  <c r="M93" i="4"/>
  <c r="K93" i="4"/>
  <c r="I93" i="4"/>
  <c r="G93" i="4"/>
  <c r="U92" i="4"/>
  <c r="T92" i="4"/>
  <c r="N92" i="4"/>
  <c r="O92" i="4" s="1"/>
  <c r="M92" i="4"/>
  <c r="K92" i="4"/>
  <c r="I92" i="4"/>
  <c r="G92" i="4"/>
  <c r="S91" i="4"/>
  <c r="R91" i="4"/>
  <c r="T91" i="4" s="1"/>
  <c r="Q91" i="4"/>
  <c r="P91" i="4"/>
  <c r="U91" i="4" s="1"/>
  <c r="L91" i="4"/>
  <c r="J91" i="4"/>
  <c r="H91" i="4"/>
  <c r="F91" i="4"/>
  <c r="E91" i="4"/>
  <c r="D91" i="4"/>
  <c r="G91" i="4" s="1"/>
  <c r="U90" i="4"/>
  <c r="T90" i="4"/>
  <c r="N90" i="4"/>
  <c r="O90" i="4" s="1"/>
  <c r="M90" i="4"/>
  <c r="K90" i="4"/>
  <c r="I90" i="4"/>
  <c r="G90" i="4"/>
  <c r="U89" i="4"/>
  <c r="T89" i="4"/>
  <c r="N89" i="4"/>
  <c r="O89" i="4" s="1"/>
  <c r="M89" i="4"/>
  <c r="K89" i="4"/>
  <c r="I89" i="4"/>
  <c r="G89" i="4"/>
  <c r="U88" i="4"/>
  <c r="T88" i="4"/>
  <c r="N88" i="4"/>
  <c r="O88" i="4" s="1"/>
  <c r="M88" i="4"/>
  <c r="K88" i="4"/>
  <c r="I88" i="4"/>
  <c r="G88" i="4"/>
  <c r="S85" i="4"/>
  <c r="R85" i="4"/>
  <c r="Q85" i="4"/>
  <c r="P85" i="4"/>
  <c r="U85" i="4" s="1"/>
  <c r="L85" i="4"/>
  <c r="J85" i="4"/>
  <c r="H85" i="4"/>
  <c r="F85" i="4"/>
  <c r="E85" i="4"/>
  <c r="K85" i="4" s="1"/>
  <c r="D85" i="4"/>
  <c r="G85" i="4" s="1"/>
  <c r="S84" i="4"/>
  <c r="T84" i="4" s="1"/>
  <c r="R84" i="4"/>
  <c r="Q84" i="4"/>
  <c r="P84" i="4"/>
  <c r="L84" i="4"/>
  <c r="K84" i="4"/>
  <c r="J84" i="4"/>
  <c r="H84" i="4"/>
  <c r="N84" i="4" s="1"/>
  <c r="O84" i="4" s="1"/>
  <c r="G84" i="4"/>
  <c r="F84" i="4"/>
  <c r="E84" i="4"/>
  <c r="D84" i="4"/>
  <c r="U83" i="4"/>
  <c r="T83" i="4"/>
  <c r="O83" i="4"/>
  <c r="N83" i="4"/>
  <c r="M83" i="4"/>
  <c r="K83" i="4"/>
  <c r="I83" i="4"/>
  <c r="G83" i="4"/>
  <c r="U82" i="4"/>
  <c r="T82" i="4"/>
  <c r="N82" i="4"/>
  <c r="O82" i="4" s="1"/>
  <c r="M82" i="4"/>
  <c r="K82" i="4"/>
  <c r="I82" i="4"/>
  <c r="G82" i="4"/>
  <c r="U81" i="4"/>
  <c r="T81" i="4"/>
  <c r="N81" i="4"/>
  <c r="O81" i="4" s="1"/>
  <c r="M81" i="4"/>
  <c r="K81" i="4"/>
  <c r="I81" i="4"/>
  <c r="G81" i="4"/>
  <c r="U80" i="4"/>
  <c r="T80" i="4"/>
  <c r="N80" i="4"/>
  <c r="O80" i="4" s="1"/>
  <c r="M80" i="4"/>
  <c r="K80" i="4"/>
  <c r="I80" i="4"/>
  <c r="G80" i="4"/>
  <c r="U79" i="4"/>
  <c r="T79" i="4"/>
  <c r="N79" i="4"/>
  <c r="O79" i="4" s="1"/>
  <c r="M79" i="4"/>
  <c r="K79" i="4"/>
  <c r="I79" i="4"/>
  <c r="G79" i="4"/>
  <c r="S78" i="4"/>
  <c r="R78" i="4"/>
  <c r="Q78" i="4"/>
  <c r="P78" i="4"/>
  <c r="L78" i="4"/>
  <c r="U78" i="4" s="1"/>
  <c r="J78" i="4"/>
  <c r="H78" i="4"/>
  <c r="I78" i="4" s="1"/>
  <c r="F78" i="4"/>
  <c r="E78" i="4"/>
  <c r="M78" i="4" s="1"/>
  <c r="D78" i="4"/>
  <c r="U77" i="4"/>
  <c r="T77" i="4"/>
  <c r="N77" i="4"/>
  <c r="O77" i="4" s="1"/>
  <c r="M77" i="4"/>
  <c r="K77" i="4"/>
  <c r="I77" i="4"/>
  <c r="G77" i="4"/>
  <c r="U76" i="4"/>
  <c r="T76" i="4"/>
  <c r="N76" i="4"/>
  <c r="O76" i="4" s="1"/>
  <c r="M76" i="4"/>
  <c r="K76" i="4"/>
  <c r="I76" i="4"/>
  <c r="G76" i="4"/>
  <c r="U75" i="4"/>
  <c r="T75" i="4"/>
  <c r="N75" i="4"/>
  <c r="O75" i="4" s="1"/>
  <c r="M75" i="4"/>
  <c r="K75" i="4"/>
  <c r="I75" i="4"/>
  <c r="G75" i="4"/>
  <c r="U74" i="4"/>
  <c r="T74" i="4"/>
  <c r="N74" i="4"/>
  <c r="O74" i="4" s="1"/>
  <c r="M74" i="4"/>
  <c r="K74" i="4"/>
  <c r="I74" i="4"/>
  <c r="G74" i="4"/>
  <c r="U73" i="4"/>
  <c r="T73" i="4"/>
  <c r="N73" i="4"/>
  <c r="O73" i="4" s="1"/>
  <c r="M73" i="4"/>
  <c r="K73" i="4"/>
  <c r="I73" i="4"/>
  <c r="G73" i="4"/>
  <c r="U72" i="4"/>
  <c r="T72" i="4"/>
  <c r="N72" i="4"/>
  <c r="O72" i="4" s="1"/>
  <c r="M72" i="4"/>
  <c r="K72" i="4"/>
  <c r="I72" i="4"/>
  <c r="G72" i="4"/>
  <c r="U71" i="4"/>
  <c r="T71" i="4"/>
  <c r="N71" i="4"/>
  <c r="O71" i="4" s="1"/>
  <c r="M71" i="4"/>
  <c r="K71" i="4"/>
  <c r="I71" i="4"/>
  <c r="G71" i="4"/>
  <c r="S70" i="4"/>
  <c r="R70" i="4"/>
  <c r="T70" i="4" s="1"/>
  <c r="Q70" i="4"/>
  <c r="P70" i="4"/>
  <c r="L70" i="4"/>
  <c r="M70" i="4" s="1"/>
  <c r="J70" i="4"/>
  <c r="K70" i="4" s="1"/>
  <c r="H70" i="4"/>
  <c r="F70" i="4"/>
  <c r="E70" i="4"/>
  <c r="D70" i="4"/>
  <c r="U69" i="4"/>
  <c r="T69" i="4"/>
  <c r="N69" i="4"/>
  <c r="O69" i="4" s="1"/>
  <c r="M69" i="4"/>
  <c r="K69" i="4"/>
  <c r="I69" i="4"/>
  <c r="G69" i="4"/>
  <c r="U68" i="4"/>
  <c r="T68" i="4"/>
  <c r="N68" i="4"/>
  <c r="O68" i="4" s="1"/>
  <c r="M68" i="4"/>
  <c r="K68" i="4"/>
  <c r="I68" i="4"/>
  <c r="G68" i="4"/>
  <c r="U67" i="4"/>
  <c r="T67" i="4"/>
  <c r="N67" i="4"/>
  <c r="O67" i="4" s="1"/>
  <c r="M67" i="4"/>
  <c r="K67" i="4"/>
  <c r="I67" i="4"/>
  <c r="G67" i="4"/>
  <c r="U66" i="4"/>
  <c r="T66" i="4"/>
  <c r="N66" i="4"/>
  <c r="O66" i="4" s="1"/>
  <c r="M66" i="4"/>
  <c r="K66" i="4"/>
  <c r="I66" i="4"/>
  <c r="G66" i="4"/>
  <c r="U65" i="4"/>
  <c r="T65" i="4"/>
  <c r="N65" i="4"/>
  <c r="O65" i="4" s="1"/>
  <c r="M65" i="4"/>
  <c r="K65" i="4"/>
  <c r="I65" i="4"/>
  <c r="G65" i="4"/>
  <c r="U64" i="4"/>
  <c r="T64" i="4"/>
  <c r="N64" i="4"/>
  <c r="O64" i="4" s="1"/>
  <c r="M64" i="4"/>
  <c r="K64" i="4"/>
  <c r="I64" i="4"/>
  <c r="G64" i="4"/>
  <c r="T63" i="4"/>
  <c r="S63" i="4"/>
  <c r="R63" i="4"/>
  <c r="Q63" i="4"/>
  <c r="P63" i="4"/>
  <c r="L63" i="4"/>
  <c r="J63" i="4"/>
  <c r="H63" i="4"/>
  <c r="F63" i="4"/>
  <c r="E63" i="4"/>
  <c r="D63" i="4"/>
  <c r="U62" i="4"/>
  <c r="T62" i="4"/>
  <c r="O62" i="4"/>
  <c r="N62" i="4"/>
  <c r="M62" i="4"/>
  <c r="K62" i="4"/>
  <c r="I62" i="4"/>
  <c r="G62" i="4"/>
  <c r="U61" i="4"/>
  <c r="T61" i="4"/>
  <c r="O61" i="4"/>
  <c r="N61" i="4"/>
  <c r="M61" i="4"/>
  <c r="K61" i="4"/>
  <c r="I61" i="4"/>
  <c r="G61" i="4"/>
  <c r="U60" i="4"/>
  <c r="T60" i="4"/>
  <c r="O60" i="4"/>
  <c r="N60" i="4"/>
  <c r="M60" i="4"/>
  <c r="K60" i="4"/>
  <c r="I60" i="4"/>
  <c r="G60" i="4"/>
  <c r="U59" i="4"/>
  <c r="T59" i="4"/>
  <c r="O59" i="4"/>
  <c r="N59" i="4"/>
  <c r="M59" i="4"/>
  <c r="K59" i="4"/>
  <c r="I59" i="4"/>
  <c r="G59" i="4"/>
  <c r="S58" i="4"/>
  <c r="R58" i="4"/>
  <c r="T58" i="4" s="1"/>
  <c r="Q58" i="4"/>
  <c r="P58" i="4"/>
  <c r="L58" i="4"/>
  <c r="J58" i="4"/>
  <c r="H58" i="4"/>
  <c r="F58" i="4"/>
  <c r="E58" i="4"/>
  <c r="K58" i="4" s="1"/>
  <c r="D58" i="4"/>
  <c r="I58" i="4" s="1"/>
  <c r="U57" i="4"/>
  <c r="T57" i="4"/>
  <c r="O57" i="4"/>
  <c r="N57" i="4"/>
  <c r="M57" i="4"/>
  <c r="K57" i="4"/>
  <c r="I57" i="4"/>
  <c r="G57" i="4"/>
  <c r="S54" i="4"/>
  <c r="R54" i="4"/>
  <c r="Q54" i="4"/>
  <c r="P54" i="4"/>
  <c r="L54" i="4"/>
  <c r="J54" i="4"/>
  <c r="H54" i="4"/>
  <c r="N54" i="4" s="1"/>
  <c r="F54" i="4"/>
  <c r="E54" i="4"/>
  <c r="D54" i="4"/>
  <c r="G54" i="4" s="1"/>
  <c r="S53" i="4"/>
  <c r="R53" i="4"/>
  <c r="Q53" i="4"/>
  <c r="P53" i="4"/>
  <c r="U53" i="4" s="1"/>
  <c r="L53" i="4"/>
  <c r="M53" i="4" s="1"/>
  <c r="J53" i="4"/>
  <c r="N53" i="4" s="1"/>
  <c r="H53" i="4"/>
  <c r="F53" i="4"/>
  <c r="E53" i="4"/>
  <c r="D53" i="4"/>
  <c r="U52" i="4"/>
  <c r="T52" i="4"/>
  <c r="N52" i="4"/>
  <c r="O52" i="4" s="1"/>
  <c r="M52" i="4"/>
  <c r="K52" i="4"/>
  <c r="I52" i="4"/>
  <c r="G52" i="4"/>
  <c r="U51" i="4"/>
  <c r="T51" i="4"/>
  <c r="N51" i="4"/>
  <c r="O51" i="4" s="1"/>
  <c r="M51" i="4"/>
  <c r="K51" i="4"/>
  <c r="I51" i="4"/>
  <c r="G51" i="4"/>
  <c r="U50" i="4"/>
  <c r="T50" i="4"/>
  <c r="N50" i="4"/>
  <c r="O50" i="4" s="1"/>
  <c r="M50" i="4"/>
  <c r="K50" i="4"/>
  <c r="I50" i="4"/>
  <c r="G50" i="4"/>
  <c r="U49" i="4"/>
  <c r="T49" i="4"/>
  <c r="N49" i="4"/>
  <c r="O49" i="4" s="1"/>
  <c r="M49" i="4"/>
  <c r="K49" i="4"/>
  <c r="I49" i="4"/>
  <c r="G49" i="4"/>
  <c r="U48" i="4"/>
  <c r="T48" i="4"/>
  <c r="N48" i="4"/>
  <c r="O48" i="4" s="1"/>
  <c r="M48" i="4"/>
  <c r="K48" i="4"/>
  <c r="I48" i="4"/>
  <c r="G48" i="4"/>
  <c r="S47" i="4"/>
  <c r="R47" i="4"/>
  <c r="T47" i="4" s="1"/>
  <c r="Q47" i="4"/>
  <c r="P47" i="4"/>
  <c r="U47" i="4" s="1"/>
  <c r="L47" i="4"/>
  <c r="M47" i="4" s="1"/>
  <c r="J47" i="4"/>
  <c r="H47" i="4"/>
  <c r="I47" i="4" s="1"/>
  <c r="F47" i="4"/>
  <c r="E47" i="4"/>
  <c r="D47" i="4"/>
  <c r="G47" i="4" s="1"/>
  <c r="U46" i="4"/>
  <c r="T46" i="4"/>
  <c r="N46" i="4"/>
  <c r="O46" i="4" s="1"/>
  <c r="M46" i="4"/>
  <c r="K46" i="4"/>
  <c r="I46" i="4"/>
  <c r="G46" i="4"/>
  <c r="U45" i="4"/>
  <c r="T45" i="4"/>
  <c r="N45" i="4"/>
  <c r="O45" i="4" s="1"/>
  <c r="M45" i="4"/>
  <c r="K45" i="4"/>
  <c r="I45" i="4"/>
  <c r="G45" i="4"/>
  <c r="U44" i="4"/>
  <c r="T44" i="4"/>
  <c r="N44" i="4"/>
  <c r="O44" i="4" s="1"/>
  <c r="M44" i="4"/>
  <c r="K44" i="4"/>
  <c r="I44" i="4"/>
  <c r="G44" i="4"/>
  <c r="U43" i="4"/>
  <c r="T43" i="4"/>
  <c r="N43" i="4"/>
  <c r="O43" i="4" s="1"/>
  <c r="M43" i="4"/>
  <c r="K43" i="4"/>
  <c r="I43" i="4"/>
  <c r="G43" i="4"/>
  <c r="U42" i="4"/>
  <c r="T42" i="4"/>
  <c r="N42" i="4"/>
  <c r="O42" i="4" s="1"/>
  <c r="M42" i="4"/>
  <c r="K42" i="4"/>
  <c r="I42" i="4"/>
  <c r="G42" i="4"/>
  <c r="U41" i="4"/>
  <c r="T41" i="4"/>
  <c r="N41" i="4"/>
  <c r="O41" i="4" s="1"/>
  <c r="M41" i="4"/>
  <c r="K41" i="4"/>
  <c r="I41" i="4"/>
  <c r="G41" i="4"/>
  <c r="S40" i="4"/>
  <c r="R40" i="4"/>
  <c r="T40" i="4" s="1"/>
  <c r="Q40" i="4"/>
  <c r="P40" i="4"/>
  <c r="L40" i="4"/>
  <c r="J40" i="4"/>
  <c r="H40" i="4"/>
  <c r="F40" i="4"/>
  <c r="E40" i="4"/>
  <c r="K40" i="4" s="1"/>
  <c r="D40" i="4"/>
  <c r="G40" i="4" s="1"/>
  <c r="U39" i="4"/>
  <c r="T39" i="4"/>
  <c r="O39" i="4"/>
  <c r="N39" i="4"/>
  <c r="M39" i="4"/>
  <c r="K39" i="4"/>
  <c r="I39" i="4"/>
  <c r="G39" i="4"/>
  <c r="U38" i="4"/>
  <c r="T38" i="4"/>
  <c r="N38" i="4"/>
  <c r="O38" i="4" s="1"/>
  <c r="M38" i="4"/>
  <c r="K38" i="4"/>
  <c r="I38" i="4"/>
  <c r="G38" i="4"/>
  <c r="U37" i="4"/>
  <c r="T37" i="4"/>
  <c r="N37" i="4"/>
  <c r="O37" i="4" s="1"/>
  <c r="M37" i="4"/>
  <c r="K37" i="4"/>
  <c r="I37" i="4"/>
  <c r="G37" i="4"/>
  <c r="U36" i="4"/>
  <c r="T36" i="4"/>
  <c r="N36" i="4"/>
  <c r="O36" i="4" s="1"/>
  <c r="M36" i="4"/>
  <c r="K36" i="4"/>
  <c r="I36" i="4"/>
  <c r="G36" i="4"/>
  <c r="S35" i="4"/>
  <c r="R35" i="4"/>
  <c r="T35" i="4" s="1"/>
  <c r="Q35" i="4"/>
  <c r="P35" i="4"/>
  <c r="U35" i="4" s="1"/>
  <c r="L35" i="4"/>
  <c r="J35" i="4"/>
  <c r="H35" i="4"/>
  <c r="F35" i="4"/>
  <c r="N35" i="4" s="1"/>
  <c r="O35" i="4" s="1"/>
  <c r="E35" i="4"/>
  <c r="M35" i="4" s="1"/>
  <c r="D35" i="4"/>
  <c r="U34" i="4"/>
  <c r="T34" i="4"/>
  <c r="N34" i="4"/>
  <c r="O34" i="4" s="1"/>
  <c r="M34" i="4"/>
  <c r="K34" i="4"/>
  <c r="I34" i="4"/>
  <c r="G34" i="4"/>
  <c r="U33" i="4"/>
  <c r="T33" i="4"/>
  <c r="N33" i="4"/>
  <c r="O33" i="4" s="1"/>
  <c r="M33" i="4"/>
  <c r="K33" i="4"/>
  <c r="I33" i="4"/>
  <c r="G33" i="4"/>
  <c r="U32" i="4"/>
  <c r="T32" i="4"/>
  <c r="N32" i="4"/>
  <c r="O32" i="4" s="1"/>
  <c r="M32" i="4"/>
  <c r="K32" i="4"/>
  <c r="I32" i="4"/>
  <c r="G32" i="4"/>
  <c r="U31" i="4"/>
  <c r="T31" i="4"/>
  <c r="N31" i="4"/>
  <c r="O31" i="4" s="1"/>
  <c r="M31" i="4"/>
  <c r="K31" i="4"/>
  <c r="I31" i="4"/>
  <c r="G31" i="4"/>
  <c r="U30" i="4"/>
  <c r="T30" i="4"/>
  <c r="N30" i="4"/>
  <c r="O30" i="4" s="1"/>
  <c r="M30" i="4"/>
  <c r="K30" i="4"/>
  <c r="I30" i="4"/>
  <c r="G30" i="4"/>
  <c r="U29" i="4"/>
  <c r="T29" i="4"/>
  <c r="N29" i="4"/>
  <c r="O29" i="4" s="1"/>
  <c r="M29" i="4"/>
  <c r="K29" i="4"/>
  <c r="I29" i="4"/>
  <c r="G29" i="4"/>
  <c r="U28" i="4"/>
  <c r="T28" i="4"/>
  <c r="N28" i="4"/>
  <c r="O28" i="4" s="1"/>
  <c r="M28" i="4"/>
  <c r="K28" i="4"/>
  <c r="I28" i="4"/>
  <c r="G28" i="4"/>
  <c r="T27" i="4"/>
  <c r="S27" i="4"/>
  <c r="R27" i="4"/>
  <c r="Q27" i="4"/>
  <c r="P27" i="4"/>
  <c r="L27" i="4"/>
  <c r="J27" i="4"/>
  <c r="H27" i="4"/>
  <c r="F27" i="4"/>
  <c r="E27" i="4"/>
  <c r="D27" i="4"/>
  <c r="U26" i="4"/>
  <c r="T26" i="4"/>
  <c r="N26" i="4"/>
  <c r="O26" i="4" s="1"/>
  <c r="M26" i="4"/>
  <c r="K26" i="4"/>
  <c r="I26" i="4"/>
  <c r="G26" i="4"/>
  <c r="U25" i="4"/>
  <c r="T25" i="4"/>
  <c r="N25" i="4"/>
  <c r="O25" i="4" s="1"/>
  <c r="M25" i="4"/>
  <c r="K25" i="4"/>
  <c r="I25" i="4"/>
  <c r="G25" i="4"/>
  <c r="U24" i="4"/>
  <c r="T24" i="4"/>
  <c r="N24" i="4"/>
  <c r="O24" i="4" s="1"/>
  <c r="M24" i="4"/>
  <c r="K24" i="4"/>
  <c r="I24" i="4"/>
  <c r="G24" i="4"/>
  <c r="U23" i="4"/>
  <c r="T23" i="4"/>
  <c r="N23" i="4"/>
  <c r="O23" i="4" s="1"/>
  <c r="M23" i="4"/>
  <c r="K23" i="4"/>
  <c r="I23" i="4"/>
  <c r="G23" i="4"/>
  <c r="U22" i="4"/>
  <c r="T22" i="4"/>
  <c r="N22" i="4"/>
  <c r="O22" i="4" s="1"/>
  <c r="M22" i="4"/>
  <c r="K22" i="4"/>
  <c r="I22" i="4"/>
  <c r="G22" i="4"/>
  <c r="U21" i="4"/>
  <c r="T21" i="4"/>
  <c r="N21" i="4"/>
  <c r="O21" i="4" s="1"/>
  <c r="M21" i="4"/>
  <c r="K21" i="4"/>
  <c r="I21" i="4"/>
  <c r="G21" i="4"/>
  <c r="U20" i="4"/>
  <c r="T20" i="4"/>
  <c r="N20" i="4"/>
  <c r="O20" i="4" s="1"/>
  <c r="M20" i="4"/>
  <c r="K20" i="4"/>
  <c r="I20" i="4"/>
  <c r="G20" i="4"/>
  <c r="S19" i="4"/>
  <c r="R19" i="4"/>
  <c r="Q19" i="4"/>
  <c r="P19" i="4"/>
  <c r="L19" i="4"/>
  <c r="J19" i="4"/>
  <c r="H19" i="4"/>
  <c r="F19" i="4"/>
  <c r="E19" i="4"/>
  <c r="M19" i="4" s="1"/>
  <c r="D19" i="4"/>
  <c r="I19" i="4" s="1"/>
  <c r="U18" i="4"/>
  <c r="T18" i="4"/>
  <c r="N18" i="4"/>
  <c r="O18" i="4" s="1"/>
  <c r="M18" i="4"/>
  <c r="K18" i="4"/>
  <c r="I18" i="4"/>
  <c r="G18" i="4"/>
  <c r="U17" i="4"/>
  <c r="T17" i="4"/>
  <c r="N17" i="4"/>
  <c r="O17" i="4" s="1"/>
  <c r="M17" i="4"/>
  <c r="K17" i="4"/>
  <c r="I17" i="4"/>
  <c r="G17" i="4"/>
  <c r="U16" i="4"/>
  <c r="T16" i="4"/>
  <c r="N16" i="4"/>
  <c r="O16" i="4" s="1"/>
  <c r="M16" i="4"/>
  <c r="K16" i="4"/>
  <c r="I16" i="4"/>
  <c r="G16" i="4"/>
  <c r="U15" i="4"/>
  <c r="T15" i="4"/>
  <c r="N15" i="4"/>
  <c r="O15" i="4" s="1"/>
  <c r="M15" i="4"/>
  <c r="K15" i="4"/>
  <c r="I15" i="4"/>
  <c r="G15" i="4"/>
  <c r="U14" i="4"/>
  <c r="T14" i="4"/>
  <c r="N14" i="4"/>
  <c r="O14" i="4" s="1"/>
  <c r="M14" i="4"/>
  <c r="K14" i="4"/>
  <c r="I14" i="4"/>
  <c r="G14" i="4"/>
  <c r="U13" i="4"/>
  <c r="T13" i="4"/>
  <c r="N13" i="4"/>
  <c r="O13" i="4" s="1"/>
  <c r="M13" i="4"/>
  <c r="K13" i="4"/>
  <c r="I13" i="4"/>
  <c r="G13" i="4"/>
  <c r="U12" i="4"/>
  <c r="T12" i="4"/>
  <c r="N12" i="4"/>
  <c r="O12" i="4" s="1"/>
  <c r="M12" i="4"/>
  <c r="K12" i="4"/>
  <c r="I12" i="4"/>
  <c r="G12" i="4"/>
  <c r="U11" i="4"/>
  <c r="T11" i="4"/>
  <c r="N11" i="4"/>
  <c r="O11" i="4" s="1"/>
  <c r="M11" i="4"/>
  <c r="K11" i="4"/>
  <c r="I11" i="4"/>
  <c r="G11" i="4"/>
  <c r="S10" i="4"/>
  <c r="T10" i="4" s="1"/>
  <c r="R10" i="4"/>
  <c r="Q10" i="4"/>
  <c r="P10" i="4"/>
  <c r="L10" i="4"/>
  <c r="J10" i="4"/>
  <c r="H10" i="4"/>
  <c r="F10" i="4"/>
  <c r="E10" i="4"/>
  <c r="M10" i="4" s="1"/>
  <c r="D10" i="4"/>
  <c r="U9" i="4"/>
  <c r="T9" i="4"/>
  <c r="N9" i="4"/>
  <c r="O9" i="4" s="1"/>
  <c r="M9" i="4"/>
  <c r="K9" i="4"/>
  <c r="I9" i="4"/>
  <c r="G9" i="4"/>
  <c r="U8" i="4"/>
  <c r="T8" i="4"/>
  <c r="N8" i="4"/>
  <c r="O8" i="4" s="1"/>
  <c r="M8" i="4"/>
  <c r="K8" i="4"/>
  <c r="I8" i="4"/>
  <c r="G8" i="4"/>
  <c r="S339" i="3"/>
  <c r="T339" i="3" s="1"/>
  <c r="R339" i="3"/>
  <c r="Q339" i="3"/>
  <c r="P339" i="3"/>
  <c r="L339" i="3"/>
  <c r="K339" i="3"/>
  <c r="J339" i="3"/>
  <c r="H339" i="3"/>
  <c r="F339" i="3"/>
  <c r="E339" i="3"/>
  <c r="M339" i="3" s="1"/>
  <c r="D339" i="3"/>
  <c r="S338" i="3"/>
  <c r="R338" i="3"/>
  <c r="T338" i="3" s="1"/>
  <c r="Q338" i="3"/>
  <c r="P338" i="3"/>
  <c r="U338" i="3" s="1"/>
  <c r="M338" i="3"/>
  <c r="L338" i="3"/>
  <c r="J338" i="3"/>
  <c r="H338" i="3"/>
  <c r="F338" i="3"/>
  <c r="N338" i="3" s="1"/>
  <c r="E338" i="3"/>
  <c r="D338" i="3"/>
  <c r="I338" i="3" s="1"/>
  <c r="T337" i="3"/>
  <c r="S337" i="3"/>
  <c r="R337" i="3"/>
  <c r="Q337" i="3"/>
  <c r="P337" i="3"/>
  <c r="L337" i="3"/>
  <c r="K337" i="3"/>
  <c r="J337" i="3"/>
  <c r="H337" i="3"/>
  <c r="F337" i="3"/>
  <c r="E337" i="3"/>
  <c r="D337" i="3"/>
  <c r="U336" i="3"/>
  <c r="T336" i="3"/>
  <c r="N336" i="3"/>
  <c r="O336" i="3" s="1"/>
  <c r="M336" i="3"/>
  <c r="K336" i="3"/>
  <c r="I336" i="3"/>
  <c r="G336" i="3"/>
  <c r="U335" i="3"/>
  <c r="T335" i="3"/>
  <c r="N335" i="3"/>
  <c r="O335" i="3" s="1"/>
  <c r="M335" i="3"/>
  <c r="K335" i="3"/>
  <c r="I335" i="3"/>
  <c r="G335" i="3"/>
  <c r="U334" i="3"/>
  <c r="T334" i="3"/>
  <c r="O334" i="3"/>
  <c r="N334" i="3"/>
  <c r="M334" i="3"/>
  <c r="K334" i="3"/>
  <c r="I334" i="3"/>
  <c r="G334" i="3"/>
  <c r="U333" i="3"/>
  <c r="T333" i="3"/>
  <c r="O333" i="3"/>
  <c r="N333" i="3"/>
  <c r="M333" i="3"/>
  <c r="K333" i="3"/>
  <c r="I333" i="3"/>
  <c r="G333" i="3"/>
  <c r="S332" i="3"/>
  <c r="R332" i="3"/>
  <c r="T332" i="3" s="1"/>
  <c r="Q332" i="3"/>
  <c r="P332" i="3"/>
  <c r="U332" i="3" s="1"/>
  <c r="L332" i="3"/>
  <c r="J332" i="3"/>
  <c r="H332" i="3"/>
  <c r="F332" i="3"/>
  <c r="E332" i="3"/>
  <c r="D332" i="3"/>
  <c r="I332" i="3" s="1"/>
  <c r="U331" i="3"/>
  <c r="T331" i="3"/>
  <c r="O331" i="3"/>
  <c r="N331" i="3"/>
  <c r="M331" i="3"/>
  <c r="K331" i="3"/>
  <c r="I331" i="3"/>
  <c r="G331" i="3"/>
  <c r="U330" i="3"/>
  <c r="T330" i="3"/>
  <c r="O330" i="3"/>
  <c r="N330" i="3"/>
  <c r="M330" i="3"/>
  <c r="K330" i="3"/>
  <c r="I330" i="3"/>
  <c r="G330" i="3"/>
  <c r="U329" i="3"/>
  <c r="T329" i="3"/>
  <c r="O329" i="3"/>
  <c r="N329" i="3"/>
  <c r="M329" i="3"/>
  <c r="K329" i="3"/>
  <c r="I329" i="3"/>
  <c r="G329" i="3"/>
  <c r="U328" i="3"/>
  <c r="T328" i="3"/>
  <c r="O328" i="3"/>
  <c r="N328" i="3"/>
  <c r="M328" i="3"/>
  <c r="K328" i="3"/>
  <c r="I328" i="3"/>
  <c r="G328" i="3"/>
  <c r="U327" i="3"/>
  <c r="T327" i="3"/>
  <c r="O327" i="3"/>
  <c r="N327" i="3"/>
  <c r="M327" i="3"/>
  <c r="K327" i="3"/>
  <c r="I327" i="3"/>
  <c r="G327" i="3"/>
  <c r="U326" i="3"/>
  <c r="T326" i="3"/>
  <c r="O326" i="3"/>
  <c r="N326" i="3"/>
  <c r="M326" i="3"/>
  <c r="K326" i="3"/>
  <c r="I326" i="3"/>
  <c r="G326" i="3"/>
  <c r="U325" i="3"/>
  <c r="T325" i="3"/>
  <c r="O325" i="3"/>
  <c r="N325" i="3"/>
  <c r="M325" i="3"/>
  <c r="K325" i="3"/>
  <c r="I325" i="3"/>
  <c r="G325" i="3"/>
  <c r="U324" i="3"/>
  <c r="T324" i="3"/>
  <c r="O324" i="3"/>
  <c r="N324" i="3"/>
  <c r="M324" i="3"/>
  <c r="K324" i="3"/>
  <c r="I324" i="3"/>
  <c r="G324" i="3"/>
  <c r="S323" i="3"/>
  <c r="T323" i="3" s="1"/>
  <c r="R323" i="3"/>
  <c r="Q323" i="3"/>
  <c r="P323" i="3"/>
  <c r="L323" i="3"/>
  <c r="K323" i="3"/>
  <c r="J323" i="3"/>
  <c r="H323" i="3"/>
  <c r="G323" i="3"/>
  <c r="F323" i="3"/>
  <c r="E323" i="3"/>
  <c r="D323" i="3"/>
  <c r="U322" i="3"/>
  <c r="T322" i="3"/>
  <c r="N322" i="3"/>
  <c r="O322" i="3" s="1"/>
  <c r="M322" i="3"/>
  <c r="K322" i="3"/>
  <c r="I322" i="3"/>
  <c r="G322" i="3"/>
  <c r="U321" i="3"/>
  <c r="T321" i="3"/>
  <c r="N321" i="3"/>
  <c r="O321" i="3" s="1"/>
  <c r="M321" i="3"/>
  <c r="K321" i="3"/>
  <c r="I321" i="3"/>
  <c r="G321" i="3"/>
  <c r="U320" i="3"/>
  <c r="T320" i="3"/>
  <c r="N320" i="3"/>
  <c r="O320" i="3" s="1"/>
  <c r="M320" i="3"/>
  <c r="K320" i="3"/>
  <c r="I320" i="3"/>
  <c r="G320" i="3"/>
  <c r="U319" i="3"/>
  <c r="T319" i="3"/>
  <c r="N319" i="3"/>
  <c r="O319" i="3" s="1"/>
  <c r="M319" i="3"/>
  <c r="K319" i="3"/>
  <c r="I319" i="3"/>
  <c r="G319" i="3"/>
  <c r="U318" i="3"/>
  <c r="T318" i="3"/>
  <c r="N318" i="3"/>
  <c r="O318" i="3" s="1"/>
  <c r="M318" i="3"/>
  <c r="K318" i="3"/>
  <c r="I318" i="3"/>
  <c r="G318" i="3"/>
  <c r="U317" i="3"/>
  <c r="S317" i="3"/>
  <c r="R317" i="3"/>
  <c r="Q317" i="3"/>
  <c r="P317" i="3"/>
  <c r="M317" i="3"/>
  <c r="L317" i="3"/>
  <c r="J317" i="3"/>
  <c r="I317" i="3"/>
  <c r="H317" i="3"/>
  <c r="N317" i="3" s="1"/>
  <c r="F317" i="3"/>
  <c r="E317" i="3"/>
  <c r="D317" i="3"/>
  <c r="G317" i="3" s="1"/>
  <c r="U316" i="3"/>
  <c r="T316" i="3"/>
  <c r="O316" i="3"/>
  <c r="N316" i="3"/>
  <c r="M316" i="3"/>
  <c r="K316" i="3"/>
  <c r="I316" i="3"/>
  <c r="G316" i="3"/>
  <c r="U315" i="3"/>
  <c r="T315" i="3"/>
  <c r="O315" i="3"/>
  <c r="N315" i="3"/>
  <c r="M315" i="3"/>
  <c r="K315" i="3"/>
  <c r="I315" i="3"/>
  <c r="G315" i="3"/>
  <c r="U314" i="3"/>
  <c r="T314" i="3"/>
  <c r="O314" i="3"/>
  <c r="N314" i="3"/>
  <c r="M314" i="3"/>
  <c r="K314" i="3"/>
  <c r="I314" i="3"/>
  <c r="G314" i="3"/>
  <c r="U313" i="3"/>
  <c r="T313" i="3"/>
  <c r="O313" i="3"/>
  <c r="N313" i="3"/>
  <c r="M313" i="3"/>
  <c r="K313" i="3"/>
  <c r="I313" i="3"/>
  <c r="G313" i="3"/>
  <c r="U312" i="3"/>
  <c r="T312" i="3"/>
  <c r="O312" i="3"/>
  <c r="N312" i="3"/>
  <c r="M312" i="3"/>
  <c r="K312" i="3"/>
  <c r="I312" i="3"/>
  <c r="G312" i="3"/>
  <c r="U311" i="3"/>
  <c r="T311" i="3"/>
  <c r="O311" i="3"/>
  <c r="N311" i="3"/>
  <c r="M311" i="3"/>
  <c r="K311" i="3"/>
  <c r="I311" i="3"/>
  <c r="G311" i="3"/>
  <c r="S310" i="3"/>
  <c r="T310" i="3" s="1"/>
  <c r="R310" i="3"/>
  <c r="Q310" i="3"/>
  <c r="P310" i="3"/>
  <c r="U310" i="3" s="1"/>
  <c r="L310" i="3"/>
  <c r="J310" i="3"/>
  <c r="H310" i="3"/>
  <c r="F310" i="3"/>
  <c r="E310" i="3"/>
  <c r="D310" i="3"/>
  <c r="G310" i="3" s="1"/>
  <c r="U309" i="3"/>
  <c r="T309" i="3"/>
  <c r="N309" i="3"/>
  <c r="O309" i="3" s="1"/>
  <c r="M309" i="3"/>
  <c r="K309" i="3"/>
  <c r="I309" i="3"/>
  <c r="G309" i="3"/>
  <c r="U308" i="3"/>
  <c r="T308" i="3"/>
  <c r="N308" i="3"/>
  <c r="O308" i="3" s="1"/>
  <c r="M308" i="3"/>
  <c r="K308" i="3"/>
  <c r="I308" i="3"/>
  <c r="G308" i="3"/>
  <c r="U307" i="3"/>
  <c r="T307" i="3"/>
  <c r="N307" i="3"/>
  <c r="O307" i="3" s="1"/>
  <c r="M307" i="3"/>
  <c r="K307" i="3"/>
  <c r="I307" i="3"/>
  <c r="G307" i="3"/>
  <c r="U306" i="3"/>
  <c r="T306" i="3"/>
  <c r="N306" i="3"/>
  <c r="O306" i="3" s="1"/>
  <c r="M306" i="3"/>
  <c r="K306" i="3"/>
  <c r="I306" i="3"/>
  <c r="G306" i="3"/>
  <c r="U305" i="3"/>
  <c r="T305" i="3"/>
  <c r="N305" i="3"/>
  <c r="O305" i="3" s="1"/>
  <c r="M305" i="3"/>
  <c r="K305" i="3"/>
  <c r="I305" i="3"/>
  <c r="G305" i="3"/>
  <c r="U304" i="3"/>
  <c r="T304" i="3"/>
  <c r="O304" i="3"/>
  <c r="N304" i="3"/>
  <c r="M304" i="3"/>
  <c r="K304" i="3"/>
  <c r="I304" i="3"/>
  <c r="G304" i="3"/>
  <c r="S303" i="3"/>
  <c r="R303" i="3"/>
  <c r="Q303" i="3"/>
  <c r="P303" i="3"/>
  <c r="U303" i="3" s="1"/>
  <c r="L303" i="3"/>
  <c r="J303" i="3"/>
  <c r="H303" i="3"/>
  <c r="F303" i="3"/>
  <c r="E303" i="3"/>
  <c r="M303" i="3" s="1"/>
  <c r="D303" i="3"/>
  <c r="U302" i="3"/>
  <c r="T302" i="3"/>
  <c r="N302" i="3"/>
  <c r="O302" i="3" s="1"/>
  <c r="M302" i="3"/>
  <c r="K302" i="3"/>
  <c r="I302" i="3"/>
  <c r="G302" i="3"/>
  <c r="T299" i="3"/>
  <c r="S299" i="3"/>
  <c r="R299" i="3"/>
  <c r="Q299" i="3"/>
  <c r="P299" i="3"/>
  <c r="L299" i="3"/>
  <c r="K299" i="3"/>
  <c r="J299" i="3"/>
  <c r="H299" i="3"/>
  <c r="F299" i="3"/>
  <c r="E299" i="3"/>
  <c r="D299" i="3"/>
  <c r="U298" i="3"/>
  <c r="S298" i="3"/>
  <c r="R298" i="3"/>
  <c r="Q298" i="3"/>
  <c r="P298" i="3"/>
  <c r="L298" i="3"/>
  <c r="J298" i="3"/>
  <c r="H298" i="3"/>
  <c r="I298" i="3" s="1"/>
  <c r="F298" i="3"/>
  <c r="E298" i="3"/>
  <c r="M298" i="3" s="1"/>
  <c r="D298" i="3"/>
  <c r="U297" i="3"/>
  <c r="T297" i="3"/>
  <c r="O297" i="3"/>
  <c r="N297" i="3"/>
  <c r="M297" i="3"/>
  <c r="K297" i="3"/>
  <c r="I297" i="3"/>
  <c r="G297" i="3"/>
  <c r="U296" i="3"/>
  <c r="T296" i="3"/>
  <c r="O296" i="3"/>
  <c r="N296" i="3"/>
  <c r="M296" i="3"/>
  <c r="K296" i="3"/>
  <c r="I296" i="3"/>
  <c r="G296" i="3"/>
  <c r="U295" i="3"/>
  <c r="T295" i="3"/>
  <c r="O295" i="3"/>
  <c r="N295" i="3"/>
  <c r="M295" i="3"/>
  <c r="K295" i="3"/>
  <c r="I295" i="3"/>
  <c r="G295" i="3"/>
  <c r="U294" i="3"/>
  <c r="T294" i="3"/>
  <c r="O294" i="3"/>
  <c r="N294" i="3"/>
  <c r="M294" i="3"/>
  <c r="K294" i="3"/>
  <c r="I294" i="3"/>
  <c r="G294" i="3"/>
  <c r="U293" i="3"/>
  <c r="T293" i="3"/>
  <c r="O293" i="3"/>
  <c r="N293" i="3"/>
  <c r="M293" i="3"/>
  <c r="K293" i="3"/>
  <c r="I293" i="3"/>
  <c r="G293" i="3"/>
  <c r="S292" i="3"/>
  <c r="R292" i="3"/>
  <c r="Q292" i="3"/>
  <c r="P292" i="3"/>
  <c r="L292" i="3"/>
  <c r="K292" i="3"/>
  <c r="J292" i="3"/>
  <c r="H292" i="3"/>
  <c r="F292" i="3"/>
  <c r="E292" i="3"/>
  <c r="D292" i="3"/>
  <c r="U291" i="3"/>
  <c r="T291" i="3"/>
  <c r="N291" i="3"/>
  <c r="O291" i="3" s="1"/>
  <c r="M291" i="3"/>
  <c r="K291" i="3"/>
  <c r="I291" i="3"/>
  <c r="G291" i="3"/>
  <c r="U290" i="3"/>
  <c r="T290" i="3"/>
  <c r="N290" i="3"/>
  <c r="O290" i="3" s="1"/>
  <c r="M290" i="3"/>
  <c r="K290" i="3"/>
  <c r="I290" i="3"/>
  <c r="G290" i="3"/>
  <c r="U289" i="3"/>
  <c r="T289" i="3"/>
  <c r="N289" i="3"/>
  <c r="O289" i="3" s="1"/>
  <c r="M289" i="3"/>
  <c r="K289" i="3"/>
  <c r="I289" i="3"/>
  <c r="G289" i="3"/>
  <c r="U288" i="3"/>
  <c r="T288" i="3"/>
  <c r="N288" i="3"/>
  <c r="O288" i="3" s="1"/>
  <c r="M288" i="3"/>
  <c r="K288" i="3"/>
  <c r="I288" i="3"/>
  <c r="G288" i="3"/>
  <c r="U287" i="3"/>
  <c r="T287" i="3"/>
  <c r="O287" i="3"/>
  <c r="N287" i="3"/>
  <c r="M287" i="3"/>
  <c r="K287" i="3"/>
  <c r="I287" i="3"/>
  <c r="G287" i="3"/>
  <c r="U286" i="3"/>
  <c r="T286" i="3"/>
  <c r="N286" i="3"/>
  <c r="O286" i="3" s="1"/>
  <c r="M286" i="3"/>
  <c r="K286" i="3"/>
  <c r="I286" i="3"/>
  <c r="G286" i="3"/>
  <c r="S285" i="3"/>
  <c r="R285" i="3"/>
  <c r="T285" i="3" s="1"/>
  <c r="Q285" i="3"/>
  <c r="P285" i="3"/>
  <c r="L285" i="3"/>
  <c r="M285" i="3" s="1"/>
  <c r="J285" i="3"/>
  <c r="H285" i="3"/>
  <c r="F285" i="3"/>
  <c r="E285" i="3"/>
  <c r="D285" i="3"/>
  <c r="I285" i="3" s="1"/>
  <c r="U284" i="3"/>
  <c r="T284" i="3"/>
  <c r="O284" i="3"/>
  <c r="N284" i="3"/>
  <c r="M284" i="3"/>
  <c r="K284" i="3"/>
  <c r="I284" i="3"/>
  <c r="G284" i="3"/>
  <c r="U283" i="3"/>
  <c r="T283" i="3"/>
  <c r="O283" i="3"/>
  <c r="N283" i="3"/>
  <c r="M283" i="3"/>
  <c r="K283" i="3"/>
  <c r="I283" i="3"/>
  <c r="G283" i="3"/>
  <c r="U282" i="3"/>
  <c r="T282" i="3"/>
  <c r="O282" i="3"/>
  <c r="N282" i="3"/>
  <c r="M282" i="3"/>
  <c r="K282" i="3"/>
  <c r="I282" i="3"/>
  <c r="G282" i="3"/>
  <c r="U281" i="3"/>
  <c r="T281" i="3"/>
  <c r="O281" i="3"/>
  <c r="N281" i="3"/>
  <c r="M281" i="3"/>
  <c r="K281" i="3"/>
  <c r="I281" i="3"/>
  <c r="G281" i="3"/>
  <c r="U280" i="3"/>
  <c r="T280" i="3"/>
  <c r="O280" i="3"/>
  <c r="N280" i="3"/>
  <c r="M280" i="3"/>
  <c r="K280" i="3"/>
  <c r="I280" i="3"/>
  <c r="G280" i="3"/>
  <c r="U279" i="3"/>
  <c r="T279" i="3"/>
  <c r="O279" i="3"/>
  <c r="N279" i="3"/>
  <c r="M279" i="3"/>
  <c r="K279" i="3"/>
  <c r="I279" i="3"/>
  <c r="G279" i="3"/>
  <c r="U278" i="3"/>
  <c r="T278" i="3"/>
  <c r="O278" i="3"/>
  <c r="N278" i="3"/>
  <c r="M278" i="3"/>
  <c r="K278" i="3"/>
  <c r="I278" i="3"/>
  <c r="G278" i="3"/>
  <c r="U277" i="3"/>
  <c r="T277" i="3"/>
  <c r="O277" i="3"/>
  <c r="N277" i="3"/>
  <c r="M277" i="3"/>
  <c r="K277" i="3"/>
  <c r="I277" i="3"/>
  <c r="G277" i="3"/>
  <c r="U276" i="3"/>
  <c r="T276" i="3"/>
  <c r="O276" i="3"/>
  <c r="N276" i="3"/>
  <c r="M276" i="3"/>
  <c r="K276" i="3"/>
  <c r="I276" i="3"/>
  <c r="G276" i="3"/>
  <c r="S275" i="3"/>
  <c r="R275" i="3"/>
  <c r="Q275" i="3"/>
  <c r="P275" i="3"/>
  <c r="L275" i="3"/>
  <c r="J275" i="3"/>
  <c r="H275" i="3"/>
  <c r="F275" i="3"/>
  <c r="E275" i="3"/>
  <c r="K275" i="3" s="1"/>
  <c r="D275" i="3"/>
  <c r="I275" i="3" s="1"/>
  <c r="U274" i="3"/>
  <c r="T274" i="3"/>
  <c r="N274" i="3"/>
  <c r="O274" i="3" s="1"/>
  <c r="M274" i="3"/>
  <c r="K274" i="3"/>
  <c r="I274" i="3"/>
  <c r="G274" i="3"/>
  <c r="U273" i="3"/>
  <c r="T273" i="3"/>
  <c r="O273" i="3"/>
  <c r="N273" i="3"/>
  <c r="M273" i="3"/>
  <c r="K273" i="3"/>
  <c r="I273" i="3"/>
  <c r="G273" i="3"/>
  <c r="U272" i="3"/>
  <c r="T272" i="3"/>
  <c r="O272" i="3"/>
  <c r="N272" i="3"/>
  <c r="M272" i="3"/>
  <c r="K272" i="3"/>
  <c r="I272" i="3"/>
  <c r="G272" i="3"/>
  <c r="U271" i="3"/>
  <c r="T271" i="3"/>
  <c r="N271" i="3"/>
  <c r="O271" i="3" s="1"/>
  <c r="M271" i="3"/>
  <c r="K271" i="3"/>
  <c r="I271" i="3"/>
  <c r="G271" i="3"/>
  <c r="U270" i="3"/>
  <c r="T270" i="3"/>
  <c r="O270" i="3"/>
  <c r="N270" i="3"/>
  <c r="M270" i="3"/>
  <c r="K270" i="3"/>
  <c r="I270" i="3"/>
  <c r="G270" i="3"/>
  <c r="U269" i="3"/>
  <c r="T269" i="3"/>
  <c r="N269" i="3"/>
  <c r="O269" i="3" s="1"/>
  <c r="M269" i="3"/>
  <c r="K269" i="3"/>
  <c r="I269" i="3"/>
  <c r="G269" i="3"/>
  <c r="U268" i="3"/>
  <c r="T268" i="3"/>
  <c r="N268" i="3"/>
  <c r="O268" i="3" s="1"/>
  <c r="M268" i="3"/>
  <c r="K268" i="3"/>
  <c r="I268" i="3"/>
  <c r="G268" i="3"/>
  <c r="U267" i="3"/>
  <c r="S267" i="3"/>
  <c r="R267" i="3"/>
  <c r="Q267" i="3"/>
  <c r="P267" i="3"/>
  <c r="L267" i="3"/>
  <c r="J267" i="3"/>
  <c r="H267" i="3"/>
  <c r="I267" i="3" s="1"/>
  <c r="F267" i="3"/>
  <c r="E267" i="3"/>
  <c r="M267" i="3" s="1"/>
  <c r="D267" i="3"/>
  <c r="U266" i="3"/>
  <c r="T266" i="3"/>
  <c r="O266" i="3"/>
  <c r="N266" i="3"/>
  <c r="M266" i="3"/>
  <c r="K266" i="3"/>
  <c r="I266" i="3"/>
  <c r="G266" i="3"/>
  <c r="U265" i="3"/>
  <c r="T265" i="3"/>
  <c r="O265" i="3"/>
  <c r="N265" i="3"/>
  <c r="M265" i="3"/>
  <c r="K265" i="3"/>
  <c r="I265" i="3"/>
  <c r="G265" i="3"/>
  <c r="U264" i="3"/>
  <c r="T264" i="3"/>
  <c r="O264" i="3"/>
  <c r="N264" i="3"/>
  <c r="M264" i="3"/>
  <c r="K264" i="3"/>
  <c r="I264" i="3"/>
  <c r="G264" i="3"/>
  <c r="U263" i="3"/>
  <c r="T263" i="3"/>
  <c r="O263" i="3"/>
  <c r="N263" i="3"/>
  <c r="M263" i="3"/>
  <c r="K263" i="3"/>
  <c r="I263" i="3"/>
  <c r="G263" i="3"/>
  <c r="S260" i="3"/>
  <c r="R260" i="3"/>
  <c r="T260" i="3" s="1"/>
  <c r="Q260" i="3"/>
  <c r="P260" i="3"/>
  <c r="L260" i="3"/>
  <c r="K260" i="3"/>
  <c r="J260" i="3"/>
  <c r="H260" i="3"/>
  <c r="F260" i="3"/>
  <c r="E260" i="3"/>
  <c r="D260" i="3"/>
  <c r="U259" i="3"/>
  <c r="S259" i="3"/>
  <c r="R259" i="3"/>
  <c r="Q259" i="3"/>
  <c r="P259" i="3"/>
  <c r="L259" i="3"/>
  <c r="J259" i="3"/>
  <c r="H259" i="3"/>
  <c r="I259" i="3" s="1"/>
  <c r="F259" i="3"/>
  <c r="G259" i="3" s="1"/>
  <c r="E259" i="3"/>
  <c r="D259" i="3"/>
  <c r="U258" i="3"/>
  <c r="T258" i="3"/>
  <c r="N258" i="3"/>
  <c r="O258" i="3" s="1"/>
  <c r="M258" i="3"/>
  <c r="K258" i="3"/>
  <c r="I258" i="3"/>
  <c r="G258" i="3"/>
  <c r="U257" i="3"/>
  <c r="T257" i="3"/>
  <c r="N257" i="3"/>
  <c r="O257" i="3" s="1"/>
  <c r="M257" i="3"/>
  <c r="K257" i="3"/>
  <c r="I257" i="3"/>
  <c r="G257" i="3"/>
  <c r="U256" i="3"/>
  <c r="T256" i="3"/>
  <c r="O256" i="3"/>
  <c r="N256" i="3"/>
  <c r="M256" i="3"/>
  <c r="K256" i="3"/>
  <c r="I256" i="3"/>
  <c r="G256" i="3"/>
  <c r="U255" i="3"/>
  <c r="T255" i="3"/>
  <c r="N255" i="3"/>
  <c r="O255" i="3" s="1"/>
  <c r="M255" i="3"/>
  <c r="K255" i="3"/>
  <c r="I255" i="3"/>
  <c r="G255" i="3"/>
  <c r="S254" i="3"/>
  <c r="R254" i="3"/>
  <c r="Q254" i="3"/>
  <c r="P254" i="3"/>
  <c r="L254" i="3"/>
  <c r="J254" i="3"/>
  <c r="H254" i="3"/>
  <c r="F254" i="3"/>
  <c r="E254" i="3"/>
  <c r="K254" i="3" s="1"/>
  <c r="D254" i="3"/>
  <c r="U253" i="3"/>
  <c r="T253" i="3"/>
  <c r="N253" i="3"/>
  <c r="O253" i="3" s="1"/>
  <c r="M253" i="3"/>
  <c r="K253" i="3"/>
  <c r="I253" i="3"/>
  <c r="G253" i="3"/>
  <c r="U252" i="3"/>
  <c r="T252" i="3"/>
  <c r="O252" i="3"/>
  <c r="N252" i="3"/>
  <c r="M252" i="3"/>
  <c r="K252" i="3"/>
  <c r="I252" i="3"/>
  <c r="G252" i="3"/>
  <c r="U251" i="3"/>
  <c r="T251" i="3"/>
  <c r="O251" i="3"/>
  <c r="N251" i="3"/>
  <c r="M251" i="3"/>
  <c r="K251" i="3"/>
  <c r="I251" i="3"/>
  <c r="G251" i="3"/>
  <c r="U250" i="3"/>
  <c r="T250" i="3"/>
  <c r="O250" i="3"/>
  <c r="N250" i="3"/>
  <c r="M250" i="3"/>
  <c r="K250" i="3"/>
  <c r="I250" i="3"/>
  <c r="G250" i="3"/>
  <c r="U249" i="3"/>
  <c r="T249" i="3"/>
  <c r="O249" i="3"/>
  <c r="N249" i="3"/>
  <c r="M249" i="3"/>
  <c r="K249" i="3"/>
  <c r="I249" i="3"/>
  <c r="G249" i="3"/>
  <c r="U248" i="3"/>
  <c r="T248" i="3"/>
  <c r="N248" i="3"/>
  <c r="O248" i="3" s="1"/>
  <c r="M248" i="3"/>
  <c r="K248" i="3"/>
  <c r="I248" i="3"/>
  <c r="G248" i="3"/>
  <c r="U247" i="3"/>
  <c r="S247" i="3"/>
  <c r="R247" i="3"/>
  <c r="T247" i="3" s="1"/>
  <c r="Q247" i="3"/>
  <c r="P247" i="3"/>
  <c r="L247" i="3"/>
  <c r="J247" i="3"/>
  <c r="H247" i="3"/>
  <c r="I247" i="3" s="1"/>
  <c r="F247" i="3"/>
  <c r="N247" i="3" s="1"/>
  <c r="E247" i="3"/>
  <c r="M247" i="3" s="1"/>
  <c r="D247" i="3"/>
  <c r="U246" i="3"/>
  <c r="T246" i="3"/>
  <c r="O246" i="3"/>
  <c r="N246" i="3"/>
  <c r="M246" i="3"/>
  <c r="K246" i="3"/>
  <c r="I246" i="3"/>
  <c r="G246" i="3"/>
  <c r="U245" i="3"/>
  <c r="T245" i="3"/>
  <c r="O245" i="3"/>
  <c r="N245" i="3"/>
  <c r="M245" i="3"/>
  <c r="K245" i="3"/>
  <c r="I245" i="3"/>
  <c r="G245" i="3"/>
  <c r="U244" i="3"/>
  <c r="T244" i="3"/>
  <c r="O244" i="3"/>
  <c r="N244" i="3"/>
  <c r="M244" i="3"/>
  <c r="K244" i="3"/>
  <c r="I244" i="3"/>
  <c r="G244" i="3"/>
  <c r="U243" i="3"/>
  <c r="T243" i="3"/>
  <c r="O243" i="3"/>
  <c r="N243" i="3"/>
  <c r="M243" i="3"/>
  <c r="K243" i="3"/>
  <c r="I243" i="3"/>
  <c r="G243" i="3"/>
  <c r="U242" i="3"/>
  <c r="T242" i="3"/>
  <c r="O242" i="3"/>
  <c r="N242" i="3"/>
  <c r="M242" i="3"/>
  <c r="K242" i="3"/>
  <c r="I242" i="3"/>
  <c r="G242" i="3"/>
  <c r="U241" i="3"/>
  <c r="T241" i="3"/>
  <c r="O241" i="3"/>
  <c r="N241" i="3"/>
  <c r="M241" i="3"/>
  <c r="K241" i="3"/>
  <c r="I241" i="3"/>
  <c r="G241" i="3"/>
  <c r="S240" i="3"/>
  <c r="R240" i="3"/>
  <c r="T240" i="3" s="1"/>
  <c r="Q240" i="3"/>
  <c r="P240" i="3"/>
  <c r="L240" i="3"/>
  <c r="J240" i="3"/>
  <c r="H240" i="3"/>
  <c r="F240" i="3"/>
  <c r="E240" i="3"/>
  <c r="K240" i="3" s="1"/>
  <c r="D240" i="3"/>
  <c r="I240" i="3" s="1"/>
  <c r="U239" i="3"/>
  <c r="T239" i="3"/>
  <c r="O239" i="3"/>
  <c r="N239" i="3"/>
  <c r="M239" i="3"/>
  <c r="K239" i="3"/>
  <c r="I239" i="3"/>
  <c r="G239" i="3"/>
  <c r="U238" i="3"/>
  <c r="T238" i="3"/>
  <c r="N238" i="3"/>
  <c r="O238" i="3" s="1"/>
  <c r="M238" i="3"/>
  <c r="K238" i="3"/>
  <c r="I238" i="3"/>
  <c r="G238" i="3"/>
  <c r="U237" i="3"/>
  <c r="T237" i="3"/>
  <c r="O237" i="3"/>
  <c r="N237" i="3"/>
  <c r="M237" i="3"/>
  <c r="K237" i="3"/>
  <c r="I237" i="3"/>
  <c r="G237" i="3"/>
  <c r="U236" i="3"/>
  <c r="T236" i="3"/>
  <c r="N236" i="3"/>
  <c r="O236" i="3" s="1"/>
  <c r="M236" i="3"/>
  <c r="K236" i="3"/>
  <c r="I236" i="3"/>
  <c r="G236" i="3"/>
  <c r="U235" i="3"/>
  <c r="T235" i="3"/>
  <c r="N235" i="3"/>
  <c r="O235" i="3" s="1"/>
  <c r="M235" i="3"/>
  <c r="K235" i="3"/>
  <c r="I235" i="3"/>
  <c r="G235" i="3"/>
  <c r="U234" i="3"/>
  <c r="T234" i="3"/>
  <c r="N234" i="3"/>
  <c r="O234" i="3" s="1"/>
  <c r="M234" i="3"/>
  <c r="K234" i="3"/>
  <c r="I234" i="3"/>
  <c r="G234" i="3"/>
  <c r="S231" i="3"/>
  <c r="R231" i="3"/>
  <c r="Q231" i="3"/>
  <c r="P231" i="3"/>
  <c r="L231" i="3"/>
  <c r="J231" i="3"/>
  <c r="H231" i="3"/>
  <c r="F231" i="3"/>
  <c r="G231" i="3" s="1"/>
  <c r="E231" i="3"/>
  <c r="K231" i="3" s="1"/>
  <c r="D231" i="3"/>
  <c r="I231" i="3" s="1"/>
  <c r="S230" i="3"/>
  <c r="T230" i="3" s="1"/>
  <c r="R230" i="3"/>
  <c r="Q230" i="3"/>
  <c r="P230" i="3"/>
  <c r="L230" i="3"/>
  <c r="J230" i="3"/>
  <c r="K230" i="3" s="1"/>
  <c r="H230" i="3"/>
  <c r="G230" i="3"/>
  <c r="F230" i="3"/>
  <c r="E230" i="3"/>
  <c r="D230" i="3"/>
  <c r="U229" i="3"/>
  <c r="T229" i="3"/>
  <c r="N229" i="3"/>
  <c r="O229" i="3" s="1"/>
  <c r="M229" i="3"/>
  <c r="K229" i="3"/>
  <c r="I229" i="3"/>
  <c r="G229" i="3"/>
  <c r="U228" i="3"/>
  <c r="T228" i="3"/>
  <c r="N228" i="3"/>
  <c r="O228" i="3" s="1"/>
  <c r="M228" i="3"/>
  <c r="K228" i="3"/>
  <c r="I228" i="3"/>
  <c r="G228" i="3"/>
  <c r="U227" i="3"/>
  <c r="T227" i="3"/>
  <c r="N227" i="3"/>
  <c r="O227" i="3" s="1"/>
  <c r="M227" i="3"/>
  <c r="K227" i="3"/>
  <c r="I227" i="3"/>
  <c r="G227" i="3"/>
  <c r="U226" i="3"/>
  <c r="T226" i="3"/>
  <c r="N226" i="3"/>
  <c r="O226" i="3" s="1"/>
  <c r="M226" i="3"/>
  <c r="K226" i="3"/>
  <c r="I226" i="3"/>
  <c r="G226" i="3"/>
  <c r="U225" i="3"/>
  <c r="T225" i="3"/>
  <c r="N225" i="3"/>
  <c r="O225" i="3" s="1"/>
  <c r="M225" i="3"/>
  <c r="K225" i="3"/>
  <c r="I225" i="3"/>
  <c r="G225" i="3"/>
  <c r="U224" i="3"/>
  <c r="S224" i="3"/>
  <c r="R224" i="3"/>
  <c r="Q224" i="3"/>
  <c r="P224" i="3"/>
  <c r="M224" i="3"/>
  <c r="L224" i="3"/>
  <c r="J224" i="3"/>
  <c r="K224" i="3" s="1"/>
  <c r="H224" i="3"/>
  <c r="I224" i="3" s="1"/>
  <c r="F224" i="3"/>
  <c r="E224" i="3"/>
  <c r="D224" i="3"/>
  <c r="U223" i="3"/>
  <c r="T223" i="3"/>
  <c r="O223" i="3"/>
  <c r="N223" i="3"/>
  <c r="M223" i="3"/>
  <c r="K223" i="3"/>
  <c r="I223" i="3"/>
  <c r="G223" i="3"/>
  <c r="U222" i="3"/>
  <c r="T222" i="3"/>
  <c r="O222" i="3"/>
  <c r="N222" i="3"/>
  <c r="M222" i="3"/>
  <c r="K222" i="3"/>
  <c r="I222" i="3"/>
  <c r="G222" i="3"/>
  <c r="U221" i="3"/>
  <c r="T221" i="3"/>
  <c r="O221" i="3"/>
  <c r="N221" i="3"/>
  <c r="M221" i="3"/>
  <c r="K221" i="3"/>
  <c r="I221" i="3"/>
  <c r="G221" i="3"/>
  <c r="U220" i="3"/>
  <c r="T220" i="3"/>
  <c r="O220" i="3"/>
  <c r="N220" i="3"/>
  <c r="M220" i="3"/>
  <c r="K220" i="3"/>
  <c r="I220" i="3"/>
  <c r="G220" i="3"/>
  <c r="U219" i="3"/>
  <c r="T219" i="3"/>
  <c r="O219" i="3"/>
  <c r="N219" i="3"/>
  <c r="M219" i="3"/>
  <c r="K219" i="3"/>
  <c r="I219" i="3"/>
  <c r="G219" i="3"/>
  <c r="U218" i="3"/>
  <c r="T218" i="3"/>
  <c r="O218" i="3"/>
  <c r="N218" i="3"/>
  <c r="M218" i="3"/>
  <c r="K218" i="3"/>
  <c r="I218" i="3"/>
  <c r="G218" i="3"/>
  <c r="U217" i="3"/>
  <c r="T217" i="3"/>
  <c r="O217" i="3"/>
  <c r="N217" i="3"/>
  <c r="M217" i="3"/>
  <c r="K217" i="3"/>
  <c r="I217" i="3"/>
  <c r="G217" i="3"/>
  <c r="S216" i="3"/>
  <c r="T216" i="3" s="1"/>
  <c r="R216" i="3"/>
  <c r="Q216" i="3"/>
  <c r="P216" i="3"/>
  <c r="U216" i="3" s="1"/>
  <c r="L216" i="3"/>
  <c r="J216" i="3"/>
  <c r="H216" i="3"/>
  <c r="F216" i="3"/>
  <c r="E216" i="3"/>
  <c r="M216" i="3" s="1"/>
  <c r="D216" i="3"/>
  <c r="I216" i="3" s="1"/>
  <c r="U215" i="3"/>
  <c r="T215" i="3"/>
  <c r="N215" i="3"/>
  <c r="O215" i="3" s="1"/>
  <c r="M215" i="3"/>
  <c r="K215" i="3"/>
  <c r="I215" i="3"/>
  <c r="G215" i="3"/>
  <c r="U214" i="3"/>
  <c r="T214" i="3"/>
  <c r="N214" i="3"/>
  <c r="O214" i="3" s="1"/>
  <c r="M214" i="3"/>
  <c r="K214" i="3"/>
  <c r="I214" i="3"/>
  <c r="G214" i="3"/>
  <c r="U213" i="3"/>
  <c r="T213" i="3"/>
  <c r="O213" i="3"/>
  <c r="N213" i="3"/>
  <c r="M213" i="3"/>
  <c r="K213" i="3"/>
  <c r="I213" i="3"/>
  <c r="G213" i="3"/>
  <c r="U212" i="3"/>
  <c r="T212" i="3"/>
  <c r="O212" i="3"/>
  <c r="N212" i="3"/>
  <c r="M212" i="3"/>
  <c r="K212" i="3"/>
  <c r="I212" i="3"/>
  <c r="G212" i="3"/>
  <c r="U211" i="3"/>
  <c r="T211" i="3"/>
  <c r="O211" i="3"/>
  <c r="N211" i="3"/>
  <c r="M211" i="3"/>
  <c r="K211" i="3"/>
  <c r="I211" i="3"/>
  <c r="G211" i="3"/>
  <c r="U210" i="3"/>
  <c r="T210" i="3"/>
  <c r="N210" i="3"/>
  <c r="O210" i="3" s="1"/>
  <c r="M210" i="3"/>
  <c r="K210" i="3"/>
  <c r="I210" i="3"/>
  <c r="G210" i="3"/>
  <c r="U209" i="3"/>
  <c r="T209" i="3"/>
  <c r="O209" i="3"/>
  <c r="N209" i="3"/>
  <c r="M209" i="3"/>
  <c r="K209" i="3"/>
  <c r="I209" i="3"/>
  <c r="G209" i="3"/>
  <c r="U208" i="3"/>
  <c r="T208" i="3"/>
  <c r="N208" i="3"/>
  <c r="O208" i="3" s="1"/>
  <c r="M208" i="3"/>
  <c r="K208" i="3"/>
  <c r="I208" i="3"/>
  <c r="G208" i="3"/>
  <c r="S205" i="3"/>
  <c r="R205" i="3"/>
  <c r="T205" i="3" s="1"/>
  <c r="Q205" i="3"/>
  <c r="P205" i="3"/>
  <c r="U205" i="3" s="1"/>
  <c r="L205" i="3"/>
  <c r="J205" i="3"/>
  <c r="H205" i="3"/>
  <c r="I205" i="3" s="1"/>
  <c r="F205" i="3"/>
  <c r="E205" i="3"/>
  <c r="D205" i="3"/>
  <c r="G205" i="3" s="1"/>
  <c r="S204" i="3"/>
  <c r="R204" i="3"/>
  <c r="T204" i="3" s="1"/>
  <c r="Q204" i="3"/>
  <c r="P204" i="3"/>
  <c r="L204" i="3"/>
  <c r="J204" i="3"/>
  <c r="K204" i="3" s="1"/>
  <c r="I204" i="3"/>
  <c r="H204" i="3"/>
  <c r="F204" i="3"/>
  <c r="E204" i="3"/>
  <c r="D204" i="3"/>
  <c r="G204" i="3" s="1"/>
  <c r="U203" i="3"/>
  <c r="T203" i="3"/>
  <c r="O203" i="3"/>
  <c r="N203" i="3"/>
  <c r="M203" i="3"/>
  <c r="K203" i="3"/>
  <c r="I203" i="3"/>
  <c r="G203" i="3"/>
  <c r="U202" i="3"/>
  <c r="T202" i="3"/>
  <c r="O202" i="3"/>
  <c r="N202" i="3"/>
  <c r="M202" i="3"/>
  <c r="K202" i="3"/>
  <c r="I202" i="3"/>
  <c r="G202" i="3"/>
  <c r="U201" i="3"/>
  <c r="T201" i="3"/>
  <c r="N201" i="3"/>
  <c r="O201" i="3" s="1"/>
  <c r="M201" i="3"/>
  <c r="K201" i="3"/>
  <c r="I201" i="3"/>
  <c r="G201" i="3"/>
  <c r="U200" i="3"/>
  <c r="T200" i="3"/>
  <c r="N200" i="3"/>
  <c r="O200" i="3" s="1"/>
  <c r="M200" i="3"/>
  <c r="K200" i="3"/>
  <c r="I200" i="3"/>
  <c r="G200" i="3"/>
  <c r="U199" i="3"/>
  <c r="T199" i="3"/>
  <c r="O199" i="3"/>
  <c r="N199" i="3"/>
  <c r="M199" i="3"/>
  <c r="K199" i="3"/>
  <c r="I199" i="3"/>
  <c r="G199" i="3"/>
  <c r="S198" i="3"/>
  <c r="R198" i="3"/>
  <c r="Q198" i="3"/>
  <c r="P198" i="3"/>
  <c r="M198" i="3"/>
  <c r="L198" i="3"/>
  <c r="J198" i="3"/>
  <c r="H198" i="3"/>
  <c r="F198" i="3"/>
  <c r="N198" i="3" s="1"/>
  <c r="E198" i="3"/>
  <c r="D198" i="3"/>
  <c r="U197" i="3"/>
  <c r="T197" i="3"/>
  <c r="O197" i="3"/>
  <c r="N197" i="3"/>
  <c r="M197" i="3"/>
  <c r="K197" i="3"/>
  <c r="I197" i="3"/>
  <c r="G197" i="3"/>
  <c r="U196" i="3"/>
  <c r="T196" i="3"/>
  <c r="N196" i="3"/>
  <c r="O196" i="3" s="1"/>
  <c r="M196" i="3"/>
  <c r="K196" i="3"/>
  <c r="I196" i="3"/>
  <c r="G196" i="3"/>
  <c r="U195" i="3"/>
  <c r="T195" i="3"/>
  <c r="N195" i="3"/>
  <c r="O195" i="3" s="1"/>
  <c r="M195" i="3"/>
  <c r="K195" i="3"/>
  <c r="I195" i="3"/>
  <c r="G195" i="3"/>
  <c r="U194" i="3"/>
  <c r="T194" i="3"/>
  <c r="N194" i="3"/>
  <c r="O194" i="3" s="1"/>
  <c r="M194" i="3"/>
  <c r="K194" i="3"/>
  <c r="I194" i="3"/>
  <c r="G194" i="3"/>
  <c r="U193" i="3"/>
  <c r="T193" i="3"/>
  <c r="N193" i="3"/>
  <c r="O193" i="3" s="1"/>
  <c r="M193" i="3"/>
  <c r="K193" i="3"/>
  <c r="I193" i="3"/>
  <c r="G193" i="3"/>
  <c r="U192" i="3"/>
  <c r="T192" i="3"/>
  <c r="N192" i="3"/>
  <c r="O192" i="3" s="1"/>
  <c r="M192" i="3"/>
  <c r="K192" i="3"/>
  <c r="I192" i="3"/>
  <c r="G192" i="3"/>
  <c r="S191" i="3"/>
  <c r="T191" i="3" s="1"/>
  <c r="R191" i="3"/>
  <c r="Q191" i="3"/>
  <c r="P191" i="3"/>
  <c r="L191" i="3"/>
  <c r="J191" i="3"/>
  <c r="H191" i="3"/>
  <c r="G191" i="3"/>
  <c r="F191" i="3"/>
  <c r="E191" i="3"/>
  <c r="D191" i="3"/>
  <c r="U190" i="3"/>
  <c r="T190" i="3"/>
  <c r="N190" i="3"/>
  <c r="O190" i="3" s="1"/>
  <c r="M190" i="3"/>
  <c r="K190" i="3"/>
  <c r="I190" i="3"/>
  <c r="G190" i="3"/>
  <c r="U189" i="3"/>
  <c r="T189" i="3"/>
  <c r="N189" i="3"/>
  <c r="O189" i="3" s="1"/>
  <c r="M189" i="3"/>
  <c r="K189" i="3"/>
  <c r="I189" i="3"/>
  <c r="G189" i="3"/>
  <c r="U188" i="3"/>
  <c r="T188" i="3"/>
  <c r="N188" i="3"/>
  <c r="O188" i="3" s="1"/>
  <c r="M188" i="3"/>
  <c r="K188" i="3"/>
  <c r="I188" i="3"/>
  <c r="G188" i="3"/>
  <c r="U187" i="3"/>
  <c r="T187" i="3"/>
  <c r="N187" i="3"/>
  <c r="O187" i="3" s="1"/>
  <c r="M187" i="3"/>
  <c r="K187" i="3"/>
  <c r="I187" i="3"/>
  <c r="G187" i="3"/>
  <c r="U186" i="3"/>
  <c r="T186" i="3"/>
  <c r="O186" i="3"/>
  <c r="N186" i="3"/>
  <c r="M186" i="3"/>
  <c r="K186" i="3"/>
  <c r="I186" i="3"/>
  <c r="G186" i="3"/>
  <c r="U185" i="3"/>
  <c r="S185" i="3"/>
  <c r="R185" i="3"/>
  <c r="Q185" i="3"/>
  <c r="P185" i="3"/>
  <c r="M185" i="3"/>
  <c r="L185" i="3"/>
  <c r="J185" i="3"/>
  <c r="I185" i="3"/>
  <c r="H185" i="3"/>
  <c r="F185" i="3"/>
  <c r="E185" i="3"/>
  <c r="D185" i="3"/>
  <c r="U184" i="3"/>
  <c r="T184" i="3"/>
  <c r="O184" i="3"/>
  <c r="N184" i="3"/>
  <c r="M184" i="3"/>
  <c r="K184" i="3"/>
  <c r="I184" i="3"/>
  <c r="G184" i="3"/>
  <c r="U183" i="3"/>
  <c r="T183" i="3"/>
  <c r="O183" i="3"/>
  <c r="N183" i="3"/>
  <c r="M183" i="3"/>
  <c r="K183" i="3"/>
  <c r="I183" i="3"/>
  <c r="G183" i="3"/>
  <c r="U182" i="3"/>
  <c r="T182" i="3"/>
  <c r="O182" i="3"/>
  <c r="N182" i="3"/>
  <c r="M182" i="3"/>
  <c r="K182" i="3"/>
  <c r="I182" i="3"/>
  <c r="G182" i="3"/>
  <c r="U181" i="3"/>
  <c r="T181" i="3"/>
  <c r="O181" i="3"/>
  <c r="N181" i="3"/>
  <c r="M181" i="3"/>
  <c r="K181" i="3"/>
  <c r="I181" i="3"/>
  <c r="G181" i="3"/>
  <c r="U180" i="3"/>
  <c r="T180" i="3"/>
  <c r="O180" i="3"/>
  <c r="N180" i="3"/>
  <c r="M180" i="3"/>
  <c r="K180" i="3"/>
  <c r="I180" i="3"/>
  <c r="G180" i="3"/>
  <c r="S179" i="3"/>
  <c r="R179" i="3"/>
  <c r="Q179" i="3"/>
  <c r="P179" i="3"/>
  <c r="L179" i="3"/>
  <c r="J179" i="3"/>
  <c r="H179" i="3"/>
  <c r="F179" i="3"/>
  <c r="E179" i="3"/>
  <c r="K179" i="3" s="1"/>
  <c r="D179" i="3"/>
  <c r="U178" i="3"/>
  <c r="T178" i="3"/>
  <c r="N178" i="3"/>
  <c r="O178" i="3" s="1"/>
  <c r="M178" i="3"/>
  <c r="K178" i="3"/>
  <c r="I178" i="3"/>
  <c r="G178" i="3"/>
  <c r="U177" i="3"/>
  <c r="T177" i="3"/>
  <c r="O177" i="3"/>
  <c r="N177" i="3"/>
  <c r="M177" i="3"/>
  <c r="K177" i="3"/>
  <c r="I177" i="3"/>
  <c r="G177" i="3"/>
  <c r="U176" i="3"/>
  <c r="T176" i="3"/>
  <c r="N176" i="3"/>
  <c r="O176" i="3" s="1"/>
  <c r="M176" i="3"/>
  <c r="K176" i="3"/>
  <c r="I176" i="3"/>
  <c r="G176" i="3"/>
  <c r="U175" i="3"/>
  <c r="T175" i="3"/>
  <c r="N175" i="3"/>
  <c r="O175" i="3" s="1"/>
  <c r="M175" i="3"/>
  <c r="K175" i="3"/>
  <c r="I175" i="3"/>
  <c r="G175" i="3"/>
  <c r="U174" i="3"/>
  <c r="T174" i="3"/>
  <c r="N174" i="3"/>
  <c r="O174" i="3" s="1"/>
  <c r="M174" i="3"/>
  <c r="K174" i="3"/>
  <c r="I174" i="3"/>
  <c r="G174" i="3"/>
  <c r="U173" i="3"/>
  <c r="T173" i="3"/>
  <c r="N173" i="3"/>
  <c r="O173" i="3" s="1"/>
  <c r="M173" i="3"/>
  <c r="K173" i="3"/>
  <c r="I173" i="3"/>
  <c r="G173" i="3"/>
  <c r="S170" i="3"/>
  <c r="R170" i="3"/>
  <c r="T170" i="3" s="1"/>
  <c r="Q170" i="3"/>
  <c r="P170" i="3"/>
  <c r="N170" i="3"/>
  <c r="L170" i="3"/>
  <c r="U170" i="3" s="1"/>
  <c r="J170" i="3"/>
  <c r="H170" i="3"/>
  <c r="F170" i="3"/>
  <c r="E170" i="3"/>
  <c r="D170" i="3"/>
  <c r="G170" i="3" s="1"/>
  <c r="T169" i="3"/>
  <c r="S169" i="3"/>
  <c r="R169" i="3"/>
  <c r="Q169" i="3"/>
  <c r="P169" i="3"/>
  <c r="L169" i="3"/>
  <c r="J169" i="3"/>
  <c r="K169" i="3" s="1"/>
  <c r="H169" i="3"/>
  <c r="F169" i="3"/>
  <c r="E169" i="3"/>
  <c r="D169" i="3"/>
  <c r="I169" i="3" s="1"/>
  <c r="U168" i="3"/>
  <c r="T168" i="3"/>
  <c r="N168" i="3"/>
  <c r="O168" i="3" s="1"/>
  <c r="M168" i="3"/>
  <c r="K168" i="3"/>
  <c r="I168" i="3"/>
  <c r="G168" i="3"/>
  <c r="U167" i="3"/>
  <c r="T167" i="3"/>
  <c r="N167" i="3"/>
  <c r="O167" i="3" s="1"/>
  <c r="M167" i="3"/>
  <c r="K167" i="3"/>
  <c r="I167" i="3"/>
  <c r="G167" i="3"/>
  <c r="U166" i="3"/>
  <c r="T166" i="3"/>
  <c r="O166" i="3"/>
  <c r="N166" i="3"/>
  <c r="M166" i="3"/>
  <c r="K166" i="3"/>
  <c r="I166" i="3"/>
  <c r="G166" i="3"/>
  <c r="U165" i="3"/>
  <c r="T165" i="3"/>
  <c r="O165" i="3"/>
  <c r="N165" i="3"/>
  <c r="M165" i="3"/>
  <c r="K165" i="3"/>
  <c r="I165" i="3"/>
  <c r="G165" i="3"/>
  <c r="U164" i="3"/>
  <c r="T164" i="3"/>
  <c r="O164" i="3"/>
  <c r="N164" i="3"/>
  <c r="M164" i="3"/>
  <c r="K164" i="3"/>
  <c r="I164" i="3"/>
  <c r="G164" i="3"/>
  <c r="S163" i="3"/>
  <c r="R163" i="3"/>
  <c r="T163" i="3" s="1"/>
  <c r="Q163" i="3"/>
  <c r="P163" i="3"/>
  <c r="L163" i="3"/>
  <c r="J163" i="3"/>
  <c r="H163" i="3"/>
  <c r="F163" i="3"/>
  <c r="E163" i="3"/>
  <c r="D163" i="3"/>
  <c r="U162" i="3"/>
  <c r="T162" i="3"/>
  <c r="N162" i="3"/>
  <c r="O162" i="3" s="1"/>
  <c r="M162" i="3"/>
  <c r="K162" i="3"/>
  <c r="I162" i="3"/>
  <c r="G162" i="3"/>
  <c r="U161" i="3"/>
  <c r="T161" i="3"/>
  <c r="O161" i="3"/>
  <c r="N161" i="3"/>
  <c r="M161" i="3"/>
  <c r="K161" i="3"/>
  <c r="I161" i="3"/>
  <c r="G161" i="3"/>
  <c r="U160" i="3"/>
  <c r="T160" i="3"/>
  <c r="O160" i="3"/>
  <c r="N160" i="3"/>
  <c r="M160" i="3"/>
  <c r="K160" i="3"/>
  <c r="I160" i="3"/>
  <c r="G160" i="3"/>
  <c r="U159" i="3"/>
  <c r="T159" i="3"/>
  <c r="N159" i="3"/>
  <c r="O159" i="3" s="1"/>
  <c r="M159" i="3"/>
  <c r="K159" i="3"/>
  <c r="I159" i="3"/>
  <c r="G159" i="3"/>
  <c r="U158" i="3"/>
  <c r="T158" i="3"/>
  <c r="O158" i="3"/>
  <c r="N158" i="3"/>
  <c r="M158" i="3"/>
  <c r="K158" i="3"/>
  <c r="I158" i="3"/>
  <c r="G158" i="3"/>
  <c r="S157" i="3"/>
  <c r="R157" i="3"/>
  <c r="Q157" i="3"/>
  <c r="P157" i="3"/>
  <c r="L157" i="3"/>
  <c r="J157" i="3"/>
  <c r="K157" i="3" s="1"/>
  <c r="I157" i="3"/>
  <c r="H157" i="3"/>
  <c r="F157" i="3"/>
  <c r="E157" i="3"/>
  <c r="D157" i="3"/>
  <c r="G157" i="3" s="1"/>
  <c r="U156" i="3"/>
  <c r="T156" i="3"/>
  <c r="O156" i="3"/>
  <c r="N156" i="3"/>
  <c r="M156" i="3"/>
  <c r="K156" i="3"/>
  <c r="I156" i="3"/>
  <c r="G156" i="3"/>
  <c r="U155" i="3"/>
  <c r="T155" i="3"/>
  <c r="O155" i="3"/>
  <c r="N155" i="3"/>
  <c r="M155" i="3"/>
  <c r="K155" i="3"/>
  <c r="I155" i="3"/>
  <c r="G155" i="3"/>
  <c r="U154" i="3"/>
  <c r="T154" i="3"/>
  <c r="O154" i="3"/>
  <c r="N154" i="3"/>
  <c r="M154" i="3"/>
  <c r="K154" i="3"/>
  <c r="I154" i="3"/>
  <c r="G154" i="3"/>
  <c r="U153" i="3"/>
  <c r="T153" i="3"/>
  <c r="O153" i="3"/>
  <c r="N153" i="3"/>
  <c r="M153" i="3"/>
  <c r="K153" i="3"/>
  <c r="I153" i="3"/>
  <c r="G153" i="3"/>
  <c r="U152" i="3"/>
  <c r="T152" i="3"/>
  <c r="O152" i="3"/>
  <c r="N152" i="3"/>
  <c r="M152" i="3"/>
  <c r="K152" i="3"/>
  <c r="I152" i="3"/>
  <c r="G152" i="3"/>
  <c r="U151" i="3"/>
  <c r="T151" i="3"/>
  <c r="O151" i="3"/>
  <c r="N151" i="3"/>
  <c r="M151" i="3"/>
  <c r="K151" i="3"/>
  <c r="I151" i="3"/>
  <c r="G151" i="3"/>
  <c r="U150" i="3"/>
  <c r="S150" i="3"/>
  <c r="R150" i="3"/>
  <c r="Q150" i="3"/>
  <c r="P150" i="3"/>
  <c r="L150" i="3"/>
  <c r="J150" i="3"/>
  <c r="H150" i="3"/>
  <c r="F150" i="3"/>
  <c r="N150" i="3" s="1"/>
  <c r="E150" i="3"/>
  <c r="D150" i="3"/>
  <c r="I150" i="3" s="1"/>
  <c r="U149" i="3"/>
  <c r="T149" i="3"/>
  <c r="O149" i="3"/>
  <c r="N149" i="3"/>
  <c r="M149" i="3"/>
  <c r="K149" i="3"/>
  <c r="I149" i="3"/>
  <c r="G149" i="3"/>
  <c r="U148" i="3"/>
  <c r="T148" i="3"/>
  <c r="O148" i="3"/>
  <c r="N148" i="3"/>
  <c r="M148" i="3"/>
  <c r="K148" i="3"/>
  <c r="I148" i="3"/>
  <c r="G148" i="3"/>
  <c r="U147" i="3"/>
  <c r="T147" i="3"/>
  <c r="O147" i="3"/>
  <c r="N147" i="3"/>
  <c r="M147" i="3"/>
  <c r="K147" i="3"/>
  <c r="I147" i="3"/>
  <c r="G147" i="3"/>
  <c r="U146" i="3"/>
  <c r="T146" i="3"/>
  <c r="N146" i="3"/>
  <c r="O146" i="3" s="1"/>
  <c r="M146" i="3"/>
  <c r="K146" i="3"/>
  <c r="I146" i="3"/>
  <c r="G146" i="3"/>
  <c r="U145" i="3"/>
  <c r="T145" i="3"/>
  <c r="N145" i="3"/>
  <c r="O145" i="3" s="1"/>
  <c r="M145" i="3"/>
  <c r="K145" i="3"/>
  <c r="I145" i="3"/>
  <c r="G145" i="3"/>
  <c r="S144" i="3"/>
  <c r="R144" i="3"/>
  <c r="T144" i="3" s="1"/>
  <c r="Q144" i="3"/>
  <c r="P144" i="3"/>
  <c r="U144" i="3" s="1"/>
  <c r="M144" i="3"/>
  <c r="L144" i="3"/>
  <c r="K144" i="3"/>
  <c r="J144" i="3"/>
  <c r="H144" i="3"/>
  <c r="F144" i="3"/>
  <c r="E144" i="3"/>
  <c r="D144" i="3"/>
  <c r="U143" i="3"/>
  <c r="T143" i="3"/>
  <c r="N143" i="3"/>
  <c r="O143" i="3" s="1"/>
  <c r="M143" i="3"/>
  <c r="K143" i="3"/>
  <c r="I143" i="3"/>
  <c r="G143" i="3"/>
  <c r="U142" i="3"/>
  <c r="T142" i="3"/>
  <c r="N142" i="3"/>
  <c r="O142" i="3" s="1"/>
  <c r="M142" i="3"/>
  <c r="K142" i="3"/>
  <c r="I142" i="3"/>
  <c r="G142" i="3"/>
  <c r="U141" i="3"/>
  <c r="T141" i="3"/>
  <c r="O141" i="3"/>
  <c r="N141" i="3"/>
  <c r="M141" i="3"/>
  <c r="K141" i="3"/>
  <c r="I141" i="3"/>
  <c r="G141" i="3"/>
  <c r="U140" i="3"/>
  <c r="T140" i="3"/>
  <c r="N140" i="3"/>
  <c r="O140" i="3" s="1"/>
  <c r="M140" i="3"/>
  <c r="K140" i="3"/>
  <c r="I140" i="3"/>
  <c r="G140" i="3"/>
  <c r="U139" i="3"/>
  <c r="T139" i="3"/>
  <c r="O139" i="3"/>
  <c r="N139" i="3"/>
  <c r="M139" i="3"/>
  <c r="K139" i="3"/>
  <c r="I139" i="3"/>
  <c r="G139" i="3"/>
  <c r="U138" i="3"/>
  <c r="T138" i="3"/>
  <c r="O138" i="3"/>
  <c r="N138" i="3"/>
  <c r="M138" i="3"/>
  <c r="K138" i="3"/>
  <c r="I138" i="3"/>
  <c r="G138" i="3"/>
  <c r="S137" i="3"/>
  <c r="R137" i="3"/>
  <c r="Q137" i="3"/>
  <c r="P137" i="3"/>
  <c r="U137" i="3" s="1"/>
  <c r="L137" i="3"/>
  <c r="J137" i="3"/>
  <c r="H137" i="3"/>
  <c r="F137" i="3"/>
  <c r="E137" i="3"/>
  <c r="D137" i="3"/>
  <c r="U136" i="3"/>
  <c r="T136" i="3"/>
  <c r="O136" i="3"/>
  <c r="N136" i="3"/>
  <c r="M136" i="3"/>
  <c r="K136" i="3"/>
  <c r="I136" i="3"/>
  <c r="G136" i="3"/>
  <c r="U135" i="3"/>
  <c r="T135" i="3"/>
  <c r="O135" i="3"/>
  <c r="N135" i="3"/>
  <c r="M135" i="3"/>
  <c r="K135" i="3"/>
  <c r="I135" i="3"/>
  <c r="G135" i="3"/>
  <c r="U134" i="3"/>
  <c r="T134" i="3"/>
  <c r="N134" i="3"/>
  <c r="O134" i="3" s="1"/>
  <c r="M134" i="3"/>
  <c r="K134" i="3"/>
  <c r="I134" i="3"/>
  <c r="G134" i="3"/>
  <c r="U133" i="3"/>
  <c r="T133" i="3"/>
  <c r="N133" i="3"/>
  <c r="O133" i="3" s="1"/>
  <c r="M133" i="3"/>
  <c r="K133" i="3"/>
  <c r="I133" i="3"/>
  <c r="G133" i="3"/>
  <c r="S132" i="3"/>
  <c r="R132" i="3"/>
  <c r="Q132" i="3"/>
  <c r="P132" i="3"/>
  <c r="U132" i="3" s="1"/>
  <c r="N132" i="3"/>
  <c r="L132" i="3"/>
  <c r="J132" i="3"/>
  <c r="H132" i="3"/>
  <c r="F132" i="3"/>
  <c r="E132" i="3"/>
  <c r="D132" i="3"/>
  <c r="G132" i="3" s="1"/>
  <c r="U131" i="3"/>
  <c r="T131" i="3"/>
  <c r="N131" i="3"/>
  <c r="O131" i="3" s="1"/>
  <c r="M131" i="3"/>
  <c r="K131" i="3"/>
  <c r="I131" i="3"/>
  <c r="G131" i="3"/>
  <c r="U130" i="3"/>
  <c r="T130" i="3"/>
  <c r="O130" i="3"/>
  <c r="N130" i="3"/>
  <c r="M130" i="3"/>
  <c r="K130" i="3"/>
  <c r="I130" i="3"/>
  <c r="G130" i="3"/>
  <c r="U129" i="3"/>
  <c r="T129" i="3"/>
  <c r="N129" i="3"/>
  <c r="O129" i="3" s="1"/>
  <c r="M129" i="3"/>
  <c r="K129" i="3"/>
  <c r="I129" i="3"/>
  <c r="G129" i="3"/>
  <c r="U128" i="3"/>
  <c r="T128" i="3"/>
  <c r="N128" i="3"/>
  <c r="O128" i="3" s="1"/>
  <c r="M128" i="3"/>
  <c r="K128" i="3"/>
  <c r="I128" i="3"/>
  <c r="G128" i="3"/>
  <c r="U127" i="3"/>
  <c r="T127" i="3"/>
  <c r="O127" i="3"/>
  <c r="N127" i="3"/>
  <c r="M127" i="3"/>
  <c r="K127" i="3"/>
  <c r="I127" i="3"/>
  <c r="G127" i="3"/>
  <c r="S126" i="3"/>
  <c r="R126" i="3"/>
  <c r="T126" i="3" s="1"/>
  <c r="Q126" i="3"/>
  <c r="P126" i="3"/>
  <c r="L126" i="3"/>
  <c r="J126" i="3"/>
  <c r="H126" i="3"/>
  <c r="F126" i="3"/>
  <c r="E126" i="3"/>
  <c r="M126" i="3" s="1"/>
  <c r="D126" i="3"/>
  <c r="U125" i="3"/>
  <c r="T125" i="3"/>
  <c r="O125" i="3"/>
  <c r="N125" i="3"/>
  <c r="M125" i="3"/>
  <c r="K125" i="3"/>
  <c r="I125" i="3"/>
  <c r="G125" i="3"/>
  <c r="U124" i="3"/>
  <c r="T124" i="3"/>
  <c r="N124" i="3"/>
  <c r="O124" i="3" s="1"/>
  <c r="M124" i="3"/>
  <c r="K124" i="3"/>
  <c r="I124" i="3"/>
  <c r="G124" i="3"/>
  <c r="U123" i="3"/>
  <c r="T123" i="3"/>
  <c r="N123" i="3"/>
  <c r="O123" i="3" s="1"/>
  <c r="M123" i="3"/>
  <c r="K123" i="3"/>
  <c r="I123" i="3"/>
  <c r="G123" i="3"/>
  <c r="U122" i="3"/>
  <c r="T122" i="3"/>
  <c r="N122" i="3"/>
  <c r="O122" i="3" s="1"/>
  <c r="M122" i="3"/>
  <c r="K122" i="3"/>
  <c r="I122" i="3"/>
  <c r="G122" i="3"/>
  <c r="S121" i="3"/>
  <c r="R121" i="3"/>
  <c r="T121" i="3" s="1"/>
  <c r="Q121" i="3"/>
  <c r="P121" i="3"/>
  <c r="L121" i="3"/>
  <c r="U121" i="3" s="1"/>
  <c r="K121" i="3"/>
  <c r="J121" i="3"/>
  <c r="H121" i="3"/>
  <c r="F121" i="3"/>
  <c r="E121" i="3"/>
  <c r="D121" i="3"/>
  <c r="I121" i="3" s="1"/>
  <c r="U120" i="3"/>
  <c r="T120" i="3"/>
  <c r="O120" i="3"/>
  <c r="N120" i="3"/>
  <c r="M120" i="3"/>
  <c r="K120" i="3"/>
  <c r="I120" i="3"/>
  <c r="G120" i="3"/>
  <c r="U119" i="3"/>
  <c r="T119" i="3"/>
  <c r="O119" i="3"/>
  <c r="N119" i="3"/>
  <c r="M119" i="3"/>
  <c r="K119" i="3"/>
  <c r="I119" i="3"/>
  <c r="G119" i="3"/>
  <c r="U118" i="3"/>
  <c r="T118" i="3"/>
  <c r="O118" i="3"/>
  <c r="N118" i="3"/>
  <c r="M118" i="3"/>
  <c r="K118" i="3"/>
  <c r="I118" i="3"/>
  <c r="G118" i="3"/>
  <c r="U117" i="3"/>
  <c r="T117" i="3"/>
  <c r="O117" i="3"/>
  <c r="N117" i="3"/>
  <c r="M117" i="3"/>
  <c r="K117" i="3"/>
  <c r="I117" i="3"/>
  <c r="G117" i="3"/>
  <c r="U116" i="3"/>
  <c r="T116" i="3"/>
  <c r="O116" i="3"/>
  <c r="N116" i="3"/>
  <c r="M116" i="3"/>
  <c r="K116" i="3"/>
  <c r="I116" i="3"/>
  <c r="G116" i="3"/>
  <c r="U115" i="3"/>
  <c r="T115" i="3"/>
  <c r="O115" i="3"/>
  <c r="N115" i="3"/>
  <c r="M115" i="3"/>
  <c r="K115" i="3"/>
  <c r="I115" i="3"/>
  <c r="G115" i="3"/>
  <c r="U114" i="3"/>
  <c r="T114" i="3"/>
  <c r="O114" i="3"/>
  <c r="N114" i="3"/>
  <c r="M114" i="3"/>
  <c r="K114" i="3"/>
  <c r="I114" i="3"/>
  <c r="G114" i="3"/>
  <c r="U113" i="3"/>
  <c r="T113" i="3"/>
  <c r="O113" i="3"/>
  <c r="N113" i="3"/>
  <c r="M113" i="3"/>
  <c r="K113" i="3"/>
  <c r="I113" i="3"/>
  <c r="G113" i="3"/>
  <c r="S112" i="3"/>
  <c r="T112" i="3" s="1"/>
  <c r="R112" i="3"/>
  <c r="Q112" i="3"/>
  <c r="P112" i="3"/>
  <c r="L112" i="3"/>
  <c r="J112" i="3"/>
  <c r="H112" i="3"/>
  <c r="F112" i="3"/>
  <c r="N112" i="3" s="1"/>
  <c r="E112" i="3"/>
  <c r="K112" i="3" s="1"/>
  <c r="D112" i="3"/>
  <c r="I112" i="3" s="1"/>
  <c r="U111" i="3"/>
  <c r="T111" i="3"/>
  <c r="N111" i="3"/>
  <c r="O111" i="3" s="1"/>
  <c r="M111" i="3"/>
  <c r="K111" i="3"/>
  <c r="I111" i="3"/>
  <c r="G111" i="3"/>
  <c r="U110" i="3"/>
  <c r="T110" i="3"/>
  <c r="N110" i="3"/>
  <c r="O110" i="3" s="1"/>
  <c r="M110" i="3"/>
  <c r="K110" i="3"/>
  <c r="I110" i="3"/>
  <c r="G110" i="3"/>
  <c r="U109" i="3"/>
  <c r="T109" i="3"/>
  <c r="O109" i="3"/>
  <c r="N109" i="3"/>
  <c r="M109" i="3"/>
  <c r="K109" i="3"/>
  <c r="I109" i="3"/>
  <c r="G109" i="3"/>
  <c r="U108" i="3"/>
  <c r="T108" i="3"/>
  <c r="N108" i="3"/>
  <c r="O108" i="3" s="1"/>
  <c r="M108" i="3"/>
  <c r="K108" i="3"/>
  <c r="I108" i="3"/>
  <c r="G108" i="3"/>
  <c r="U107" i="3"/>
  <c r="T107" i="3"/>
  <c r="N107" i="3"/>
  <c r="O107" i="3" s="1"/>
  <c r="M107" i="3"/>
  <c r="K107" i="3"/>
  <c r="I107" i="3"/>
  <c r="G107" i="3"/>
  <c r="U106" i="3"/>
  <c r="S106" i="3"/>
  <c r="R106" i="3"/>
  <c r="T106" i="3" s="1"/>
  <c r="Q106" i="3"/>
  <c r="P106" i="3"/>
  <c r="L106" i="3"/>
  <c r="J106" i="3"/>
  <c r="H106" i="3"/>
  <c r="F106" i="3"/>
  <c r="E106" i="3"/>
  <c r="M106" i="3" s="1"/>
  <c r="D106" i="3"/>
  <c r="G106" i="3" s="1"/>
  <c r="U105" i="3"/>
  <c r="T105" i="3"/>
  <c r="N105" i="3"/>
  <c r="O105" i="3" s="1"/>
  <c r="M105" i="3"/>
  <c r="K105" i="3"/>
  <c r="I105" i="3"/>
  <c r="G105" i="3"/>
  <c r="T102" i="3"/>
  <c r="S102" i="3"/>
  <c r="R102" i="3"/>
  <c r="Q102" i="3"/>
  <c r="P102" i="3"/>
  <c r="L102" i="3"/>
  <c r="J102" i="3"/>
  <c r="H102" i="3"/>
  <c r="F102" i="3"/>
  <c r="E102" i="3"/>
  <c r="D102" i="3"/>
  <c r="S101" i="3"/>
  <c r="R101" i="3"/>
  <c r="Q101" i="3"/>
  <c r="P101" i="3"/>
  <c r="L101" i="3"/>
  <c r="U101" i="3" s="1"/>
  <c r="K101" i="3"/>
  <c r="J101" i="3"/>
  <c r="I101" i="3"/>
  <c r="H101" i="3"/>
  <c r="F101" i="3"/>
  <c r="E101" i="3"/>
  <c r="D101" i="3"/>
  <c r="U100" i="3"/>
  <c r="T100" i="3"/>
  <c r="N100" i="3"/>
  <c r="O100" i="3" s="1"/>
  <c r="M100" i="3"/>
  <c r="K100" i="3"/>
  <c r="I100" i="3"/>
  <c r="G100" i="3"/>
  <c r="U99" i="3"/>
  <c r="T99" i="3"/>
  <c r="N99" i="3"/>
  <c r="O99" i="3" s="1"/>
  <c r="M99" i="3"/>
  <c r="K99" i="3"/>
  <c r="I99" i="3"/>
  <c r="G99" i="3"/>
  <c r="U98" i="3"/>
  <c r="T98" i="3"/>
  <c r="N98" i="3"/>
  <c r="O98" i="3" s="1"/>
  <c r="M98" i="3"/>
  <c r="K98" i="3"/>
  <c r="I98" i="3"/>
  <c r="G98" i="3"/>
  <c r="U97" i="3"/>
  <c r="T97" i="3"/>
  <c r="N97" i="3"/>
  <c r="O97" i="3" s="1"/>
  <c r="M97" i="3"/>
  <c r="K97" i="3"/>
  <c r="I97" i="3"/>
  <c r="G97" i="3"/>
  <c r="S96" i="3"/>
  <c r="R96" i="3"/>
  <c r="Q96" i="3"/>
  <c r="P96" i="3"/>
  <c r="L96" i="3"/>
  <c r="K96" i="3"/>
  <c r="J96" i="3"/>
  <c r="H96" i="3"/>
  <c r="F96" i="3"/>
  <c r="E96" i="3"/>
  <c r="D96" i="3"/>
  <c r="I96" i="3" s="1"/>
  <c r="U95" i="3"/>
  <c r="T95" i="3"/>
  <c r="N95" i="3"/>
  <c r="O95" i="3" s="1"/>
  <c r="M95" i="3"/>
  <c r="K95" i="3"/>
  <c r="I95" i="3"/>
  <c r="G95" i="3"/>
  <c r="U94" i="3"/>
  <c r="T94" i="3"/>
  <c r="N94" i="3"/>
  <c r="O94" i="3" s="1"/>
  <c r="M94" i="3"/>
  <c r="K94" i="3"/>
  <c r="I94" i="3"/>
  <c r="G94" i="3"/>
  <c r="U93" i="3"/>
  <c r="T93" i="3"/>
  <c r="O93" i="3"/>
  <c r="N93" i="3"/>
  <c r="M93" i="3"/>
  <c r="K93" i="3"/>
  <c r="I93" i="3"/>
  <c r="G93" i="3"/>
  <c r="U92" i="3"/>
  <c r="T92" i="3"/>
  <c r="N92" i="3"/>
  <c r="O92" i="3" s="1"/>
  <c r="M92" i="3"/>
  <c r="K92" i="3"/>
  <c r="I92" i="3"/>
  <c r="G92" i="3"/>
  <c r="S91" i="3"/>
  <c r="R91" i="3"/>
  <c r="Q91" i="3"/>
  <c r="P91" i="3"/>
  <c r="U91" i="3" s="1"/>
  <c r="M91" i="3"/>
  <c r="L91" i="3"/>
  <c r="J91" i="3"/>
  <c r="H91" i="3"/>
  <c r="G91" i="3"/>
  <c r="F91" i="3"/>
  <c r="N91" i="3" s="1"/>
  <c r="E91" i="3"/>
  <c r="D91" i="3"/>
  <c r="U90" i="3"/>
  <c r="T90" i="3"/>
  <c r="N90" i="3"/>
  <c r="O90" i="3" s="1"/>
  <c r="M90" i="3"/>
  <c r="K90" i="3"/>
  <c r="I90" i="3"/>
  <c r="G90" i="3"/>
  <c r="U89" i="3"/>
  <c r="T89" i="3"/>
  <c r="N89" i="3"/>
  <c r="O89" i="3" s="1"/>
  <c r="M89" i="3"/>
  <c r="K89" i="3"/>
  <c r="I89" i="3"/>
  <c r="G89" i="3"/>
  <c r="U88" i="3"/>
  <c r="T88" i="3"/>
  <c r="N88" i="3"/>
  <c r="O88" i="3" s="1"/>
  <c r="M88" i="3"/>
  <c r="K88" i="3"/>
  <c r="I88" i="3"/>
  <c r="G88" i="3"/>
  <c r="S85" i="3"/>
  <c r="R85" i="3"/>
  <c r="Q85" i="3"/>
  <c r="P85" i="3"/>
  <c r="L85" i="3"/>
  <c r="J85" i="3"/>
  <c r="H85" i="3"/>
  <c r="F85" i="3"/>
  <c r="E85" i="3"/>
  <c r="D85" i="3"/>
  <c r="T84" i="3"/>
  <c r="S84" i="3"/>
  <c r="R84" i="3"/>
  <c r="Q84" i="3"/>
  <c r="P84" i="3"/>
  <c r="L84" i="3"/>
  <c r="K84" i="3"/>
  <c r="J84" i="3"/>
  <c r="H84" i="3"/>
  <c r="F84" i="3"/>
  <c r="E84" i="3"/>
  <c r="D84" i="3"/>
  <c r="I84" i="3" s="1"/>
  <c r="U83" i="3"/>
  <c r="T83" i="3"/>
  <c r="O83" i="3"/>
  <c r="N83" i="3"/>
  <c r="M83" i="3"/>
  <c r="K83" i="3"/>
  <c r="I83" i="3"/>
  <c r="G83" i="3"/>
  <c r="U82" i="3"/>
  <c r="T82" i="3"/>
  <c r="O82" i="3"/>
  <c r="N82" i="3"/>
  <c r="M82" i="3"/>
  <c r="K82" i="3"/>
  <c r="I82" i="3"/>
  <c r="G82" i="3"/>
  <c r="U81" i="3"/>
  <c r="T81" i="3"/>
  <c r="O81" i="3"/>
  <c r="N81" i="3"/>
  <c r="M81" i="3"/>
  <c r="K81" i="3"/>
  <c r="I81" i="3"/>
  <c r="G81" i="3"/>
  <c r="U80" i="3"/>
  <c r="T80" i="3"/>
  <c r="O80" i="3"/>
  <c r="N80" i="3"/>
  <c r="M80" i="3"/>
  <c r="K80" i="3"/>
  <c r="I80" i="3"/>
  <c r="G80" i="3"/>
  <c r="U79" i="3"/>
  <c r="T79" i="3"/>
  <c r="O79" i="3"/>
  <c r="N79" i="3"/>
  <c r="M79" i="3"/>
  <c r="K79" i="3"/>
  <c r="I79" i="3"/>
  <c r="G79" i="3"/>
  <c r="S78" i="3"/>
  <c r="R78" i="3"/>
  <c r="Q78" i="3"/>
  <c r="P78" i="3"/>
  <c r="U78" i="3" s="1"/>
  <c r="L78" i="3"/>
  <c r="J78" i="3"/>
  <c r="H78" i="3"/>
  <c r="F78" i="3"/>
  <c r="E78" i="3"/>
  <c r="K78" i="3" s="1"/>
  <c r="D78" i="3"/>
  <c r="I78" i="3" s="1"/>
  <c r="U77" i="3"/>
  <c r="T77" i="3"/>
  <c r="O77" i="3"/>
  <c r="N77" i="3"/>
  <c r="M77" i="3"/>
  <c r="K77" i="3"/>
  <c r="I77" i="3"/>
  <c r="G77" i="3"/>
  <c r="U76" i="3"/>
  <c r="T76" i="3"/>
  <c r="N76" i="3"/>
  <c r="O76" i="3" s="1"/>
  <c r="M76" i="3"/>
  <c r="K76" i="3"/>
  <c r="I76" i="3"/>
  <c r="G76" i="3"/>
  <c r="U75" i="3"/>
  <c r="T75" i="3"/>
  <c r="N75" i="3"/>
  <c r="O75" i="3" s="1"/>
  <c r="M75" i="3"/>
  <c r="K75" i="3"/>
  <c r="I75" i="3"/>
  <c r="G75" i="3"/>
  <c r="U74" i="3"/>
  <c r="T74" i="3"/>
  <c r="N74" i="3"/>
  <c r="O74" i="3" s="1"/>
  <c r="M74" i="3"/>
  <c r="K74" i="3"/>
  <c r="I74" i="3"/>
  <c r="G74" i="3"/>
  <c r="U73" i="3"/>
  <c r="T73" i="3"/>
  <c r="O73" i="3"/>
  <c r="N73" i="3"/>
  <c r="M73" i="3"/>
  <c r="K73" i="3"/>
  <c r="I73" i="3"/>
  <c r="G73" i="3"/>
  <c r="U72" i="3"/>
  <c r="T72" i="3"/>
  <c r="N72" i="3"/>
  <c r="O72" i="3" s="1"/>
  <c r="M72" i="3"/>
  <c r="K72" i="3"/>
  <c r="I72" i="3"/>
  <c r="G72" i="3"/>
  <c r="U71" i="3"/>
  <c r="T71" i="3"/>
  <c r="N71" i="3"/>
  <c r="O71" i="3" s="1"/>
  <c r="M71" i="3"/>
  <c r="K71" i="3"/>
  <c r="I71" i="3"/>
  <c r="G71" i="3"/>
  <c r="S70" i="3"/>
  <c r="R70" i="3"/>
  <c r="Q70" i="3"/>
  <c r="P70" i="3"/>
  <c r="U70" i="3" s="1"/>
  <c r="L70" i="3"/>
  <c r="J70" i="3"/>
  <c r="H70" i="3"/>
  <c r="G70" i="3"/>
  <c r="F70" i="3"/>
  <c r="E70" i="3"/>
  <c r="M70" i="3" s="1"/>
  <c r="D70" i="3"/>
  <c r="U69" i="3"/>
  <c r="T69" i="3"/>
  <c r="O69" i="3"/>
  <c r="N69" i="3"/>
  <c r="M69" i="3"/>
  <c r="K69" i="3"/>
  <c r="I69" i="3"/>
  <c r="G69" i="3"/>
  <c r="U68" i="3"/>
  <c r="T68" i="3"/>
  <c r="O68" i="3"/>
  <c r="N68" i="3"/>
  <c r="M68" i="3"/>
  <c r="K68" i="3"/>
  <c r="I68" i="3"/>
  <c r="G68" i="3"/>
  <c r="U67" i="3"/>
  <c r="T67" i="3"/>
  <c r="N67" i="3"/>
  <c r="O67" i="3" s="1"/>
  <c r="M67" i="3"/>
  <c r="K67" i="3"/>
  <c r="I67" i="3"/>
  <c r="G67" i="3"/>
  <c r="U66" i="3"/>
  <c r="T66" i="3"/>
  <c r="O66" i="3"/>
  <c r="N66" i="3"/>
  <c r="M66" i="3"/>
  <c r="K66" i="3"/>
  <c r="I66" i="3"/>
  <c r="G66" i="3"/>
  <c r="U65" i="3"/>
  <c r="T65" i="3"/>
  <c r="N65" i="3"/>
  <c r="O65" i="3" s="1"/>
  <c r="M65" i="3"/>
  <c r="K65" i="3"/>
  <c r="I65" i="3"/>
  <c r="G65" i="3"/>
  <c r="U64" i="3"/>
  <c r="T64" i="3"/>
  <c r="N64" i="3"/>
  <c r="O64" i="3" s="1"/>
  <c r="M64" i="3"/>
  <c r="K64" i="3"/>
  <c r="I64" i="3"/>
  <c r="G64" i="3"/>
  <c r="S63" i="3"/>
  <c r="R63" i="3"/>
  <c r="T63" i="3" s="1"/>
  <c r="Q63" i="3"/>
  <c r="P63" i="3"/>
  <c r="L63" i="3"/>
  <c r="J63" i="3"/>
  <c r="H63" i="3"/>
  <c r="G63" i="3"/>
  <c r="F63" i="3"/>
  <c r="E63" i="3"/>
  <c r="D63" i="3"/>
  <c r="U62" i="3"/>
  <c r="T62" i="3"/>
  <c r="O62" i="3"/>
  <c r="N62" i="3"/>
  <c r="M62" i="3"/>
  <c r="K62" i="3"/>
  <c r="I62" i="3"/>
  <c r="G62" i="3"/>
  <c r="U61" i="3"/>
  <c r="T61" i="3"/>
  <c r="N61" i="3"/>
  <c r="O61" i="3" s="1"/>
  <c r="M61" i="3"/>
  <c r="K61" i="3"/>
  <c r="I61" i="3"/>
  <c r="G61" i="3"/>
  <c r="U60" i="3"/>
  <c r="T60" i="3"/>
  <c r="O60" i="3"/>
  <c r="N60" i="3"/>
  <c r="M60" i="3"/>
  <c r="K60" i="3"/>
  <c r="I60" i="3"/>
  <c r="G60" i="3"/>
  <c r="U59" i="3"/>
  <c r="T59" i="3"/>
  <c r="N59" i="3"/>
  <c r="O59" i="3" s="1"/>
  <c r="M59" i="3"/>
  <c r="K59" i="3"/>
  <c r="I59" i="3"/>
  <c r="G59" i="3"/>
  <c r="S58" i="3"/>
  <c r="R58" i="3"/>
  <c r="T58" i="3" s="1"/>
  <c r="Q58" i="3"/>
  <c r="P58" i="3"/>
  <c r="U58" i="3" s="1"/>
  <c r="O58" i="3"/>
  <c r="L58" i="3"/>
  <c r="J58" i="3"/>
  <c r="I58" i="3"/>
  <c r="H58" i="3"/>
  <c r="F58" i="3"/>
  <c r="E58" i="3"/>
  <c r="D58" i="3"/>
  <c r="G58" i="3" s="1"/>
  <c r="U57" i="3"/>
  <c r="T57" i="3"/>
  <c r="O57" i="3"/>
  <c r="N57" i="3"/>
  <c r="M57" i="3"/>
  <c r="K57" i="3"/>
  <c r="I57" i="3"/>
  <c r="G57" i="3"/>
  <c r="S54" i="3"/>
  <c r="R54" i="3"/>
  <c r="Q54" i="3"/>
  <c r="P54" i="3"/>
  <c r="U54" i="3" s="1"/>
  <c r="L54" i="3"/>
  <c r="K54" i="3"/>
  <c r="J54" i="3"/>
  <c r="H54" i="3"/>
  <c r="F54" i="3"/>
  <c r="E54" i="3"/>
  <c r="D54" i="3"/>
  <c r="U53" i="3"/>
  <c r="S53" i="3"/>
  <c r="R53" i="3"/>
  <c r="Q53" i="3"/>
  <c r="P53" i="3"/>
  <c r="L53" i="3"/>
  <c r="J53" i="3"/>
  <c r="H53" i="3"/>
  <c r="I53" i="3" s="1"/>
  <c r="G53" i="3"/>
  <c r="F53" i="3"/>
  <c r="E53" i="3"/>
  <c r="M53" i="3" s="1"/>
  <c r="D53" i="3"/>
  <c r="U52" i="3"/>
  <c r="T52" i="3"/>
  <c r="N52" i="3"/>
  <c r="O52" i="3" s="1"/>
  <c r="M52" i="3"/>
  <c r="K52" i="3"/>
  <c r="I52" i="3"/>
  <c r="G52" i="3"/>
  <c r="U51" i="3"/>
  <c r="T51" i="3"/>
  <c r="N51" i="3"/>
  <c r="O51" i="3" s="1"/>
  <c r="M51" i="3"/>
  <c r="K51" i="3"/>
  <c r="I51" i="3"/>
  <c r="G51" i="3"/>
  <c r="U50" i="3"/>
  <c r="T50" i="3"/>
  <c r="N50" i="3"/>
  <c r="O50" i="3" s="1"/>
  <c r="M50" i="3"/>
  <c r="K50" i="3"/>
  <c r="I50" i="3"/>
  <c r="G50" i="3"/>
  <c r="U49" i="3"/>
  <c r="T49" i="3"/>
  <c r="N49" i="3"/>
  <c r="O49" i="3" s="1"/>
  <c r="M49" i="3"/>
  <c r="K49" i="3"/>
  <c r="I49" i="3"/>
  <c r="G49" i="3"/>
  <c r="U48" i="3"/>
  <c r="T48" i="3"/>
  <c r="N48" i="3"/>
  <c r="O48" i="3" s="1"/>
  <c r="M48" i="3"/>
  <c r="K48" i="3"/>
  <c r="I48" i="3"/>
  <c r="G48" i="3"/>
  <c r="S47" i="3"/>
  <c r="R47" i="3"/>
  <c r="Q47" i="3"/>
  <c r="P47" i="3"/>
  <c r="L47" i="3"/>
  <c r="J47" i="3"/>
  <c r="H47" i="3"/>
  <c r="G47" i="3"/>
  <c r="F47" i="3"/>
  <c r="N47" i="3" s="1"/>
  <c r="E47" i="3"/>
  <c r="M47" i="3" s="1"/>
  <c r="D47" i="3"/>
  <c r="I47" i="3" s="1"/>
  <c r="U46" i="3"/>
  <c r="T46" i="3"/>
  <c r="N46" i="3"/>
  <c r="O46" i="3" s="1"/>
  <c r="M46" i="3"/>
  <c r="K46" i="3"/>
  <c r="I46" i="3"/>
  <c r="G46" i="3"/>
  <c r="U45" i="3"/>
  <c r="T45" i="3"/>
  <c r="N45" i="3"/>
  <c r="O45" i="3" s="1"/>
  <c r="M45" i="3"/>
  <c r="K45" i="3"/>
  <c r="I45" i="3"/>
  <c r="G45" i="3"/>
  <c r="U44" i="3"/>
  <c r="T44" i="3"/>
  <c r="N44" i="3"/>
  <c r="O44" i="3" s="1"/>
  <c r="M44" i="3"/>
  <c r="K44" i="3"/>
  <c r="I44" i="3"/>
  <c r="G44" i="3"/>
  <c r="U43" i="3"/>
  <c r="T43" i="3"/>
  <c r="N43" i="3"/>
  <c r="O43" i="3" s="1"/>
  <c r="M43" i="3"/>
  <c r="K43" i="3"/>
  <c r="I43" i="3"/>
  <c r="G43" i="3"/>
  <c r="U42" i="3"/>
  <c r="T42" i="3"/>
  <c r="O42" i="3"/>
  <c r="N42" i="3"/>
  <c r="M42" i="3"/>
  <c r="K42" i="3"/>
  <c r="I42" i="3"/>
  <c r="G42" i="3"/>
  <c r="U41" i="3"/>
  <c r="T41" i="3"/>
  <c r="N41" i="3"/>
  <c r="O41" i="3" s="1"/>
  <c r="M41" i="3"/>
  <c r="K41" i="3"/>
  <c r="I41" i="3"/>
  <c r="G41" i="3"/>
  <c r="T40" i="3"/>
  <c r="S40" i="3"/>
  <c r="R40" i="3"/>
  <c r="Q40" i="3"/>
  <c r="P40" i="3"/>
  <c r="L40" i="3"/>
  <c r="U40" i="3" s="1"/>
  <c r="K40" i="3"/>
  <c r="J40" i="3"/>
  <c r="H40" i="3"/>
  <c r="F40" i="3"/>
  <c r="E40" i="3"/>
  <c r="D40" i="3"/>
  <c r="G40" i="3" s="1"/>
  <c r="U39" i="3"/>
  <c r="T39" i="3"/>
  <c r="O39" i="3"/>
  <c r="N39" i="3"/>
  <c r="M39" i="3"/>
  <c r="K39" i="3"/>
  <c r="I39" i="3"/>
  <c r="G39" i="3"/>
  <c r="U38" i="3"/>
  <c r="T38" i="3"/>
  <c r="O38" i="3"/>
  <c r="N38" i="3"/>
  <c r="M38" i="3"/>
  <c r="K38" i="3"/>
  <c r="I38" i="3"/>
  <c r="G38" i="3"/>
  <c r="U37" i="3"/>
  <c r="T37" i="3"/>
  <c r="O37" i="3"/>
  <c r="N37" i="3"/>
  <c r="M37" i="3"/>
  <c r="K37" i="3"/>
  <c r="I37" i="3"/>
  <c r="G37" i="3"/>
  <c r="U36" i="3"/>
  <c r="T36" i="3"/>
  <c r="O36" i="3"/>
  <c r="N36" i="3"/>
  <c r="M36" i="3"/>
  <c r="K36" i="3"/>
  <c r="I36" i="3"/>
  <c r="G36" i="3"/>
  <c r="S35" i="3"/>
  <c r="R35" i="3"/>
  <c r="Q35" i="3"/>
  <c r="P35" i="3"/>
  <c r="U35" i="3" s="1"/>
  <c r="L35" i="3"/>
  <c r="J35" i="3"/>
  <c r="H35" i="3"/>
  <c r="N35" i="3" s="1"/>
  <c r="F35" i="3"/>
  <c r="E35" i="3"/>
  <c r="K35" i="3" s="1"/>
  <c r="D35" i="3"/>
  <c r="U34" i="3"/>
  <c r="T34" i="3"/>
  <c r="N34" i="3"/>
  <c r="O34" i="3" s="1"/>
  <c r="M34" i="3"/>
  <c r="K34" i="3"/>
  <c r="I34" i="3"/>
  <c r="G34" i="3"/>
  <c r="U33" i="3"/>
  <c r="T33" i="3"/>
  <c r="O33" i="3"/>
  <c r="N33" i="3"/>
  <c r="M33" i="3"/>
  <c r="K33" i="3"/>
  <c r="I33" i="3"/>
  <c r="G33" i="3"/>
  <c r="U32" i="3"/>
  <c r="T32" i="3"/>
  <c r="N32" i="3"/>
  <c r="O32" i="3" s="1"/>
  <c r="M32" i="3"/>
  <c r="K32" i="3"/>
  <c r="I32" i="3"/>
  <c r="G32" i="3"/>
  <c r="U31" i="3"/>
  <c r="T31" i="3"/>
  <c r="N31" i="3"/>
  <c r="O31" i="3" s="1"/>
  <c r="M31" i="3"/>
  <c r="K31" i="3"/>
  <c r="I31" i="3"/>
  <c r="G31" i="3"/>
  <c r="U30" i="3"/>
  <c r="T30" i="3"/>
  <c r="N30" i="3"/>
  <c r="O30" i="3" s="1"/>
  <c r="M30" i="3"/>
  <c r="K30" i="3"/>
  <c r="I30" i="3"/>
  <c r="G30" i="3"/>
  <c r="U29" i="3"/>
  <c r="T29" i="3"/>
  <c r="N29" i="3"/>
  <c r="O29" i="3" s="1"/>
  <c r="M29" i="3"/>
  <c r="K29" i="3"/>
  <c r="I29" i="3"/>
  <c r="G29" i="3"/>
  <c r="U28" i="3"/>
  <c r="T28" i="3"/>
  <c r="N28" i="3"/>
  <c r="O28" i="3" s="1"/>
  <c r="M28" i="3"/>
  <c r="K28" i="3"/>
  <c r="I28" i="3"/>
  <c r="G28" i="3"/>
  <c r="S27" i="3"/>
  <c r="R27" i="3"/>
  <c r="T27" i="3" s="1"/>
  <c r="Q27" i="3"/>
  <c r="P27" i="3"/>
  <c r="L27" i="3"/>
  <c r="J27" i="3"/>
  <c r="H27" i="3"/>
  <c r="F27" i="3"/>
  <c r="E27" i="3"/>
  <c r="M27" i="3" s="1"/>
  <c r="D27" i="3"/>
  <c r="G27" i="3" s="1"/>
  <c r="U26" i="3"/>
  <c r="T26" i="3"/>
  <c r="N26" i="3"/>
  <c r="O26" i="3" s="1"/>
  <c r="M26" i="3"/>
  <c r="K26" i="3"/>
  <c r="I26" i="3"/>
  <c r="G26" i="3"/>
  <c r="U25" i="3"/>
  <c r="T25" i="3"/>
  <c r="N25" i="3"/>
  <c r="O25" i="3" s="1"/>
  <c r="M25" i="3"/>
  <c r="K25" i="3"/>
  <c r="I25" i="3"/>
  <c r="G25" i="3"/>
  <c r="U24" i="3"/>
  <c r="T24" i="3"/>
  <c r="N24" i="3"/>
  <c r="O24" i="3" s="1"/>
  <c r="M24" i="3"/>
  <c r="K24" i="3"/>
  <c r="I24" i="3"/>
  <c r="G24" i="3"/>
  <c r="U23" i="3"/>
  <c r="T23" i="3"/>
  <c r="N23" i="3"/>
  <c r="O23" i="3" s="1"/>
  <c r="M23" i="3"/>
  <c r="K23" i="3"/>
  <c r="I23" i="3"/>
  <c r="G23" i="3"/>
  <c r="U22" i="3"/>
  <c r="T22" i="3"/>
  <c r="O22" i="3"/>
  <c r="N22" i="3"/>
  <c r="M22" i="3"/>
  <c r="K22" i="3"/>
  <c r="I22" i="3"/>
  <c r="G22" i="3"/>
  <c r="U21" i="3"/>
  <c r="T21" i="3"/>
  <c r="N21" i="3"/>
  <c r="O21" i="3" s="1"/>
  <c r="M21" i="3"/>
  <c r="K21" i="3"/>
  <c r="I21" i="3"/>
  <c r="G21" i="3"/>
  <c r="U20" i="3"/>
  <c r="T20" i="3"/>
  <c r="N20" i="3"/>
  <c r="O20" i="3" s="1"/>
  <c r="M20" i="3"/>
  <c r="K20" i="3"/>
  <c r="I20" i="3"/>
  <c r="G20" i="3"/>
  <c r="S19" i="3"/>
  <c r="R19" i="3"/>
  <c r="Q19" i="3"/>
  <c r="P19" i="3"/>
  <c r="L19" i="3"/>
  <c r="J19" i="3"/>
  <c r="H19" i="3"/>
  <c r="F19" i="3"/>
  <c r="E19" i="3"/>
  <c r="D19" i="3"/>
  <c r="U18" i="3"/>
  <c r="T18" i="3"/>
  <c r="O18" i="3"/>
  <c r="N18" i="3"/>
  <c r="M18" i="3"/>
  <c r="K18" i="3"/>
  <c r="I18" i="3"/>
  <c r="G18" i="3"/>
  <c r="U17" i="3"/>
  <c r="T17" i="3"/>
  <c r="O17" i="3"/>
  <c r="N17" i="3"/>
  <c r="M17" i="3"/>
  <c r="K17" i="3"/>
  <c r="I17" i="3"/>
  <c r="G17" i="3"/>
  <c r="U16" i="3"/>
  <c r="T16" i="3"/>
  <c r="O16" i="3"/>
  <c r="N16" i="3"/>
  <c r="M16" i="3"/>
  <c r="K16" i="3"/>
  <c r="I16" i="3"/>
  <c r="G16" i="3"/>
  <c r="U15" i="3"/>
  <c r="T15" i="3"/>
  <c r="O15" i="3"/>
  <c r="N15" i="3"/>
  <c r="M15" i="3"/>
  <c r="K15" i="3"/>
  <c r="I15" i="3"/>
  <c r="G15" i="3"/>
  <c r="U14" i="3"/>
  <c r="T14" i="3"/>
  <c r="O14" i="3"/>
  <c r="N14" i="3"/>
  <c r="M14" i="3"/>
  <c r="K14" i="3"/>
  <c r="I14" i="3"/>
  <c r="G14" i="3"/>
  <c r="U13" i="3"/>
  <c r="T13" i="3"/>
  <c r="O13" i="3"/>
  <c r="N13" i="3"/>
  <c r="M13" i="3"/>
  <c r="K13" i="3"/>
  <c r="I13" i="3"/>
  <c r="G13" i="3"/>
  <c r="U12" i="3"/>
  <c r="T12" i="3"/>
  <c r="O12" i="3"/>
  <c r="N12" i="3"/>
  <c r="M12" i="3"/>
  <c r="K12" i="3"/>
  <c r="I12" i="3"/>
  <c r="G12" i="3"/>
  <c r="U11" i="3"/>
  <c r="T11" i="3"/>
  <c r="O11" i="3"/>
  <c r="N11" i="3"/>
  <c r="M11" i="3"/>
  <c r="K11" i="3"/>
  <c r="I11" i="3"/>
  <c r="G11" i="3"/>
  <c r="T10" i="3"/>
  <c r="S10" i="3"/>
  <c r="R10" i="3"/>
  <c r="Q10" i="3"/>
  <c r="P10" i="3"/>
  <c r="L10" i="3"/>
  <c r="J10" i="3"/>
  <c r="H10" i="3"/>
  <c r="F10" i="3"/>
  <c r="E10" i="3"/>
  <c r="D10" i="3"/>
  <c r="U9" i="3"/>
  <c r="T9" i="3"/>
  <c r="N9" i="3"/>
  <c r="O9" i="3" s="1"/>
  <c r="M9" i="3"/>
  <c r="K9" i="3"/>
  <c r="I9" i="3"/>
  <c r="G9" i="3"/>
  <c r="U8" i="3"/>
  <c r="T8" i="3"/>
  <c r="N8" i="3"/>
  <c r="O8" i="3" s="1"/>
  <c r="M8" i="3"/>
  <c r="K8" i="3"/>
  <c r="I8" i="3"/>
  <c r="G8" i="3"/>
  <c r="S339" i="2"/>
  <c r="R339" i="2"/>
  <c r="T339" i="2" s="1"/>
  <c r="Q339" i="2"/>
  <c r="P339" i="2"/>
  <c r="U339" i="2" s="1"/>
  <c r="L339" i="2"/>
  <c r="J339" i="2"/>
  <c r="I339" i="2"/>
  <c r="H339" i="2"/>
  <c r="F339" i="2"/>
  <c r="E339" i="2"/>
  <c r="M339" i="2" s="1"/>
  <c r="D339" i="2"/>
  <c r="T338" i="2"/>
  <c r="S338" i="2"/>
  <c r="R338" i="2"/>
  <c r="Q338" i="2"/>
  <c r="P338" i="2"/>
  <c r="L338" i="2"/>
  <c r="U338" i="2" s="1"/>
  <c r="K338" i="2"/>
  <c r="J338" i="2"/>
  <c r="I338" i="2"/>
  <c r="H338" i="2"/>
  <c r="F338" i="2"/>
  <c r="E338" i="2"/>
  <c r="D338" i="2"/>
  <c r="S337" i="2"/>
  <c r="R337" i="2"/>
  <c r="Q337" i="2"/>
  <c r="P337" i="2"/>
  <c r="U337" i="2" s="1"/>
  <c r="L337" i="2"/>
  <c r="J337" i="2"/>
  <c r="H337" i="2"/>
  <c r="F337" i="2"/>
  <c r="E337" i="2"/>
  <c r="D337" i="2"/>
  <c r="I337" i="2" s="1"/>
  <c r="U336" i="2"/>
  <c r="T336" i="2"/>
  <c r="N336" i="2"/>
  <c r="O336" i="2" s="1"/>
  <c r="M336" i="2"/>
  <c r="K336" i="2"/>
  <c r="I336" i="2"/>
  <c r="G336" i="2"/>
  <c r="U335" i="2"/>
  <c r="T335" i="2"/>
  <c r="N335" i="2"/>
  <c r="O335" i="2" s="1"/>
  <c r="M335" i="2"/>
  <c r="K335" i="2"/>
  <c r="I335" i="2"/>
  <c r="G335" i="2"/>
  <c r="U334" i="2"/>
  <c r="T334" i="2"/>
  <c r="N334" i="2"/>
  <c r="O334" i="2" s="1"/>
  <c r="M334" i="2"/>
  <c r="K334" i="2"/>
  <c r="I334" i="2"/>
  <c r="G334" i="2"/>
  <c r="U333" i="2"/>
  <c r="T333" i="2"/>
  <c r="N333" i="2"/>
  <c r="O333" i="2" s="1"/>
  <c r="M333" i="2"/>
  <c r="K333" i="2"/>
  <c r="I333" i="2"/>
  <c r="G333" i="2"/>
  <c r="S332" i="2"/>
  <c r="T332" i="2" s="1"/>
  <c r="R332" i="2"/>
  <c r="Q332" i="2"/>
  <c r="P332" i="2"/>
  <c r="U332" i="2" s="1"/>
  <c r="L332" i="2"/>
  <c r="J332" i="2"/>
  <c r="H332" i="2"/>
  <c r="I332" i="2" s="1"/>
  <c r="F332" i="2"/>
  <c r="E332" i="2"/>
  <c r="D332" i="2"/>
  <c r="U331" i="2"/>
  <c r="T331" i="2"/>
  <c r="N331" i="2"/>
  <c r="O331" i="2" s="1"/>
  <c r="M331" i="2"/>
  <c r="K331" i="2"/>
  <c r="I331" i="2"/>
  <c r="G331" i="2"/>
  <c r="U330" i="2"/>
  <c r="T330" i="2"/>
  <c r="N330" i="2"/>
  <c r="O330" i="2" s="1"/>
  <c r="M330" i="2"/>
  <c r="K330" i="2"/>
  <c r="I330" i="2"/>
  <c r="G330" i="2"/>
  <c r="U329" i="2"/>
  <c r="T329" i="2"/>
  <c r="N329" i="2"/>
  <c r="O329" i="2" s="1"/>
  <c r="M329" i="2"/>
  <c r="K329" i="2"/>
  <c r="I329" i="2"/>
  <c r="G329" i="2"/>
  <c r="U328" i="2"/>
  <c r="T328" i="2"/>
  <c r="N328" i="2"/>
  <c r="O328" i="2" s="1"/>
  <c r="M328" i="2"/>
  <c r="K328" i="2"/>
  <c r="I328" i="2"/>
  <c r="G328" i="2"/>
  <c r="U327" i="2"/>
  <c r="T327" i="2"/>
  <c r="N327" i="2"/>
  <c r="O327" i="2" s="1"/>
  <c r="M327" i="2"/>
  <c r="K327" i="2"/>
  <c r="I327" i="2"/>
  <c r="G327" i="2"/>
  <c r="U326" i="2"/>
  <c r="T326" i="2"/>
  <c r="N326" i="2"/>
  <c r="O326" i="2" s="1"/>
  <c r="M326" i="2"/>
  <c r="K326" i="2"/>
  <c r="I326" i="2"/>
  <c r="G326" i="2"/>
  <c r="U325" i="2"/>
  <c r="T325" i="2"/>
  <c r="N325" i="2"/>
  <c r="O325" i="2" s="1"/>
  <c r="M325" i="2"/>
  <c r="K325" i="2"/>
  <c r="I325" i="2"/>
  <c r="G325" i="2"/>
  <c r="U324" i="2"/>
  <c r="T324" i="2"/>
  <c r="N324" i="2"/>
  <c r="O324" i="2" s="1"/>
  <c r="M324" i="2"/>
  <c r="K324" i="2"/>
  <c r="I324" i="2"/>
  <c r="G324" i="2"/>
  <c r="U323" i="2"/>
  <c r="S323" i="2"/>
  <c r="R323" i="2"/>
  <c r="Q323" i="2"/>
  <c r="P323" i="2"/>
  <c r="L323" i="2"/>
  <c r="J323" i="2"/>
  <c r="H323" i="2"/>
  <c r="G323" i="2"/>
  <c r="F323" i="2"/>
  <c r="E323" i="2"/>
  <c r="M323" i="2" s="1"/>
  <c r="D323" i="2"/>
  <c r="I323" i="2" s="1"/>
  <c r="U322" i="2"/>
  <c r="T322" i="2"/>
  <c r="N322" i="2"/>
  <c r="O322" i="2" s="1"/>
  <c r="M322" i="2"/>
  <c r="K322" i="2"/>
  <c r="I322" i="2"/>
  <c r="G322" i="2"/>
  <c r="U321" i="2"/>
  <c r="T321" i="2"/>
  <c r="N321" i="2"/>
  <c r="O321" i="2" s="1"/>
  <c r="M321" i="2"/>
  <c r="K321" i="2"/>
  <c r="I321" i="2"/>
  <c r="G321" i="2"/>
  <c r="U320" i="2"/>
  <c r="T320" i="2"/>
  <c r="N320" i="2"/>
  <c r="O320" i="2" s="1"/>
  <c r="M320" i="2"/>
  <c r="K320" i="2"/>
  <c r="I320" i="2"/>
  <c r="G320" i="2"/>
  <c r="U319" i="2"/>
  <c r="T319" i="2"/>
  <c r="N319" i="2"/>
  <c r="O319" i="2" s="1"/>
  <c r="M319" i="2"/>
  <c r="K319" i="2"/>
  <c r="I319" i="2"/>
  <c r="G319" i="2"/>
  <c r="U318" i="2"/>
  <c r="T318" i="2"/>
  <c r="N318" i="2"/>
  <c r="O318" i="2" s="1"/>
  <c r="M318" i="2"/>
  <c r="K318" i="2"/>
  <c r="I318" i="2"/>
  <c r="G318" i="2"/>
  <c r="T317" i="2"/>
  <c r="S317" i="2"/>
  <c r="R317" i="2"/>
  <c r="Q317" i="2"/>
  <c r="P317" i="2"/>
  <c r="L317" i="2"/>
  <c r="J317" i="2"/>
  <c r="H317" i="2"/>
  <c r="F317" i="2"/>
  <c r="E317" i="2"/>
  <c r="M317" i="2" s="1"/>
  <c r="D317" i="2"/>
  <c r="G317" i="2" s="1"/>
  <c r="U316" i="2"/>
  <c r="T316" i="2"/>
  <c r="O316" i="2"/>
  <c r="N316" i="2"/>
  <c r="M316" i="2"/>
  <c r="K316" i="2"/>
  <c r="I316" i="2"/>
  <c r="G316" i="2"/>
  <c r="U315" i="2"/>
  <c r="T315" i="2"/>
  <c r="O315" i="2"/>
  <c r="N315" i="2"/>
  <c r="M315" i="2"/>
  <c r="K315" i="2"/>
  <c r="I315" i="2"/>
  <c r="G315" i="2"/>
  <c r="U314" i="2"/>
  <c r="T314" i="2"/>
  <c r="O314" i="2"/>
  <c r="N314" i="2"/>
  <c r="M314" i="2"/>
  <c r="K314" i="2"/>
  <c r="I314" i="2"/>
  <c r="G314" i="2"/>
  <c r="U313" i="2"/>
  <c r="T313" i="2"/>
  <c r="O313" i="2"/>
  <c r="N313" i="2"/>
  <c r="M313" i="2"/>
  <c r="K313" i="2"/>
  <c r="I313" i="2"/>
  <c r="G313" i="2"/>
  <c r="U312" i="2"/>
  <c r="T312" i="2"/>
  <c r="O312" i="2"/>
  <c r="N312" i="2"/>
  <c r="M312" i="2"/>
  <c r="K312" i="2"/>
  <c r="I312" i="2"/>
  <c r="G312" i="2"/>
  <c r="U311" i="2"/>
  <c r="T311" i="2"/>
  <c r="O311" i="2"/>
  <c r="N311" i="2"/>
  <c r="M311" i="2"/>
  <c r="K311" i="2"/>
  <c r="I311" i="2"/>
  <c r="G311" i="2"/>
  <c r="S310" i="2"/>
  <c r="R310" i="2"/>
  <c r="T310" i="2" s="1"/>
  <c r="Q310" i="2"/>
  <c r="P310" i="2"/>
  <c r="U310" i="2" s="1"/>
  <c r="L310" i="2"/>
  <c r="K310" i="2"/>
  <c r="J310" i="2"/>
  <c r="H310" i="2"/>
  <c r="F310" i="2"/>
  <c r="E310" i="2"/>
  <c r="D310" i="2"/>
  <c r="I310" i="2" s="1"/>
  <c r="U309" i="2"/>
  <c r="T309" i="2"/>
  <c r="O309" i="2"/>
  <c r="N309" i="2"/>
  <c r="M309" i="2"/>
  <c r="K309" i="2"/>
  <c r="I309" i="2"/>
  <c r="G309" i="2"/>
  <c r="U308" i="2"/>
  <c r="T308" i="2"/>
  <c r="O308" i="2"/>
  <c r="N308" i="2"/>
  <c r="M308" i="2"/>
  <c r="K308" i="2"/>
  <c r="I308" i="2"/>
  <c r="G308" i="2"/>
  <c r="U307" i="2"/>
  <c r="T307" i="2"/>
  <c r="O307" i="2"/>
  <c r="N307" i="2"/>
  <c r="M307" i="2"/>
  <c r="K307" i="2"/>
  <c r="I307" i="2"/>
  <c r="G307" i="2"/>
  <c r="U306" i="2"/>
  <c r="T306" i="2"/>
  <c r="O306" i="2"/>
  <c r="N306" i="2"/>
  <c r="M306" i="2"/>
  <c r="K306" i="2"/>
  <c r="I306" i="2"/>
  <c r="G306" i="2"/>
  <c r="U305" i="2"/>
  <c r="T305" i="2"/>
  <c r="O305" i="2"/>
  <c r="N305" i="2"/>
  <c r="M305" i="2"/>
  <c r="K305" i="2"/>
  <c r="I305" i="2"/>
  <c r="G305" i="2"/>
  <c r="U304" i="2"/>
  <c r="T304" i="2"/>
  <c r="O304" i="2"/>
  <c r="N304" i="2"/>
  <c r="M304" i="2"/>
  <c r="K304" i="2"/>
  <c r="I304" i="2"/>
  <c r="G304" i="2"/>
  <c r="S303" i="2"/>
  <c r="T303" i="2" s="1"/>
  <c r="R303" i="2"/>
  <c r="Q303" i="2"/>
  <c r="P303" i="2"/>
  <c r="L303" i="2"/>
  <c r="M303" i="2" s="1"/>
  <c r="J303" i="2"/>
  <c r="H303" i="2"/>
  <c r="I303" i="2" s="1"/>
  <c r="G303" i="2"/>
  <c r="F303" i="2"/>
  <c r="E303" i="2"/>
  <c r="D303" i="2"/>
  <c r="U302" i="2"/>
  <c r="T302" i="2"/>
  <c r="N302" i="2"/>
  <c r="O302" i="2" s="1"/>
  <c r="M302" i="2"/>
  <c r="K302" i="2"/>
  <c r="I302" i="2"/>
  <c r="G302" i="2"/>
  <c r="S299" i="2"/>
  <c r="R299" i="2"/>
  <c r="T299" i="2" s="1"/>
  <c r="Q299" i="2"/>
  <c r="P299" i="2"/>
  <c r="U299" i="2" s="1"/>
  <c r="L299" i="2"/>
  <c r="J299" i="2"/>
  <c r="H299" i="2"/>
  <c r="F299" i="2"/>
  <c r="N299" i="2" s="1"/>
  <c r="O299" i="2" s="1"/>
  <c r="E299" i="2"/>
  <c r="D299" i="2"/>
  <c r="T298" i="2"/>
  <c r="S298" i="2"/>
  <c r="R298" i="2"/>
  <c r="Q298" i="2"/>
  <c r="P298" i="2"/>
  <c r="L298" i="2"/>
  <c r="U298" i="2" s="1"/>
  <c r="J298" i="2"/>
  <c r="H298" i="2"/>
  <c r="F298" i="2"/>
  <c r="E298" i="2"/>
  <c r="K298" i="2" s="1"/>
  <c r="D298" i="2"/>
  <c r="U297" i="2"/>
  <c r="T297" i="2"/>
  <c r="N297" i="2"/>
  <c r="O297" i="2" s="1"/>
  <c r="M297" i="2"/>
  <c r="K297" i="2"/>
  <c r="I297" i="2"/>
  <c r="G297" i="2"/>
  <c r="U296" i="2"/>
  <c r="T296" i="2"/>
  <c r="N296" i="2"/>
  <c r="O296" i="2" s="1"/>
  <c r="M296" i="2"/>
  <c r="K296" i="2"/>
  <c r="I296" i="2"/>
  <c r="G296" i="2"/>
  <c r="U295" i="2"/>
  <c r="T295" i="2"/>
  <c r="N295" i="2"/>
  <c r="O295" i="2" s="1"/>
  <c r="M295" i="2"/>
  <c r="K295" i="2"/>
  <c r="I295" i="2"/>
  <c r="G295" i="2"/>
  <c r="U294" i="2"/>
  <c r="T294" i="2"/>
  <c r="N294" i="2"/>
  <c r="O294" i="2" s="1"/>
  <c r="M294" i="2"/>
  <c r="K294" i="2"/>
  <c r="I294" i="2"/>
  <c r="G294" i="2"/>
  <c r="U293" i="2"/>
  <c r="T293" i="2"/>
  <c r="N293" i="2"/>
  <c r="O293" i="2" s="1"/>
  <c r="M293" i="2"/>
  <c r="K293" i="2"/>
  <c r="I293" i="2"/>
  <c r="G293" i="2"/>
  <c r="S292" i="2"/>
  <c r="R292" i="2"/>
  <c r="Q292" i="2"/>
  <c r="P292" i="2"/>
  <c r="U292" i="2" s="1"/>
  <c r="L292" i="2"/>
  <c r="J292" i="2"/>
  <c r="I292" i="2"/>
  <c r="H292" i="2"/>
  <c r="F292" i="2"/>
  <c r="E292" i="2"/>
  <c r="M292" i="2" s="1"/>
  <c r="D292" i="2"/>
  <c r="U291" i="2"/>
  <c r="T291" i="2"/>
  <c r="N291" i="2"/>
  <c r="O291" i="2" s="1"/>
  <c r="M291" i="2"/>
  <c r="K291" i="2"/>
  <c r="I291" i="2"/>
  <c r="G291" i="2"/>
  <c r="U290" i="2"/>
  <c r="T290" i="2"/>
  <c r="N290" i="2"/>
  <c r="O290" i="2" s="1"/>
  <c r="M290" i="2"/>
  <c r="K290" i="2"/>
  <c r="I290" i="2"/>
  <c r="G290" i="2"/>
  <c r="U289" i="2"/>
  <c r="T289" i="2"/>
  <c r="N289" i="2"/>
  <c r="O289" i="2" s="1"/>
  <c r="M289" i="2"/>
  <c r="K289" i="2"/>
  <c r="I289" i="2"/>
  <c r="G289" i="2"/>
  <c r="U288" i="2"/>
  <c r="T288" i="2"/>
  <c r="N288" i="2"/>
  <c r="O288" i="2" s="1"/>
  <c r="M288" i="2"/>
  <c r="K288" i="2"/>
  <c r="I288" i="2"/>
  <c r="G288" i="2"/>
  <c r="U287" i="2"/>
  <c r="T287" i="2"/>
  <c r="N287" i="2"/>
  <c r="O287" i="2" s="1"/>
  <c r="M287" i="2"/>
  <c r="K287" i="2"/>
  <c r="I287" i="2"/>
  <c r="G287" i="2"/>
  <c r="U286" i="2"/>
  <c r="T286" i="2"/>
  <c r="N286" i="2"/>
  <c r="O286" i="2" s="1"/>
  <c r="M286" i="2"/>
  <c r="K286" i="2"/>
  <c r="I286" i="2"/>
  <c r="G286" i="2"/>
  <c r="S285" i="2"/>
  <c r="R285" i="2"/>
  <c r="Q285" i="2"/>
  <c r="P285" i="2"/>
  <c r="L285" i="2"/>
  <c r="U285" i="2" s="1"/>
  <c r="J285" i="2"/>
  <c r="H285" i="2"/>
  <c r="F285" i="2"/>
  <c r="E285" i="2"/>
  <c r="D285" i="2"/>
  <c r="G285" i="2" s="1"/>
  <c r="U284" i="2"/>
  <c r="T284" i="2"/>
  <c r="N284" i="2"/>
  <c r="O284" i="2" s="1"/>
  <c r="M284" i="2"/>
  <c r="K284" i="2"/>
  <c r="I284" i="2"/>
  <c r="G284" i="2"/>
  <c r="U283" i="2"/>
  <c r="T283" i="2"/>
  <c r="N283" i="2"/>
  <c r="O283" i="2" s="1"/>
  <c r="M283" i="2"/>
  <c r="K283" i="2"/>
  <c r="I283" i="2"/>
  <c r="G283" i="2"/>
  <c r="U282" i="2"/>
  <c r="T282" i="2"/>
  <c r="N282" i="2"/>
  <c r="O282" i="2" s="1"/>
  <c r="M282" i="2"/>
  <c r="K282" i="2"/>
  <c r="I282" i="2"/>
  <c r="G282" i="2"/>
  <c r="U281" i="2"/>
  <c r="T281" i="2"/>
  <c r="N281" i="2"/>
  <c r="O281" i="2" s="1"/>
  <c r="M281" i="2"/>
  <c r="K281" i="2"/>
  <c r="I281" i="2"/>
  <c r="G281" i="2"/>
  <c r="U280" i="2"/>
  <c r="T280" i="2"/>
  <c r="N280" i="2"/>
  <c r="O280" i="2" s="1"/>
  <c r="M280" i="2"/>
  <c r="K280" i="2"/>
  <c r="I280" i="2"/>
  <c r="G280" i="2"/>
  <c r="U279" i="2"/>
  <c r="T279" i="2"/>
  <c r="N279" i="2"/>
  <c r="O279" i="2" s="1"/>
  <c r="M279" i="2"/>
  <c r="K279" i="2"/>
  <c r="I279" i="2"/>
  <c r="G279" i="2"/>
  <c r="U278" i="2"/>
  <c r="T278" i="2"/>
  <c r="N278" i="2"/>
  <c r="O278" i="2" s="1"/>
  <c r="M278" i="2"/>
  <c r="K278" i="2"/>
  <c r="I278" i="2"/>
  <c r="G278" i="2"/>
  <c r="U277" i="2"/>
  <c r="T277" i="2"/>
  <c r="N277" i="2"/>
  <c r="O277" i="2" s="1"/>
  <c r="M277" i="2"/>
  <c r="K277" i="2"/>
  <c r="I277" i="2"/>
  <c r="G277" i="2"/>
  <c r="U276" i="2"/>
  <c r="T276" i="2"/>
  <c r="N276" i="2"/>
  <c r="O276" i="2" s="1"/>
  <c r="M276" i="2"/>
  <c r="K276" i="2"/>
  <c r="I276" i="2"/>
  <c r="G276" i="2"/>
  <c r="U275" i="2"/>
  <c r="S275" i="2"/>
  <c r="R275" i="2"/>
  <c r="T275" i="2" s="1"/>
  <c r="Q275" i="2"/>
  <c r="P275" i="2"/>
  <c r="L275" i="2"/>
  <c r="J275" i="2"/>
  <c r="H275" i="2"/>
  <c r="I275" i="2" s="1"/>
  <c r="F275" i="2"/>
  <c r="N275" i="2" s="1"/>
  <c r="O275" i="2" s="1"/>
  <c r="E275" i="2"/>
  <c r="M275" i="2" s="1"/>
  <c r="D275" i="2"/>
  <c r="U274" i="2"/>
  <c r="T274" i="2"/>
  <c r="N274" i="2"/>
  <c r="O274" i="2" s="1"/>
  <c r="M274" i="2"/>
  <c r="K274" i="2"/>
  <c r="I274" i="2"/>
  <c r="G274" i="2"/>
  <c r="U273" i="2"/>
  <c r="T273" i="2"/>
  <c r="N273" i="2"/>
  <c r="O273" i="2" s="1"/>
  <c r="M273" i="2"/>
  <c r="K273" i="2"/>
  <c r="I273" i="2"/>
  <c r="G273" i="2"/>
  <c r="U272" i="2"/>
  <c r="T272" i="2"/>
  <c r="N272" i="2"/>
  <c r="O272" i="2" s="1"/>
  <c r="M272" i="2"/>
  <c r="K272" i="2"/>
  <c r="I272" i="2"/>
  <c r="G272" i="2"/>
  <c r="U271" i="2"/>
  <c r="T271" i="2"/>
  <c r="N271" i="2"/>
  <c r="O271" i="2" s="1"/>
  <c r="M271" i="2"/>
  <c r="K271" i="2"/>
  <c r="I271" i="2"/>
  <c r="G271" i="2"/>
  <c r="U270" i="2"/>
  <c r="T270" i="2"/>
  <c r="N270" i="2"/>
  <c r="O270" i="2" s="1"/>
  <c r="M270" i="2"/>
  <c r="K270" i="2"/>
  <c r="I270" i="2"/>
  <c r="G270" i="2"/>
  <c r="U269" i="2"/>
  <c r="T269" i="2"/>
  <c r="N269" i="2"/>
  <c r="O269" i="2" s="1"/>
  <c r="M269" i="2"/>
  <c r="K269" i="2"/>
  <c r="I269" i="2"/>
  <c r="G269" i="2"/>
  <c r="U268" i="2"/>
  <c r="T268" i="2"/>
  <c r="N268" i="2"/>
  <c r="O268" i="2" s="1"/>
  <c r="M268" i="2"/>
  <c r="K268" i="2"/>
  <c r="I268" i="2"/>
  <c r="G268" i="2"/>
  <c r="S267" i="2"/>
  <c r="R267" i="2"/>
  <c r="T267" i="2" s="1"/>
  <c r="Q267" i="2"/>
  <c r="P267" i="2"/>
  <c r="L267" i="2"/>
  <c r="U267" i="2" s="1"/>
  <c r="J267" i="2"/>
  <c r="I267" i="2"/>
  <c r="H267" i="2"/>
  <c r="F267" i="2"/>
  <c r="E267" i="2"/>
  <c r="K267" i="2" s="1"/>
  <c r="D267" i="2"/>
  <c r="U266" i="2"/>
  <c r="T266" i="2"/>
  <c r="O266" i="2"/>
  <c r="N266" i="2"/>
  <c r="M266" i="2"/>
  <c r="K266" i="2"/>
  <c r="I266" i="2"/>
  <c r="G266" i="2"/>
  <c r="U265" i="2"/>
  <c r="T265" i="2"/>
  <c r="O265" i="2"/>
  <c r="N265" i="2"/>
  <c r="M265" i="2"/>
  <c r="K265" i="2"/>
  <c r="I265" i="2"/>
  <c r="G265" i="2"/>
  <c r="U264" i="2"/>
  <c r="T264" i="2"/>
  <c r="O264" i="2"/>
  <c r="N264" i="2"/>
  <c r="M264" i="2"/>
  <c r="K264" i="2"/>
  <c r="I264" i="2"/>
  <c r="G264" i="2"/>
  <c r="U263" i="2"/>
  <c r="T263" i="2"/>
  <c r="O263" i="2"/>
  <c r="N263" i="2"/>
  <c r="M263" i="2"/>
  <c r="K263" i="2"/>
  <c r="I263" i="2"/>
  <c r="G263" i="2"/>
  <c r="U260" i="2"/>
  <c r="S260" i="2"/>
  <c r="R260" i="2"/>
  <c r="Q260" i="2"/>
  <c r="P260" i="2"/>
  <c r="L260" i="2"/>
  <c r="K260" i="2"/>
  <c r="J260" i="2"/>
  <c r="I260" i="2"/>
  <c r="H260" i="2"/>
  <c r="F260" i="2"/>
  <c r="G260" i="2" s="1"/>
  <c r="E260" i="2"/>
  <c r="D260" i="2"/>
  <c r="S259" i="2"/>
  <c r="R259" i="2"/>
  <c r="Q259" i="2"/>
  <c r="P259" i="2"/>
  <c r="U259" i="2" s="1"/>
  <c r="L259" i="2"/>
  <c r="J259" i="2"/>
  <c r="H259" i="2"/>
  <c r="I259" i="2" s="1"/>
  <c r="F259" i="2"/>
  <c r="E259" i="2"/>
  <c r="D259" i="2"/>
  <c r="G259" i="2" s="1"/>
  <c r="U258" i="2"/>
  <c r="T258" i="2"/>
  <c r="N258" i="2"/>
  <c r="O258" i="2" s="1"/>
  <c r="M258" i="2"/>
  <c r="K258" i="2"/>
  <c r="I258" i="2"/>
  <c r="G258" i="2"/>
  <c r="U257" i="2"/>
  <c r="T257" i="2"/>
  <c r="N257" i="2"/>
  <c r="O257" i="2" s="1"/>
  <c r="M257" i="2"/>
  <c r="K257" i="2"/>
  <c r="I257" i="2"/>
  <c r="G257" i="2"/>
  <c r="U256" i="2"/>
  <c r="T256" i="2"/>
  <c r="N256" i="2"/>
  <c r="O256" i="2" s="1"/>
  <c r="M256" i="2"/>
  <c r="K256" i="2"/>
  <c r="I256" i="2"/>
  <c r="G256" i="2"/>
  <c r="U255" i="2"/>
  <c r="T255" i="2"/>
  <c r="N255" i="2"/>
  <c r="O255" i="2" s="1"/>
  <c r="M255" i="2"/>
  <c r="K255" i="2"/>
  <c r="I255" i="2"/>
  <c r="G255" i="2"/>
  <c r="S254" i="2"/>
  <c r="R254" i="2"/>
  <c r="T254" i="2" s="1"/>
  <c r="Q254" i="2"/>
  <c r="P254" i="2"/>
  <c r="U254" i="2" s="1"/>
  <c r="L254" i="2"/>
  <c r="J254" i="2"/>
  <c r="H254" i="2"/>
  <c r="G254" i="2"/>
  <c r="F254" i="2"/>
  <c r="E254" i="2"/>
  <c r="D254" i="2"/>
  <c r="I254" i="2" s="1"/>
  <c r="U253" i="2"/>
  <c r="T253" i="2"/>
  <c r="N253" i="2"/>
  <c r="O253" i="2" s="1"/>
  <c r="M253" i="2"/>
  <c r="K253" i="2"/>
  <c r="I253" i="2"/>
  <c r="G253" i="2"/>
  <c r="U252" i="2"/>
  <c r="T252" i="2"/>
  <c r="N252" i="2"/>
  <c r="O252" i="2" s="1"/>
  <c r="M252" i="2"/>
  <c r="K252" i="2"/>
  <c r="I252" i="2"/>
  <c r="G252" i="2"/>
  <c r="U251" i="2"/>
  <c r="T251" i="2"/>
  <c r="N251" i="2"/>
  <c r="O251" i="2" s="1"/>
  <c r="M251" i="2"/>
  <c r="K251" i="2"/>
  <c r="I251" i="2"/>
  <c r="G251" i="2"/>
  <c r="U250" i="2"/>
  <c r="T250" i="2"/>
  <c r="N250" i="2"/>
  <c r="O250" i="2" s="1"/>
  <c r="M250" i="2"/>
  <c r="K250" i="2"/>
  <c r="I250" i="2"/>
  <c r="G250" i="2"/>
  <c r="U249" i="2"/>
  <c r="T249" i="2"/>
  <c r="N249" i="2"/>
  <c r="O249" i="2" s="1"/>
  <c r="M249" i="2"/>
  <c r="K249" i="2"/>
  <c r="I249" i="2"/>
  <c r="G249" i="2"/>
  <c r="U248" i="2"/>
  <c r="T248" i="2"/>
  <c r="N248" i="2"/>
  <c r="O248" i="2" s="1"/>
  <c r="M248" i="2"/>
  <c r="K248" i="2"/>
  <c r="I248" i="2"/>
  <c r="G248" i="2"/>
  <c r="T247" i="2"/>
  <c r="S247" i="2"/>
  <c r="R247" i="2"/>
  <c r="Q247" i="2"/>
  <c r="P247" i="2"/>
  <c r="L247" i="2"/>
  <c r="K247" i="2"/>
  <c r="J247" i="2"/>
  <c r="H247" i="2"/>
  <c r="F247" i="2"/>
  <c r="E247" i="2"/>
  <c r="D247" i="2"/>
  <c r="G247" i="2" s="1"/>
  <c r="U246" i="2"/>
  <c r="T246" i="2"/>
  <c r="O246" i="2"/>
  <c r="N246" i="2"/>
  <c r="M246" i="2"/>
  <c r="K246" i="2"/>
  <c r="I246" i="2"/>
  <c r="G246" i="2"/>
  <c r="U245" i="2"/>
  <c r="T245" i="2"/>
  <c r="O245" i="2"/>
  <c r="N245" i="2"/>
  <c r="M245" i="2"/>
  <c r="K245" i="2"/>
  <c r="I245" i="2"/>
  <c r="G245" i="2"/>
  <c r="U244" i="2"/>
  <c r="T244" i="2"/>
  <c r="O244" i="2"/>
  <c r="N244" i="2"/>
  <c r="M244" i="2"/>
  <c r="K244" i="2"/>
  <c r="I244" i="2"/>
  <c r="G244" i="2"/>
  <c r="U243" i="2"/>
  <c r="T243" i="2"/>
  <c r="O243" i="2"/>
  <c r="N243" i="2"/>
  <c r="M243" i="2"/>
  <c r="K243" i="2"/>
  <c r="I243" i="2"/>
  <c r="G243" i="2"/>
  <c r="U242" i="2"/>
  <c r="T242" i="2"/>
  <c r="O242" i="2"/>
  <c r="N242" i="2"/>
  <c r="M242" i="2"/>
  <c r="K242" i="2"/>
  <c r="I242" i="2"/>
  <c r="G242" i="2"/>
  <c r="U241" i="2"/>
  <c r="T241" i="2"/>
  <c r="O241" i="2"/>
  <c r="N241" i="2"/>
  <c r="M241" i="2"/>
  <c r="K241" i="2"/>
  <c r="I241" i="2"/>
  <c r="G241" i="2"/>
  <c r="U240" i="2"/>
  <c r="S240" i="2"/>
  <c r="R240" i="2"/>
  <c r="Q240" i="2"/>
  <c r="P240" i="2"/>
  <c r="L240" i="2"/>
  <c r="J240" i="2"/>
  <c r="H240" i="2"/>
  <c r="F240" i="2"/>
  <c r="G240" i="2" s="1"/>
  <c r="E240" i="2"/>
  <c r="M240" i="2" s="1"/>
  <c r="D240" i="2"/>
  <c r="I240" i="2" s="1"/>
  <c r="U239" i="2"/>
  <c r="T239" i="2"/>
  <c r="O239" i="2"/>
  <c r="N239" i="2"/>
  <c r="M239" i="2"/>
  <c r="K239" i="2"/>
  <c r="I239" i="2"/>
  <c r="G239" i="2"/>
  <c r="U238" i="2"/>
  <c r="T238" i="2"/>
  <c r="O238" i="2"/>
  <c r="N238" i="2"/>
  <c r="M238" i="2"/>
  <c r="K238" i="2"/>
  <c r="I238" i="2"/>
  <c r="G238" i="2"/>
  <c r="U237" i="2"/>
  <c r="T237" i="2"/>
  <c r="O237" i="2"/>
  <c r="N237" i="2"/>
  <c r="M237" i="2"/>
  <c r="K237" i="2"/>
  <c r="I237" i="2"/>
  <c r="G237" i="2"/>
  <c r="U236" i="2"/>
  <c r="T236" i="2"/>
  <c r="O236" i="2"/>
  <c r="N236" i="2"/>
  <c r="M236" i="2"/>
  <c r="K236" i="2"/>
  <c r="I236" i="2"/>
  <c r="G236" i="2"/>
  <c r="U235" i="2"/>
  <c r="T235" i="2"/>
  <c r="O235" i="2"/>
  <c r="N235" i="2"/>
  <c r="M235" i="2"/>
  <c r="K235" i="2"/>
  <c r="I235" i="2"/>
  <c r="G235" i="2"/>
  <c r="U234" i="2"/>
  <c r="T234" i="2"/>
  <c r="O234" i="2"/>
  <c r="N234" i="2"/>
  <c r="M234" i="2"/>
  <c r="K234" i="2"/>
  <c r="I234" i="2"/>
  <c r="G234" i="2"/>
  <c r="S231" i="2"/>
  <c r="R231" i="2"/>
  <c r="Q231" i="2"/>
  <c r="P231" i="2"/>
  <c r="U231" i="2" s="1"/>
  <c r="L231" i="2"/>
  <c r="J231" i="2"/>
  <c r="H231" i="2"/>
  <c r="I231" i="2" s="1"/>
  <c r="F231" i="2"/>
  <c r="E231" i="2"/>
  <c r="M231" i="2" s="1"/>
  <c r="D231" i="2"/>
  <c r="G231" i="2" s="1"/>
  <c r="U230" i="2"/>
  <c r="S230" i="2"/>
  <c r="R230" i="2"/>
  <c r="Q230" i="2"/>
  <c r="P230" i="2"/>
  <c r="L230" i="2"/>
  <c r="J230" i="2"/>
  <c r="H230" i="2"/>
  <c r="I230" i="2" s="1"/>
  <c r="G230" i="2"/>
  <c r="F230" i="2"/>
  <c r="E230" i="2"/>
  <c r="D230" i="2"/>
  <c r="U229" i="2"/>
  <c r="T229" i="2"/>
  <c r="N229" i="2"/>
  <c r="O229" i="2" s="1"/>
  <c r="M229" i="2"/>
  <c r="K229" i="2"/>
  <c r="I229" i="2"/>
  <c r="G229" i="2"/>
  <c r="U228" i="2"/>
  <c r="T228" i="2"/>
  <c r="N228" i="2"/>
  <c r="O228" i="2" s="1"/>
  <c r="M228" i="2"/>
  <c r="K228" i="2"/>
  <c r="I228" i="2"/>
  <c r="G228" i="2"/>
  <c r="U227" i="2"/>
  <c r="T227" i="2"/>
  <c r="N227" i="2"/>
  <c r="O227" i="2" s="1"/>
  <c r="M227" i="2"/>
  <c r="K227" i="2"/>
  <c r="I227" i="2"/>
  <c r="G227" i="2"/>
  <c r="U226" i="2"/>
  <c r="T226" i="2"/>
  <c r="N226" i="2"/>
  <c r="O226" i="2" s="1"/>
  <c r="M226" i="2"/>
  <c r="K226" i="2"/>
  <c r="I226" i="2"/>
  <c r="G226" i="2"/>
  <c r="U225" i="2"/>
  <c r="T225" i="2"/>
  <c r="N225" i="2"/>
  <c r="O225" i="2" s="1"/>
  <c r="M225" i="2"/>
  <c r="K225" i="2"/>
  <c r="I225" i="2"/>
  <c r="G225" i="2"/>
  <c r="S224" i="2"/>
  <c r="T224" i="2" s="1"/>
  <c r="R224" i="2"/>
  <c r="Q224" i="2"/>
  <c r="P224" i="2"/>
  <c r="L224" i="2"/>
  <c r="K224" i="2"/>
  <c r="J224" i="2"/>
  <c r="H224" i="2"/>
  <c r="F224" i="2"/>
  <c r="E224" i="2"/>
  <c r="D224" i="2"/>
  <c r="U223" i="2"/>
  <c r="T223" i="2"/>
  <c r="O223" i="2"/>
  <c r="N223" i="2"/>
  <c r="M223" i="2"/>
  <c r="K223" i="2"/>
  <c r="I223" i="2"/>
  <c r="G223" i="2"/>
  <c r="U222" i="2"/>
  <c r="T222" i="2"/>
  <c r="O222" i="2"/>
  <c r="N222" i="2"/>
  <c r="M222" i="2"/>
  <c r="K222" i="2"/>
  <c r="I222" i="2"/>
  <c r="G222" i="2"/>
  <c r="U221" i="2"/>
  <c r="T221" i="2"/>
  <c r="O221" i="2"/>
  <c r="N221" i="2"/>
  <c r="M221" i="2"/>
  <c r="K221" i="2"/>
  <c r="I221" i="2"/>
  <c r="G221" i="2"/>
  <c r="U220" i="2"/>
  <c r="T220" i="2"/>
  <c r="O220" i="2"/>
  <c r="N220" i="2"/>
  <c r="M220" i="2"/>
  <c r="K220" i="2"/>
  <c r="I220" i="2"/>
  <c r="G220" i="2"/>
  <c r="U219" i="2"/>
  <c r="T219" i="2"/>
  <c r="O219" i="2"/>
  <c r="N219" i="2"/>
  <c r="M219" i="2"/>
  <c r="K219" i="2"/>
  <c r="I219" i="2"/>
  <c r="G219" i="2"/>
  <c r="U218" i="2"/>
  <c r="T218" i="2"/>
  <c r="O218" i="2"/>
  <c r="N218" i="2"/>
  <c r="M218" i="2"/>
  <c r="K218" i="2"/>
  <c r="I218" i="2"/>
  <c r="G218" i="2"/>
  <c r="U217" i="2"/>
  <c r="T217" i="2"/>
  <c r="O217" i="2"/>
  <c r="N217" i="2"/>
  <c r="M217" i="2"/>
  <c r="K217" i="2"/>
  <c r="I217" i="2"/>
  <c r="G217" i="2"/>
  <c r="S216" i="2"/>
  <c r="R216" i="2"/>
  <c r="Q216" i="2"/>
  <c r="P216" i="2"/>
  <c r="L216" i="2"/>
  <c r="U216" i="2" s="1"/>
  <c r="J216" i="2"/>
  <c r="K216" i="2" s="1"/>
  <c r="I216" i="2"/>
  <c r="H216" i="2"/>
  <c r="F216" i="2"/>
  <c r="E216" i="2"/>
  <c r="D216" i="2"/>
  <c r="U215" i="2"/>
  <c r="T215" i="2"/>
  <c r="O215" i="2"/>
  <c r="N215" i="2"/>
  <c r="M215" i="2"/>
  <c r="K215" i="2"/>
  <c r="I215" i="2"/>
  <c r="G215" i="2"/>
  <c r="U214" i="2"/>
  <c r="T214" i="2"/>
  <c r="O214" i="2"/>
  <c r="N214" i="2"/>
  <c r="M214" i="2"/>
  <c r="K214" i="2"/>
  <c r="I214" i="2"/>
  <c r="G214" i="2"/>
  <c r="U213" i="2"/>
  <c r="T213" i="2"/>
  <c r="O213" i="2"/>
  <c r="N213" i="2"/>
  <c r="M213" i="2"/>
  <c r="K213" i="2"/>
  <c r="I213" i="2"/>
  <c r="G213" i="2"/>
  <c r="U212" i="2"/>
  <c r="T212" i="2"/>
  <c r="O212" i="2"/>
  <c r="N212" i="2"/>
  <c r="M212" i="2"/>
  <c r="K212" i="2"/>
  <c r="I212" i="2"/>
  <c r="G212" i="2"/>
  <c r="U211" i="2"/>
  <c r="T211" i="2"/>
  <c r="O211" i="2"/>
  <c r="N211" i="2"/>
  <c r="M211" i="2"/>
  <c r="K211" i="2"/>
  <c r="I211" i="2"/>
  <c r="G211" i="2"/>
  <c r="U210" i="2"/>
  <c r="T210" i="2"/>
  <c r="O210" i="2"/>
  <c r="N210" i="2"/>
  <c r="M210" i="2"/>
  <c r="K210" i="2"/>
  <c r="I210" i="2"/>
  <c r="G210" i="2"/>
  <c r="U209" i="2"/>
  <c r="T209" i="2"/>
  <c r="O209" i="2"/>
  <c r="N209" i="2"/>
  <c r="M209" i="2"/>
  <c r="K209" i="2"/>
  <c r="I209" i="2"/>
  <c r="G209" i="2"/>
  <c r="U208" i="2"/>
  <c r="T208" i="2"/>
  <c r="O208" i="2"/>
  <c r="N208" i="2"/>
  <c r="M208" i="2"/>
  <c r="K208" i="2"/>
  <c r="I208" i="2"/>
  <c r="G208" i="2"/>
  <c r="S205" i="2"/>
  <c r="T205" i="2" s="1"/>
  <c r="R205" i="2"/>
  <c r="Q205" i="2"/>
  <c r="P205" i="2"/>
  <c r="U205" i="2" s="1"/>
  <c r="L205" i="2"/>
  <c r="J205" i="2"/>
  <c r="H205" i="2"/>
  <c r="F205" i="2"/>
  <c r="N205" i="2" s="1"/>
  <c r="E205" i="2"/>
  <c r="D205" i="2"/>
  <c r="G205" i="2" s="1"/>
  <c r="U204" i="2"/>
  <c r="S204" i="2"/>
  <c r="R204" i="2"/>
  <c r="Q204" i="2"/>
  <c r="P204" i="2"/>
  <c r="L204" i="2"/>
  <c r="J204" i="2"/>
  <c r="K204" i="2" s="1"/>
  <c r="H204" i="2"/>
  <c r="I204" i="2" s="1"/>
  <c r="G204" i="2"/>
  <c r="F204" i="2"/>
  <c r="E204" i="2"/>
  <c r="D204" i="2"/>
  <c r="U203" i="2"/>
  <c r="T203" i="2"/>
  <c r="N203" i="2"/>
  <c r="O203" i="2" s="1"/>
  <c r="M203" i="2"/>
  <c r="K203" i="2"/>
  <c r="I203" i="2"/>
  <c r="G203" i="2"/>
  <c r="U202" i="2"/>
  <c r="T202" i="2"/>
  <c r="N202" i="2"/>
  <c r="O202" i="2" s="1"/>
  <c r="M202" i="2"/>
  <c r="K202" i="2"/>
  <c r="I202" i="2"/>
  <c r="G202" i="2"/>
  <c r="U201" i="2"/>
  <c r="T201" i="2"/>
  <c r="N201" i="2"/>
  <c r="O201" i="2" s="1"/>
  <c r="M201" i="2"/>
  <c r="K201" i="2"/>
  <c r="I201" i="2"/>
  <c r="G201" i="2"/>
  <c r="U200" i="2"/>
  <c r="T200" i="2"/>
  <c r="N200" i="2"/>
  <c r="O200" i="2" s="1"/>
  <c r="M200" i="2"/>
  <c r="K200" i="2"/>
  <c r="I200" i="2"/>
  <c r="G200" i="2"/>
  <c r="U199" i="2"/>
  <c r="T199" i="2"/>
  <c r="N199" i="2"/>
  <c r="O199" i="2" s="1"/>
  <c r="M199" i="2"/>
  <c r="K199" i="2"/>
  <c r="I199" i="2"/>
  <c r="G199" i="2"/>
  <c r="S198" i="2"/>
  <c r="R198" i="2"/>
  <c r="T198" i="2" s="1"/>
  <c r="Q198" i="2"/>
  <c r="P198" i="2"/>
  <c r="L198" i="2"/>
  <c r="J198" i="2"/>
  <c r="I198" i="2"/>
  <c r="H198" i="2"/>
  <c r="F198" i="2"/>
  <c r="N198" i="2" s="1"/>
  <c r="E198" i="2"/>
  <c r="K198" i="2" s="1"/>
  <c r="D198" i="2"/>
  <c r="U197" i="2"/>
  <c r="T197" i="2"/>
  <c r="N197" i="2"/>
  <c r="O197" i="2" s="1"/>
  <c r="M197" i="2"/>
  <c r="K197" i="2"/>
  <c r="I197" i="2"/>
  <c r="G197" i="2"/>
  <c r="U196" i="2"/>
  <c r="T196" i="2"/>
  <c r="N196" i="2"/>
  <c r="O196" i="2" s="1"/>
  <c r="M196" i="2"/>
  <c r="K196" i="2"/>
  <c r="I196" i="2"/>
  <c r="G196" i="2"/>
  <c r="U195" i="2"/>
  <c r="T195" i="2"/>
  <c r="N195" i="2"/>
  <c r="O195" i="2" s="1"/>
  <c r="M195" i="2"/>
  <c r="K195" i="2"/>
  <c r="I195" i="2"/>
  <c r="G195" i="2"/>
  <c r="U194" i="2"/>
  <c r="T194" i="2"/>
  <c r="N194" i="2"/>
  <c r="O194" i="2" s="1"/>
  <c r="M194" i="2"/>
  <c r="K194" i="2"/>
  <c r="I194" i="2"/>
  <c r="G194" i="2"/>
  <c r="U193" i="2"/>
  <c r="T193" i="2"/>
  <c r="N193" i="2"/>
  <c r="O193" i="2" s="1"/>
  <c r="M193" i="2"/>
  <c r="K193" i="2"/>
  <c r="I193" i="2"/>
  <c r="G193" i="2"/>
  <c r="U192" i="2"/>
  <c r="T192" i="2"/>
  <c r="N192" i="2"/>
  <c r="O192" i="2" s="1"/>
  <c r="M192" i="2"/>
  <c r="K192" i="2"/>
  <c r="I192" i="2"/>
  <c r="G192" i="2"/>
  <c r="S191" i="2"/>
  <c r="R191" i="2"/>
  <c r="T191" i="2" s="1"/>
  <c r="Q191" i="2"/>
  <c r="P191" i="2"/>
  <c r="L191" i="2"/>
  <c r="U191" i="2" s="1"/>
  <c r="K191" i="2"/>
  <c r="J191" i="2"/>
  <c r="I191" i="2"/>
  <c r="H191" i="2"/>
  <c r="F191" i="2"/>
  <c r="G191" i="2" s="1"/>
  <c r="E191" i="2"/>
  <c r="D191" i="2"/>
  <c r="U190" i="2"/>
  <c r="T190" i="2"/>
  <c r="O190" i="2"/>
  <c r="N190" i="2"/>
  <c r="M190" i="2"/>
  <c r="K190" i="2"/>
  <c r="I190" i="2"/>
  <c r="G190" i="2"/>
  <c r="U189" i="2"/>
  <c r="T189" i="2"/>
  <c r="O189" i="2"/>
  <c r="N189" i="2"/>
  <c r="M189" i="2"/>
  <c r="K189" i="2"/>
  <c r="I189" i="2"/>
  <c r="G189" i="2"/>
  <c r="U188" i="2"/>
  <c r="T188" i="2"/>
  <c r="O188" i="2"/>
  <c r="N188" i="2"/>
  <c r="M188" i="2"/>
  <c r="K188" i="2"/>
  <c r="I188" i="2"/>
  <c r="G188" i="2"/>
  <c r="U187" i="2"/>
  <c r="T187" i="2"/>
  <c r="O187" i="2"/>
  <c r="N187" i="2"/>
  <c r="M187" i="2"/>
  <c r="K187" i="2"/>
  <c r="I187" i="2"/>
  <c r="G187" i="2"/>
  <c r="U186" i="2"/>
  <c r="T186" i="2"/>
  <c r="O186" i="2"/>
  <c r="N186" i="2"/>
  <c r="M186" i="2"/>
  <c r="K186" i="2"/>
  <c r="I186" i="2"/>
  <c r="G186" i="2"/>
  <c r="S185" i="2"/>
  <c r="R185" i="2"/>
  <c r="Q185" i="2"/>
  <c r="P185" i="2"/>
  <c r="U185" i="2" s="1"/>
  <c r="L185" i="2"/>
  <c r="J185" i="2"/>
  <c r="H185" i="2"/>
  <c r="I185" i="2" s="1"/>
  <c r="F185" i="2"/>
  <c r="E185" i="2"/>
  <c r="D185" i="2"/>
  <c r="G185" i="2" s="1"/>
  <c r="U184" i="2"/>
  <c r="T184" i="2"/>
  <c r="N184" i="2"/>
  <c r="O184" i="2" s="1"/>
  <c r="M184" i="2"/>
  <c r="K184" i="2"/>
  <c r="I184" i="2"/>
  <c r="G184" i="2"/>
  <c r="U183" i="2"/>
  <c r="T183" i="2"/>
  <c r="N183" i="2"/>
  <c r="O183" i="2" s="1"/>
  <c r="M183" i="2"/>
  <c r="K183" i="2"/>
  <c r="I183" i="2"/>
  <c r="G183" i="2"/>
  <c r="U182" i="2"/>
  <c r="T182" i="2"/>
  <c r="N182" i="2"/>
  <c r="O182" i="2" s="1"/>
  <c r="M182" i="2"/>
  <c r="K182" i="2"/>
  <c r="I182" i="2"/>
  <c r="G182" i="2"/>
  <c r="U181" i="2"/>
  <c r="T181" i="2"/>
  <c r="N181" i="2"/>
  <c r="O181" i="2" s="1"/>
  <c r="M181" i="2"/>
  <c r="K181" i="2"/>
  <c r="I181" i="2"/>
  <c r="G181" i="2"/>
  <c r="U180" i="2"/>
  <c r="T180" i="2"/>
  <c r="N180" i="2"/>
  <c r="O180" i="2" s="1"/>
  <c r="M180" i="2"/>
  <c r="K180" i="2"/>
  <c r="I180" i="2"/>
  <c r="G180" i="2"/>
  <c r="U179" i="2"/>
  <c r="S179" i="2"/>
  <c r="R179" i="2"/>
  <c r="T179" i="2" s="1"/>
  <c r="Q179" i="2"/>
  <c r="P179" i="2"/>
  <c r="L179" i="2"/>
  <c r="J179" i="2"/>
  <c r="H179" i="2"/>
  <c r="F179" i="2"/>
  <c r="N179" i="2" s="1"/>
  <c r="E179" i="2"/>
  <c r="M179" i="2" s="1"/>
  <c r="D179" i="2"/>
  <c r="I179" i="2" s="1"/>
  <c r="U178" i="2"/>
  <c r="T178" i="2"/>
  <c r="N178" i="2"/>
  <c r="O178" i="2" s="1"/>
  <c r="M178" i="2"/>
  <c r="K178" i="2"/>
  <c r="I178" i="2"/>
  <c r="G178" i="2"/>
  <c r="U177" i="2"/>
  <c r="T177" i="2"/>
  <c r="N177" i="2"/>
  <c r="O177" i="2" s="1"/>
  <c r="M177" i="2"/>
  <c r="K177" i="2"/>
  <c r="I177" i="2"/>
  <c r="G177" i="2"/>
  <c r="U176" i="2"/>
  <c r="T176" i="2"/>
  <c r="N176" i="2"/>
  <c r="O176" i="2" s="1"/>
  <c r="M176" i="2"/>
  <c r="K176" i="2"/>
  <c r="I176" i="2"/>
  <c r="G176" i="2"/>
  <c r="U175" i="2"/>
  <c r="T175" i="2"/>
  <c r="N175" i="2"/>
  <c r="O175" i="2" s="1"/>
  <c r="M175" i="2"/>
  <c r="K175" i="2"/>
  <c r="I175" i="2"/>
  <c r="G175" i="2"/>
  <c r="U174" i="2"/>
  <c r="T174" i="2"/>
  <c r="N174" i="2"/>
  <c r="O174" i="2" s="1"/>
  <c r="M174" i="2"/>
  <c r="K174" i="2"/>
  <c r="I174" i="2"/>
  <c r="G174" i="2"/>
  <c r="U173" i="2"/>
  <c r="T173" i="2"/>
  <c r="N173" i="2"/>
  <c r="O173" i="2" s="1"/>
  <c r="M173" i="2"/>
  <c r="K173" i="2"/>
  <c r="I173" i="2"/>
  <c r="G173" i="2"/>
  <c r="S170" i="2"/>
  <c r="R170" i="2"/>
  <c r="T170" i="2" s="1"/>
  <c r="Q170" i="2"/>
  <c r="P170" i="2"/>
  <c r="L170" i="2"/>
  <c r="U170" i="2" s="1"/>
  <c r="K170" i="2"/>
  <c r="J170" i="2"/>
  <c r="I170" i="2"/>
  <c r="H170" i="2"/>
  <c r="F170" i="2"/>
  <c r="E170" i="2"/>
  <c r="D170" i="2"/>
  <c r="U169" i="2"/>
  <c r="S169" i="2"/>
  <c r="R169" i="2"/>
  <c r="Q169" i="2"/>
  <c r="P169" i="2"/>
  <c r="L169" i="2"/>
  <c r="K169" i="2"/>
  <c r="J169" i="2"/>
  <c r="I169" i="2"/>
  <c r="H169" i="2"/>
  <c r="F169" i="2"/>
  <c r="G169" i="2" s="1"/>
  <c r="E169" i="2"/>
  <c r="D169" i="2"/>
  <c r="U168" i="2"/>
  <c r="T168" i="2"/>
  <c r="N168" i="2"/>
  <c r="O168" i="2" s="1"/>
  <c r="M168" i="2"/>
  <c r="K168" i="2"/>
  <c r="I168" i="2"/>
  <c r="G168" i="2"/>
  <c r="U167" i="2"/>
  <c r="T167" i="2"/>
  <c r="N167" i="2"/>
  <c r="O167" i="2" s="1"/>
  <c r="M167" i="2"/>
  <c r="K167" i="2"/>
  <c r="I167" i="2"/>
  <c r="G167" i="2"/>
  <c r="U166" i="2"/>
  <c r="T166" i="2"/>
  <c r="N166" i="2"/>
  <c r="O166" i="2" s="1"/>
  <c r="M166" i="2"/>
  <c r="K166" i="2"/>
  <c r="I166" i="2"/>
  <c r="G166" i="2"/>
  <c r="U165" i="2"/>
  <c r="T165" i="2"/>
  <c r="N165" i="2"/>
  <c r="O165" i="2" s="1"/>
  <c r="M165" i="2"/>
  <c r="K165" i="2"/>
  <c r="I165" i="2"/>
  <c r="G165" i="2"/>
  <c r="U164" i="2"/>
  <c r="T164" i="2"/>
  <c r="N164" i="2"/>
  <c r="O164" i="2" s="1"/>
  <c r="M164" i="2"/>
  <c r="K164" i="2"/>
  <c r="I164" i="2"/>
  <c r="G164" i="2"/>
  <c r="S163" i="2"/>
  <c r="R163" i="2"/>
  <c r="Q163" i="2"/>
  <c r="P163" i="2"/>
  <c r="U163" i="2" s="1"/>
  <c r="L163" i="2"/>
  <c r="J163" i="2"/>
  <c r="H163" i="2"/>
  <c r="I163" i="2" s="1"/>
  <c r="F163" i="2"/>
  <c r="E163" i="2"/>
  <c r="D163" i="2"/>
  <c r="G163" i="2" s="1"/>
  <c r="U162" i="2"/>
  <c r="T162" i="2"/>
  <c r="N162" i="2"/>
  <c r="O162" i="2" s="1"/>
  <c r="M162" i="2"/>
  <c r="K162" i="2"/>
  <c r="I162" i="2"/>
  <c r="G162" i="2"/>
  <c r="U161" i="2"/>
  <c r="T161" i="2"/>
  <c r="N161" i="2"/>
  <c r="O161" i="2" s="1"/>
  <c r="M161" i="2"/>
  <c r="K161" i="2"/>
  <c r="I161" i="2"/>
  <c r="G161" i="2"/>
  <c r="U160" i="2"/>
  <c r="T160" i="2"/>
  <c r="N160" i="2"/>
  <c r="O160" i="2" s="1"/>
  <c r="M160" i="2"/>
  <c r="K160" i="2"/>
  <c r="I160" i="2"/>
  <c r="G160" i="2"/>
  <c r="U159" i="2"/>
  <c r="T159" i="2"/>
  <c r="N159" i="2"/>
  <c r="O159" i="2" s="1"/>
  <c r="M159" i="2"/>
  <c r="K159" i="2"/>
  <c r="I159" i="2"/>
  <c r="G159" i="2"/>
  <c r="U158" i="2"/>
  <c r="T158" i="2"/>
  <c r="N158" i="2"/>
  <c r="O158" i="2" s="1"/>
  <c r="M158" i="2"/>
  <c r="K158" i="2"/>
  <c r="I158" i="2"/>
  <c r="G158" i="2"/>
  <c r="S157" i="2"/>
  <c r="R157" i="2"/>
  <c r="T157" i="2" s="1"/>
  <c r="Q157" i="2"/>
  <c r="P157" i="2"/>
  <c r="L157" i="2"/>
  <c r="U157" i="2" s="1"/>
  <c r="J157" i="2"/>
  <c r="K157" i="2" s="1"/>
  <c r="I157" i="2"/>
  <c r="H157" i="2"/>
  <c r="F157" i="2"/>
  <c r="E157" i="2"/>
  <c r="D157" i="2"/>
  <c r="G157" i="2" s="1"/>
  <c r="U156" i="2"/>
  <c r="T156" i="2"/>
  <c r="O156" i="2"/>
  <c r="N156" i="2"/>
  <c r="M156" i="2"/>
  <c r="K156" i="2"/>
  <c r="I156" i="2"/>
  <c r="G156" i="2"/>
  <c r="U155" i="2"/>
  <c r="T155" i="2"/>
  <c r="O155" i="2"/>
  <c r="N155" i="2"/>
  <c r="M155" i="2"/>
  <c r="K155" i="2"/>
  <c r="I155" i="2"/>
  <c r="G155" i="2"/>
  <c r="U154" i="2"/>
  <c r="T154" i="2"/>
  <c r="O154" i="2"/>
  <c r="N154" i="2"/>
  <c r="M154" i="2"/>
  <c r="K154" i="2"/>
  <c r="I154" i="2"/>
  <c r="G154" i="2"/>
  <c r="U153" i="2"/>
  <c r="T153" i="2"/>
  <c r="O153" i="2"/>
  <c r="N153" i="2"/>
  <c r="M153" i="2"/>
  <c r="K153" i="2"/>
  <c r="I153" i="2"/>
  <c r="G153" i="2"/>
  <c r="U152" i="2"/>
  <c r="T152" i="2"/>
  <c r="O152" i="2"/>
  <c r="N152" i="2"/>
  <c r="M152" i="2"/>
  <c r="K152" i="2"/>
  <c r="I152" i="2"/>
  <c r="G152" i="2"/>
  <c r="U151" i="2"/>
  <c r="T151" i="2"/>
  <c r="O151" i="2"/>
  <c r="N151" i="2"/>
  <c r="M151" i="2"/>
  <c r="K151" i="2"/>
  <c r="I151" i="2"/>
  <c r="G151" i="2"/>
  <c r="T150" i="2"/>
  <c r="S150" i="2"/>
  <c r="R150" i="2"/>
  <c r="Q150" i="2"/>
  <c r="P150" i="2"/>
  <c r="L150" i="2"/>
  <c r="J150" i="2"/>
  <c r="H150" i="2"/>
  <c r="F150" i="2"/>
  <c r="E150" i="2"/>
  <c r="D150" i="2"/>
  <c r="I150" i="2" s="1"/>
  <c r="U149" i="2"/>
  <c r="T149" i="2"/>
  <c r="O149" i="2"/>
  <c r="N149" i="2"/>
  <c r="M149" i="2"/>
  <c r="K149" i="2"/>
  <c r="I149" i="2"/>
  <c r="G149" i="2"/>
  <c r="U148" i="2"/>
  <c r="T148" i="2"/>
  <c r="O148" i="2"/>
  <c r="N148" i="2"/>
  <c r="M148" i="2"/>
  <c r="K148" i="2"/>
  <c r="I148" i="2"/>
  <c r="G148" i="2"/>
  <c r="U147" i="2"/>
  <c r="T147" i="2"/>
  <c r="O147" i="2"/>
  <c r="N147" i="2"/>
  <c r="M147" i="2"/>
  <c r="K147" i="2"/>
  <c r="I147" i="2"/>
  <c r="G147" i="2"/>
  <c r="U146" i="2"/>
  <c r="T146" i="2"/>
  <c r="O146" i="2"/>
  <c r="N146" i="2"/>
  <c r="M146" i="2"/>
  <c r="K146" i="2"/>
  <c r="I146" i="2"/>
  <c r="G146" i="2"/>
  <c r="U145" i="2"/>
  <c r="T145" i="2"/>
  <c r="O145" i="2"/>
  <c r="N145" i="2"/>
  <c r="M145" i="2"/>
  <c r="K145" i="2"/>
  <c r="I145" i="2"/>
  <c r="G145" i="2"/>
  <c r="S144" i="2"/>
  <c r="R144" i="2"/>
  <c r="Q144" i="2"/>
  <c r="P144" i="2"/>
  <c r="L144" i="2"/>
  <c r="K144" i="2"/>
  <c r="J144" i="2"/>
  <c r="H144" i="2"/>
  <c r="F144" i="2"/>
  <c r="G144" i="2" s="1"/>
  <c r="E144" i="2"/>
  <c r="D144" i="2"/>
  <c r="I144" i="2" s="1"/>
  <c r="U143" i="2"/>
  <c r="T143" i="2"/>
  <c r="O143" i="2"/>
  <c r="N143" i="2"/>
  <c r="M143" i="2"/>
  <c r="K143" i="2"/>
  <c r="I143" i="2"/>
  <c r="G143" i="2"/>
  <c r="U142" i="2"/>
  <c r="T142" i="2"/>
  <c r="O142" i="2"/>
  <c r="N142" i="2"/>
  <c r="M142" i="2"/>
  <c r="K142" i="2"/>
  <c r="I142" i="2"/>
  <c r="G142" i="2"/>
  <c r="U141" i="2"/>
  <c r="T141" i="2"/>
  <c r="O141" i="2"/>
  <c r="N141" i="2"/>
  <c r="M141" i="2"/>
  <c r="K141" i="2"/>
  <c r="I141" i="2"/>
  <c r="G141" i="2"/>
  <c r="U140" i="2"/>
  <c r="T140" i="2"/>
  <c r="O140" i="2"/>
  <c r="N140" i="2"/>
  <c r="M140" i="2"/>
  <c r="K140" i="2"/>
  <c r="I140" i="2"/>
  <c r="G140" i="2"/>
  <c r="U139" i="2"/>
  <c r="T139" i="2"/>
  <c r="O139" i="2"/>
  <c r="N139" i="2"/>
  <c r="M139" i="2"/>
  <c r="K139" i="2"/>
  <c r="I139" i="2"/>
  <c r="G139" i="2"/>
  <c r="U138" i="2"/>
  <c r="T138" i="2"/>
  <c r="O138" i="2"/>
  <c r="N138" i="2"/>
  <c r="M138" i="2"/>
  <c r="K138" i="2"/>
  <c r="I138" i="2"/>
  <c r="G138" i="2"/>
  <c r="S137" i="2"/>
  <c r="T137" i="2" s="1"/>
  <c r="R137" i="2"/>
  <c r="Q137" i="2"/>
  <c r="P137" i="2"/>
  <c r="L137" i="2"/>
  <c r="J137" i="2"/>
  <c r="H137" i="2"/>
  <c r="G137" i="2"/>
  <c r="F137" i="2"/>
  <c r="E137" i="2"/>
  <c r="D137" i="2"/>
  <c r="U136" i="2"/>
  <c r="T136" i="2"/>
  <c r="N136" i="2"/>
  <c r="O136" i="2" s="1"/>
  <c r="M136" i="2"/>
  <c r="K136" i="2"/>
  <c r="I136" i="2"/>
  <c r="G136" i="2"/>
  <c r="U135" i="2"/>
  <c r="T135" i="2"/>
  <c r="N135" i="2"/>
  <c r="O135" i="2" s="1"/>
  <c r="M135" i="2"/>
  <c r="K135" i="2"/>
  <c r="I135" i="2"/>
  <c r="G135" i="2"/>
  <c r="U134" i="2"/>
  <c r="T134" i="2"/>
  <c r="N134" i="2"/>
  <c r="O134" i="2" s="1"/>
  <c r="M134" i="2"/>
  <c r="K134" i="2"/>
  <c r="I134" i="2"/>
  <c r="G134" i="2"/>
  <c r="U133" i="2"/>
  <c r="T133" i="2"/>
  <c r="N133" i="2"/>
  <c r="O133" i="2" s="1"/>
  <c r="M133" i="2"/>
  <c r="K133" i="2"/>
  <c r="I133" i="2"/>
  <c r="G133" i="2"/>
  <c r="U132" i="2"/>
  <c r="S132" i="2"/>
  <c r="R132" i="2"/>
  <c r="Q132" i="2"/>
  <c r="P132" i="2"/>
  <c r="L132" i="2"/>
  <c r="J132" i="2"/>
  <c r="K132" i="2" s="1"/>
  <c r="H132" i="2"/>
  <c r="I132" i="2" s="1"/>
  <c r="G132" i="2"/>
  <c r="F132" i="2"/>
  <c r="E132" i="2"/>
  <c r="D132" i="2"/>
  <c r="U131" i="2"/>
  <c r="T131" i="2"/>
  <c r="N131" i="2"/>
  <c r="O131" i="2" s="1"/>
  <c r="M131" i="2"/>
  <c r="K131" i="2"/>
  <c r="I131" i="2"/>
  <c r="G131" i="2"/>
  <c r="U130" i="2"/>
  <c r="T130" i="2"/>
  <c r="N130" i="2"/>
  <c r="O130" i="2" s="1"/>
  <c r="M130" i="2"/>
  <c r="K130" i="2"/>
  <c r="I130" i="2"/>
  <c r="G130" i="2"/>
  <c r="U129" i="2"/>
  <c r="T129" i="2"/>
  <c r="N129" i="2"/>
  <c r="O129" i="2" s="1"/>
  <c r="M129" i="2"/>
  <c r="K129" i="2"/>
  <c r="I129" i="2"/>
  <c r="G129" i="2"/>
  <c r="U128" i="2"/>
  <c r="T128" i="2"/>
  <c r="N128" i="2"/>
  <c r="O128" i="2" s="1"/>
  <c r="M128" i="2"/>
  <c r="K128" i="2"/>
  <c r="I128" i="2"/>
  <c r="G128" i="2"/>
  <c r="U127" i="2"/>
  <c r="T127" i="2"/>
  <c r="N127" i="2"/>
  <c r="O127" i="2" s="1"/>
  <c r="M127" i="2"/>
  <c r="K127" i="2"/>
  <c r="I127" i="2"/>
  <c r="G127" i="2"/>
  <c r="S126" i="2"/>
  <c r="T126" i="2" s="1"/>
  <c r="R126" i="2"/>
  <c r="Q126" i="2"/>
  <c r="P126" i="2"/>
  <c r="L126" i="2"/>
  <c r="J126" i="2"/>
  <c r="H126" i="2"/>
  <c r="F126" i="2"/>
  <c r="E126" i="2"/>
  <c r="K126" i="2" s="1"/>
  <c r="D126" i="2"/>
  <c r="U125" i="2"/>
  <c r="T125" i="2"/>
  <c r="O125" i="2"/>
  <c r="N125" i="2"/>
  <c r="M125" i="2"/>
  <c r="K125" i="2"/>
  <c r="I125" i="2"/>
  <c r="G125" i="2"/>
  <c r="U124" i="2"/>
  <c r="T124" i="2"/>
  <c r="O124" i="2"/>
  <c r="N124" i="2"/>
  <c r="M124" i="2"/>
  <c r="K124" i="2"/>
  <c r="I124" i="2"/>
  <c r="G124" i="2"/>
  <c r="U123" i="2"/>
  <c r="T123" i="2"/>
  <c r="O123" i="2"/>
  <c r="N123" i="2"/>
  <c r="M123" i="2"/>
  <c r="K123" i="2"/>
  <c r="I123" i="2"/>
  <c r="G123" i="2"/>
  <c r="U122" i="2"/>
  <c r="T122" i="2"/>
  <c r="O122" i="2"/>
  <c r="N122" i="2"/>
  <c r="M122" i="2"/>
  <c r="K122" i="2"/>
  <c r="I122" i="2"/>
  <c r="G122" i="2"/>
  <c r="U121" i="2"/>
  <c r="S121" i="2"/>
  <c r="R121" i="2"/>
  <c r="Q121" i="2"/>
  <c r="P121" i="2"/>
  <c r="L121" i="2"/>
  <c r="K121" i="2"/>
  <c r="J121" i="2"/>
  <c r="H121" i="2"/>
  <c r="I121" i="2" s="1"/>
  <c r="F121" i="2"/>
  <c r="G121" i="2" s="1"/>
  <c r="E121" i="2"/>
  <c r="D121" i="2"/>
  <c r="U120" i="2"/>
  <c r="T120" i="2"/>
  <c r="N120" i="2"/>
  <c r="O120" i="2" s="1"/>
  <c r="M120" i="2"/>
  <c r="K120" i="2"/>
  <c r="I120" i="2"/>
  <c r="G120" i="2"/>
  <c r="U119" i="2"/>
  <c r="T119" i="2"/>
  <c r="N119" i="2"/>
  <c r="O119" i="2" s="1"/>
  <c r="M119" i="2"/>
  <c r="K119" i="2"/>
  <c r="I119" i="2"/>
  <c r="G119" i="2"/>
  <c r="U118" i="2"/>
  <c r="T118" i="2"/>
  <c r="N118" i="2"/>
  <c r="O118" i="2" s="1"/>
  <c r="M118" i="2"/>
  <c r="K118" i="2"/>
  <c r="I118" i="2"/>
  <c r="G118" i="2"/>
  <c r="U117" i="2"/>
  <c r="T117" i="2"/>
  <c r="N117" i="2"/>
  <c r="O117" i="2" s="1"/>
  <c r="M117" i="2"/>
  <c r="K117" i="2"/>
  <c r="I117" i="2"/>
  <c r="G117" i="2"/>
  <c r="U116" i="2"/>
  <c r="T116" i="2"/>
  <c r="N116" i="2"/>
  <c r="O116" i="2" s="1"/>
  <c r="M116" i="2"/>
  <c r="K116" i="2"/>
  <c r="I116" i="2"/>
  <c r="G116" i="2"/>
  <c r="U115" i="2"/>
  <c r="T115" i="2"/>
  <c r="N115" i="2"/>
  <c r="O115" i="2" s="1"/>
  <c r="M115" i="2"/>
  <c r="K115" i="2"/>
  <c r="I115" i="2"/>
  <c r="G115" i="2"/>
  <c r="U114" i="2"/>
  <c r="T114" i="2"/>
  <c r="N114" i="2"/>
  <c r="O114" i="2" s="1"/>
  <c r="M114" i="2"/>
  <c r="K114" i="2"/>
  <c r="I114" i="2"/>
  <c r="G114" i="2"/>
  <c r="U113" i="2"/>
  <c r="T113" i="2"/>
  <c r="N113" i="2"/>
  <c r="O113" i="2" s="1"/>
  <c r="M113" i="2"/>
  <c r="K113" i="2"/>
  <c r="I113" i="2"/>
  <c r="G113" i="2"/>
  <c r="S112" i="2"/>
  <c r="R112" i="2"/>
  <c r="Q112" i="2"/>
  <c r="P112" i="2"/>
  <c r="U112" i="2" s="1"/>
  <c r="M112" i="2"/>
  <c r="L112" i="2"/>
  <c r="J112" i="2"/>
  <c r="H112" i="2"/>
  <c r="F112" i="2"/>
  <c r="N112" i="2" s="1"/>
  <c r="E112" i="2"/>
  <c r="D112" i="2"/>
  <c r="U111" i="2"/>
  <c r="T111" i="2"/>
  <c r="N111" i="2"/>
  <c r="O111" i="2" s="1"/>
  <c r="M111" i="2"/>
  <c r="K111" i="2"/>
  <c r="I111" i="2"/>
  <c r="G111" i="2"/>
  <c r="U110" i="2"/>
  <c r="T110" i="2"/>
  <c r="N110" i="2"/>
  <c r="O110" i="2" s="1"/>
  <c r="M110" i="2"/>
  <c r="K110" i="2"/>
  <c r="I110" i="2"/>
  <c r="G110" i="2"/>
  <c r="U109" i="2"/>
  <c r="T109" i="2"/>
  <c r="N109" i="2"/>
  <c r="O109" i="2" s="1"/>
  <c r="M109" i="2"/>
  <c r="K109" i="2"/>
  <c r="I109" i="2"/>
  <c r="G109" i="2"/>
  <c r="U108" i="2"/>
  <c r="T108" i="2"/>
  <c r="N108" i="2"/>
  <c r="O108" i="2" s="1"/>
  <c r="M108" i="2"/>
  <c r="K108" i="2"/>
  <c r="I108" i="2"/>
  <c r="G108" i="2"/>
  <c r="U107" i="2"/>
  <c r="T107" i="2"/>
  <c r="N107" i="2"/>
  <c r="O107" i="2" s="1"/>
  <c r="M107" i="2"/>
  <c r="K107" i="2"/>
  <c r="I107" i="2"/>
  <c r="G107" i="2"/>
  <c r="S106" i="2"/>
  <c r="R106" i="2"/>
  <c r="T106" i="2" s="1"/>
  <c r="Q106" i="2"/>
  <c r="P106" i="2"/>
  <c r="U106" i="2" s="1"/>
  <c r="L106" i="2"/>
  <c r="J106" i="2"/>
  <c r="H106" i="2"/>
  <c r="F106" i="2"/>
  <c r="E106" i="2"/>
  <c r="M106" i="2" s="1"/>
  <c r="D106" i="2"/>
  <c r="I106" i="2" s="1"/>
  <c r="U105" i="2"/>
  <c r="T105" i="2"/>
  <c r="N105" i="2"/>
  <c r="O105" i="2" s="1"/>
  <c r="M105" i="2"/>
  <c r="K105" i="2"/>
  <c r="I105" i="2"/>
  <c r="G105" i="2"/>
  <c r="T102" i="2"/>
  <c r="S102" i="2"/>
  <c r="R102" i="2"/>
  <c r="Q102" i="2"/>
  <c r="P102" i="2"/>
  <c r="L102" i="2"/>
  <c r="J102" i="2"/>
  <c r="H102" i="2"/>
  <c r="F102" i="2"/>
  <c r="E102" i="2"/>
  <c r="D102" i="2"/>
  <c r="S101" i="2"/>
  <c r="R101" i="2"/>
  <c r="Q101" i="2"/>
  <c r="P101" i="2"/>
  <c r="U101" i="2" s="1"/>
  <c r="L101" i="2"/>
  <c r="J101" i="2"/>
  <c r="H101" i="2"/>
  <c r="F101" i="2"/>
  <c r="E101" i="2"/>
  <c r="D101" i="2"/>
  <c r="I101" i="2" s="1"/>
  <c r="U100" i="2"/>
  <c r="T100" i="2"/>
  <c r="N100" i="2"/>
  <c r="O100" i="2" s="1"/>
  <c r="M100" i="2"/>
  <c r="K100" i="2"/>
  <c r="I100" i="2"/>
  <c r="G100" i="2"/>
  <c r="U99" i="2"/>
  <c r="T99" i="2"/>
  <c r="N99" i="2"/>
  <c r="O99" i="2" s="1"/>
  <c r="M99" i="2"/>
  <c r="K99" i="2"/>
  <c r="I99" i="2"/>
  <c r="G99" i="2"/>
  <c r="U98" i="2"/>
  <c r="T98" i="2"/>
  <c r="N98" i="2"/>
  <c r="O98" i="2" s="1"/>
  <c r="M98" i="2"/>
  <c r="K98" i="2"/>
  <c r="I98" i="2"/>
  <c r="G98" i="2"/>
  <c r="U97" i="2"/>
  <c r="T97" i="2"/>
  <c r="N97" i="2"/>
  <c r="O97" i="2" s="1"/>
  <c r="M97" i="2"/>
  <c r="K97" i="2"/>
  <c r="I97" i="2"/>
  <c r="G97" i="2"/>
  <c r="U96" i="2"/>
  <c r="S96" i="2"/>
  <c r="T96" i="2" s="1"/>
  <c r="R96" i="2"/>
  <c r="Q96" i="2"/>
  <c r="P96" i="2"/>
  <c r="L96" i="2"/>
  <c r="J96" i="2"/>
  <c r="H96" i="2"/>
  <c r="F96" i="2"/>
  <c r="E96" i="2"/>
  <c r="D96" i="2"/>
  <c r="G96" i="2" s="1"/>
  <c r="U95" i="2"/>
  <c r="T95" i="2"/>
  <c r="N95" i="2"/>
  <c r="O95" i="2" s="1"/>
  <c r="M95" i="2"/>
  <c r="K95" i="2"/>
  <c r="I95" i="2"/>
  <c r="G95" i="2"/>
  <c r="U94" i="2"/>
  <c r="T94" i="2"/>
  <c r="N94" i="2"/>
  <c r="O94" i="2" s="1"/>
  <c r="M94" i="2"/>
  <c r="K94" i="2"/>
  <c r="I94" i="2"/>
  <c r="G94" i="2"/>
  <c r="U93" i="2"/>
  <c r="T93" i="2"/>
  <c r="N93" i="2"/>
  <c r="O93" i="2" s="1"/>
  <c r="M93" i="2"/>
  <c r="K93" i="2"/>
  <c r="I93" i="2"/>
  <c r="G93" i="2"/>
  <c r="U92" i="2"/>
  <c r="T92" i="2"/>
  <c r="N92" i="2"/>
  <c r="O92" i="2" s="1"/>
  <c r="M92" i="2"/>
  <c r="K92" i="2"/>
  <c r="I92" i="2"/>
  <c r="G92" i="2"/>
  <c r="U91" i="2"/>
  <c r="S91" i="2"/>
  <c r="R91" i="2"/>
  <c r="Q91" i="2"/>
  <c r="P91" i="2"/>
  <c r="L91" i="2"/>
  <c r="J91" i="2"/>
  <c r="K91" i="2" s="1"/>
  <c r="H91" i="2"/>
  <c r="F91" i="2"/>
  <c r="E91" i="2"/>
  <c r="M91" i="2" s="1"/>
  <c r="D91" i="2"/>
  <c r="G91" i="2" s="1"/>
  <c r="U90" i="2"/>
  <c r="T90" i="2"/>
  <c r="O90" i="2"/>
  <c r="N90" i="2"/>
  <c r="M90" i="2"/>
  <c r="K90" i="2"/>
  <c r="I90" i="2"/>
  <c r="G90" i="2"/>
  <c r="U89" i="2"/>
  <c r="T89" i="2"/>
  <c r="O89" i="2"/>
  <c r="N89" i="2"/>
  <c r="M89" i="2"/>
  <c r="K89" i="2"/>
  <c r="I89" i="2"/>
  <c r="G89" i="2"/>
  <c r="U88" i="2"/>
  <c r="T88" i="2"/>
  <c r="O88" i="2"/>
  <c r="N88" i="2"/>
  <c r="M88" i="2"/>
  <c r="K88" i="2"/>
  <c r="I88" i="2"/>
  <c r="G88" i="2"/>
  <c r="S85" i="2"/>
  <c r="R85" i="2"/>
  <c r="T85" i="2" s="1"/>
  <c r="Q85" i="2"/>
  <c r="P85" i="2"/>
  <c r="L85" i="2"/>
  <c r="J85" i="2"/>
  <c r="H85" i="2"/>
  <c r="F85" i="2"/>
  <c r="E85" i="2"/>
  <c r="D85" i="2"/>
  <c r="G85" i="2" s="1"/>
  <c r="U84" i="2"/>
  <c r="S84" i="2"/>
  <c r="R84" i="2"/>
  <c r="Q84" i="2"/>
  <c r="P84" i="2"/>
  <c r="L84" i="2"/>
  <c r="J84" i="2"/>
  <c r="I84" i="2"/>
  <c r="H84" i="2"/>
  <c r="F84" i="2"/>
  <c r="E84" i="2"/>
  <c r="K84" i="2" s="1"/>
  <c r="D84" i="2"/>
  <c r="U83" i="2"/>
  <c r="T83" i="2"/>
  <c r="O83" i="2"/>
  <c r="N83" i="2"/>
  <c r="M83" i="2"/>
  <c r="K83" i="2"/>
  <c r="I83" i="2"/>
  <c r="G83" i="2"/>
  <c r="U82" i="2"/>
  <c r="T82" i="2"/>
  <c r="O82" i="2"/>
  <c r="N82" i="2"/>
  <c r="M82" i="2"/>
  <c r="K82" i="2"/>
  <c r="I82" i="2"/>
  <c r="G82" i="2"/>
  <c r="U81" i="2"/>
  <c r="T81" i="2"/>
  <c r="N81" i="2"/>
  <c r="O81" i="2" s="1"/>
  <c r="M81" i="2"/>
  <c r="K81" i="2"/>
  <c r="I81" i="2"/>
  <c r="G81" i="2"/>
  <c r="U80" i="2"/>
  <c r="T80" i="2"/>
  <c r="N80" i="2"/>
  <c r="O80" i="2" s="1"/>
  <c r="M80" i="2"/>
  <c r="K80" i="2"/>
  <c r="I80" i="2"/>
  <c r="G80" i="2"/>
  <c r="U79" i="2"/>
  <c r="T79" i="2"/>
  <c r="N79" i="2"/>
  <c r="O79" i="2" s="1"/>
  <c r="M79" i="2"/>
  <c r="K79" i="2"/>
  <c r="I79" i="2"/>
  <c r="G79" i="2"/>
  <c r="U78" i="2"/>
  <c r="S78" i="2"/>
  <c r="R78" i="2"/>
  <c r="Q78" i="2"/>
  <c r="P78" i="2"/>
  <c r="L78" i="2"/>
  <c r="J78" i="2"/>
  <c r="H78" i="2"/>
  <c r="F78" i="2"/>
  <c r="E78" i="2"/>
  <c r="M78" i="2" s="1"/>
  <c r="D78" i="2"/>
  <c r="G78" i="2" s="1"/>
  <c r="U77" i="2"/>
  <c r="T77" i="2"/>
  <c r="N77" i="2"/>
  <c r="O77" i="2" s="1"/>
  <c r="M77" i="2"/>
  <c r="K77" i="2"/>
  <c r="I77" i="2"/>
  <c r="G77" i="2"/>
  <c r="U76" i="2"/>
  <c r="T76" i="2"/>
  <c r="N76" i="2"/>
  <c r="O76" i="2" s="1"/>
  <c r="M76" i="2"/>
  <c r="K76" i="2"/>
  <c r="I76" i="2"/>
  <c r="G76" i="2"/>
  <c r="U75" i="2"/>
  <c r="T75" i="2"/>
  <c r="N75" i="2"/>
  <c r="O75" i="2" s="1"/>
  <c r="M75" i="2"/>
  <c r="K75" i="2"/>
  <c r="I75" i="2"/>
  <c r="G75" i="2"/>
  <c r="U74" i="2"/>
  <c r="T74" i="2"/>
  <c r="N74" i="2"/>
  <c r="O74" i="2" s="1"/>
  <c r="M74" i="2"/>
  <c r="K74" i="2"/>
  <c r="I74" i="2"/>
  <c r="G74" i="2"/>
  <c r="U73" i="2"/>
  <c r="T73" i="2"/>
  <c r="N73" i="2"/>
  <c r="O73" i="2" s="1"/>
  <c r="M73" i="2"/>
  <c r="K73" i="2"/>
  <c r="I73" i="2"/>
  <c r="G73" i="2"/>
  <c r="U72" i="2"/>
  <c r="T72" i="2"/>
  <c r="N72" i="2"/>
  <c r="O72" i="2" s="1"/>
  <c r="M72" i="2"/>
  <c r="K72" i="2"/>
  <c r="I72" i="2"/>
  <c r="G72" i="2"/>
  <c r="U71" i="2"/>
  <c r="T71" i="2"/>
  <c r="N71" i="2"/>
  <c r="O71" i="2" s="1"/>
  <c r="M71" i="2"/>
  <c r="K71" i="2"/>
  <c r="I71" i="2"/>
  <c r="G71" i="2"/>
  <c r="S70" i="2"/>
  <c r="R70" i="2"/>
  <c r="Q70" i="2"/>
  <c r="P70" i="2"/>
  <c r="L70" i="2"/>
  <c r="U70" i="2" s="1"/>
  <c r="J70" i="2"/>
  <c r="K70" i="2" s="1"/>
  <c r="H70" i="2"/>
  <c r="F70" i="2"/>
  <c r="E70" i="2"/>
  <c r="D70" i="2"/>
  <c r="I70" i="2" s="1"/>
  <c r="U69" i="2"/>
  <c r="T69" i="2"/>
  <c r="N69" i="2"/>
  <c r="O69" i="2" s="1"/>
  <c r="M69" i="2"/>
  <c r="K69" i="2"/>
  <c r="I69" i="2"/>
  <c r="G69" i="2"/>
  <c r="U68" i="2"/>
  <c r="T68" i="2"/>
  <c r="N68" i="2"/>
  <c r="O68" i="2" s="1"/>
  <c r="M68" i="2"/>
  <c r="K68" i="2"/>
  <c r="I68" i="2"/>
  <c r="G68" i="2"/>
  <c r="U67" i="2"/>
  <c r="T67" i="2"/>
  <c r="N67" i="2"/>
  <c r="O67" i="2" s="1"/>
  <c r="M67" i="2"/>
  <c r="K67" i="2"/>
  <c r="I67" i="2"/>
  <c r="G67" i="2"/>
  <c r="U66" i="2"/>
  <c r="T66" i="2"/>
  <c r="N66" i="2"/>
  <c r="O66" i="2" s="1"/>
  <c r="M66" i="2"/>
  <c r="K66" i="2"/>
  <c r="I66" i="2"/>
  <c r="G66" i="2"/>
  <c r="U65" i="2"/>
  <c r="T65" i="2"/>
  <c r="N65" i="2"/>
  <c r="O65" i="2" s="1"/>
  <c r="M65" i="2"/>
  <c r="K65" i="2"/>
  <c r="I65" i="2"/>
  <c r="G65" i="2"/>
  <c r="U64" i="2"/>
  <c r="T64" i="2"/>
  <c r="N64" i="2"/>
  <c r="O64" i="2" s="1"/>
  <c r="M64" i="2"/>
  <c r="K64" i="2"/>
  <c r="I64" i="2"/>
  <c r="G64" i="2"/>
  <c r="T63" i="2"/>
  <c r="S63" i="2"/>
  <c r="R63" i="2"/>
  <c r="Q63" i="2"/>
  <c r="P63" i="2"/>
  <c r="L63" i="2"/>
  <c r="J63" i="2"/>
  <c r="H63" i="2"/>
  <c r="F63" i="2"/>
  <c r="E63" i="2"/>
  <c r="D63" i="2"/>
  <c r="U62" i="2"/>
  <c r="T62" i="2"/>
  <c r="N62" i="2"/>
  <c r="O62" i="2" s="1"/>
  <c r="M62" i="2"/>
  <c r="K62" i="2"/>
  <c r="I62" i="2"/>
  <c r="G62" i="2"/>
  <c r="U61" i="2"/>
  <c r="T61" i="2"/>
  <c r="N61" i="2"/>
  <c r="O61" i="2" s="1"/>
  <c r="M61" i="2"/>
  <c r="K61" i="2"/>
  <c r="I61" i="2"/>
  <c r="G61" i="2"/>
  <c r="U60" i="2"/>
  <c r="T60" i="2"/>
  <c r="N60" i="2"/>
  <c r="O60" i="2" s="1"/>
  <c r="M60" i="2"/>
  <c r="K60" i="2"/>
  <c r="I60" i="2"/>
  <c r="G60" i="2"/>
  <c r="U59" i="2"/>
  <c r="T59" i="2"/>
  <c r="N59" i="2"/>
  <c r="O59" i="2" s="1"/>
  <c r="M59" i="2"/>
  <c r="K59" i="2"/>
  <c r="I59" i="2"/>
  <c r="G59" i="2"/>
  <c r="U58" i="2"/>
  <c r="S58" i="2"/>
  <c r="R58" i="2"/>
  <c r="Q58" i="2"/>
  <c r="P58" i="2"/>
  <c r="L58" i="2"/>
  <c r="K58" i="2"/>
  <c r="J58" i="2"/>
  <c r="H58" i="2"/>
  <c r="I58" i="2" s="1"/>
  <c r="F58" i="2"/>
  <c r="E58" i="2"/>
  <c r="D58" i="2"/>
  <c r="U57" i="2"/>
  <c r="T57" i="2"/>
  <c r="N57" i="2"/>
  <c r="O57" i="2" s="1"/>
  <c r="M57" i="2"/>
  <c r="K57" i="2"/>
  <c r="I57" i="2"/>
  <c r="G57" i="2"/>
  <c r="S54" i="2"/>
  <c r="R54" i="2"/>
  <c r="Q54" i="2"/>
  <c r="P54" i="2"/>
  <c r="L54" i="2"/>
  <c r="J54" i="2"/>
  <c r="H54" i="2"/>
  <c r="I54" i="2" s="1"/>
  <c r="G54" i="2"/>
  <c r="F54" i="2"/>
  <c r="E54" i="2"/>
  <c r="D54" i="2"/>
  <c r="S53" i="2"/>
  <c r="R53" i="2"/>
  <c r="Q53" i="2"/>
  <c r="P53" i="2"/>
  <c r="U53" i="2" s="1"/>
  <c r="L53" i="2"/>
  <c r="J53" i="2"/>
  <c r="H53" i="2"/>
  <c r="G53" i="2"/>
  <c r="F53" i="2"/>
  <c r="E53" i="2"/>
  <c r="M53" i="2" s="1"/>
  <c r="D53" i="2"/>
  <c r="U52" i="2"/>
  <c r="T52" i="2"/>
  <c r="N52" i="2"/>
  <c r="O52" i="2" s="1"/>
  <c r="M52" i="2"/>
  <c r="K52" i="2"/>
  <c r="I52" i="2"/>
  <c r="G52" i="2"/>
  <c r="U51" i="2"/>
  <c r="T51" i="2"/>
  <c r="N51" i="2"/>
  <c r="O51" i="2" s="1"/>
  <c r="M51" i="2"/>
  <c r="K51" i="2"/>
  <c r="I51" i="2"/>
  <c r="G51" i="2"/>
  <c r="U50" i="2"/>
  <c r="T50" i="2"/>
  <c r="N50" i="2"/>
  <c r="O50" i="2" s="1"/>
  <c r="M50" i="2"/>
  <c r="K50" i="2"/>
  <c r="I50" i="2"/>
  <c r="G50" i="2"/>
  <c r="U49" i="2"/>
  <c r="T49" i="2"/>
  <c r="N49" i="2"/>
  <c r="O49" i="2" s="1"/>
  <c r="M49" i="2"/>
  <c r="K49" i="2"/>
  <c r="I49" i="2"/>
  <c r="G49" i="2"/>
  <c r="U48" i="2"/>
  <c r="T48" i="2"/>
  <c r="N48" i="2"/>
  <c r="O48" i="2" s="1"/>
  <c r="M48" i="2"/>
  <c r="K48" i="2"/>
  <c r="I48" i="2"/>
  <c r="G48" i="2"/>
  <c r="T47" i="2"/>
  <c r="S47" i="2"/>
  <c r="R47" i="2"/>
  <c r="Q47" i="2"/>
  <c r="P47" i="2"/>
  <c r="L47" i="2"/>
  <c r="J47" i="2"/>
  <c r="H47" i="2"/>
  <c r="F47" i="2"/>
  <c r="E47" i="2"/>
  <c r="D47" i="2"/>
  <c r="G47" i="2" s="1"/>
  <c r="U46" i="2"/>
  <c r="T46" i="2"/>
  <c r="N46" i="2"/>
  <c r="O46" i="2" s="1"/>
  <c r="M46" i="2"/>
  <c r="K46" i="2"/>
  <c r="I46" i="2"/>
  <c r="G46" i="2"/>
  <c r="U45" i="2"/>
  <c r="T45" i="2"/>
  <c r="N45" i="2"/>
  <c r="O45" i="2" s="1"/>
  <c r="M45" i="2"/>
  <c r="K45" i="2"/>
  <c r="I45" i="2"/>
  <c r="G45" i="2"/>
  <c r="U44" i="2"/>
  <c r="T44" i="2"/>
  <c r="N44" i="2"/>
  <c r="O44" i="2" s="1"/>
  <c r="M44" i="2"/>
  <c r="K44" i="2"/>
  <c r="I44" i="2"/>
  <c r="G44" i="2"/>
  <c r="U43" i="2"/>
  <c r="T43" i="2"/>
  <c r="N43" i="2"/>
  <c r="O43" i="2" s="1"/>
  <c r="M43" i="2"/>
  <c r="K43" i="2"/>
  <c r="I43" i="2"/>
  <c r="G43" i="2"/>
  <c r="U42" i="2"/>
  <c r="T42" i="2"/>
  <c r="N42" i="2"/>
  <c r="O42" i="2" s="1"/>
  <c r="M42" i="2"/>
  <c r="K42" i="2"/>
  <c r="I42" i="2"/>
  <c r="G42" i="2"/>
  <c r="U41" i="2"/>
  <c r="T41" i="2"/>
  <c r="N41" i="2"/>
  <c r="O41" i="2" s="1"/>
  <c r="M41" i="2"/>
  <c r="K41" i="2"/>
  <c r="I41" i="2"/>
  <c r="G41" i="2"/>
  <c r="S40" i="2"/>
  <c r="R40" i="2"/>
  <c r="T40" i="2" s="1"/>
  <c r="Q40" i="2"/>
  <c r="P40" i="2"/>
  <c r="U40" i="2" s="1"/>
  <c r="L40" i="2"/>
  <c r="J40" i="2"/>
  <c r="I40" i="2"/>
  <c r="H40" i="2"/>
  <c r="F40" i="2"/>
  <c r="E40" i="2"/>
  <c r="D40" i="2"/>
  <c r="U39" i="2"/>
  <c r="T39" i="2"/>
  <c r="N39" i="2"/>
  <c r="O39" i="2" s="1"/>
  <c r="M39" i="2"/>
  <c r="K39" i="2"/>
  <c r="I39" i="2"/>
  <c r="G39" i="2"/>
  <c r="U38" i="2"/>
  <c r="T38" i="2"/>
  <c r="N38" i="2"/>
  <c r="O38" i="2" s="1"/>
  <c r="M38" i="2"/>
  <c r="K38" i="2"/>
  <c r="I38" i="2"/>
  <c r="G38" i="2"/>
  <c r="U37" i="2"/>
  <c r="T37" i="2"/>
  <c r="N37" i="2"/>
  <c r="O37" i="2" s="1"/>
  <c r="M37" i="2"/>
  <c r="K37" i="2"/>
  <c r="I37" i="2"/>
  <c r="G37" i="2"/>
  <c r="U36" i="2"/>
  <c r="T36" i="2"/>
  <c r="N36" i="2"/>
  <c r="O36" i="2" s="1"/>
  <c r="M36" i="2"/>
  <c r="K36" i="2"/>
  <c r="I36" i="2"/>
  <c r="G36" i="2"/>
  <c r="S35" i="2"/>
  <c r="T35" i="2" s="1"/>
  <c r="R35" i="2"/>
  <c r="Q35" i="2"/>
  <c r="P35" i="2"/>
  <c r="U35" i="2" s="1"/>
  <c r="L35" i="2"/>
  <c r="J35" i="2"/>
  <c r="H35" i="2"/>
  <c r="F35" i="2"/>
  <c r="E35" i="2"/>
  <c r="M35" i="2" s="1"/>
  <c r="D35" i="2"/>
  <c r="G35" i="2" s="1"/>
  <c r="U34" i="2"/>
  <c r="T34" i="2"/>
  <c r="N34" i="2"/>
  <c r="O34" i="2" s="1"/>
  <c r="M34" i="2"/>
  <c r="K34" i="2"/>
  <c r="I34" i="2"/>
  <c r="G34" i="2"/>
  <c r="U33" i="2"/>
  <c r="T33" i="2"/>
  <c r="N33" i="2"/>
  <c r="O33" i="2" s="1"/>
  <c r="M33" i="2"/>
  <c r="K33" i="2"/>
  <c r="I33" i="2"/>
  <c r="G33" i="2"/>
  <c r="U32" i="2"/>
  <c r="T32" i="2"/>
  <c r="N32" i="2"/>
  <c r="O32" i="2" s="1"/>
  <c r="M32" i="2"/>
  <c r="K32" i="2"/>
  <c r="I32" i="2"/>
  <c r="G32" i="2"/>
  <c r="U31" i="2"/>
  <c r="T31" i="2"/>
  <c r="N31" i="2"/>
  <c r="O31" i="2" s="1"/>
  <c r="M31" i="2"/>
  <c r="K31" i="2"/>
  <c r="I31" i="2"/>
  <c r="G31" i="2"/>
  <c r="U30" i="2"/>
  <c r="T30" i="2"/>
  <c r="N30" i="2"/>
  <c r="O30" i="2" s="1"/>
  <c r="M30" i="2"/>
  <c r="K30" i="2"/>
  <c r="I30" i="2"/>
  <c r="G30" i="2"/>
  <c r="U29" i="2"/>
  <c r="T29" i="2"/>
  <c r="N29" i="2"/>
  <c r="O29" i="2" s="1"/>
  <c r="M29" i="2"/>
  <c r="K29" i="2"/>
  <c r="I29" i="2"/>
  <c r="G29" i="2"/>
  <c r="U28" i="2"/>
  <c r="T28" i="2"/>
  <c r="N28" i="2"/>
  <c r="O28" i="2" s="1"/>
  <c r="M28" i="2"/>
  <c r="K28" i="2"/>
  <c r="I28" i="2"/>
  <c r="G28" i="2"/>
  <c r="S27" i="2"/>
  <c r="R27" i="2"/>
  <c r="Q27" i="2"/>
  <c r="P27" i="2"/>
  <c r="L27" i="2"/>
  <c r="U27" i="2" s="1"/>
  <c r="J27" i="2"/>
  <c r="K27" i="2" s="1"/>
  <c r="H27" i="2"/>
  <c r="I27" i="2" s="1"/>
  <c r="F27" i="2"/>
  <c r="G27" i="2" s="1"/>
  <c r="E27" i="2"/>
  <c r="M27" i="2" s="1"/>
  <c r="D27" i="2"/>
  <c r="U26" i="2"/>
  <c r="T26" i="2"/>
  <c r="N26" i="2"/>
  <c r="O26" i="2" s="1"/>
  <c r="M26" i="2"/>
  <c r="K26" i="2"/>
  <c r="I26" i="2"/>
  <c r="G26" i="2"/>
  <c r="U25" i="2"/>
  <c r="T25" i="2"/>
  <c r="N25" i="2"/>
  <c r="O25" i="2" s="1"/>
  <c r="M25" i="2"/>
  <c r="K25" i="2"/>
  <c r="I25" i="2"/>
  <c r="G25" i="2"/>
  <c r="U24" i="2"/>
  <c r="T24" i="2"/>
  <c r="N24" i="2"/>
  <c r="O24" i="2" s="1"/>
  <c r="M24" i="2"/>
  <c r="K24" i="2"/>
  <c r="I24" i="2"/>
  <c r="G24" i="2"/>
  <c r="U23" i="2"/>
  <c r="T23" i="2"/>
  <c r="N23" i="2"/>
  <c r="O23" i="2" s="1"/>
  <c r="M23" i="2"/>
  <c r="K23" i="2"/>
  <c r="I23" i="2"/>
  <c r="G23" i="2"/>
  <c r="U22" i="2"/>
  <c r="T22" i="2"/>
  <c r="N22" i="2"/>
  <c r="O22" i="2" s="1"/>
  <c r="M22" i="2"/>
  <c r="K22" i="2"/>
  <c r="I22" i="2"/>
  <c r="G22" i="2"/>
  <c r="U21" i="2"/>
  <c r="T21" i="2"/>
  <c r="N21" i="2"/>
  <c r="O21" i="2" s="1"/>
  <c r="M21" i="2"/>
  <c r="K21" i="2"/>
  <c r="I21" i="2"/>
  <c r="G21" i="2"/>
  <c r="U20" i="2"/>
  <c r="T20" i="2"/>
  <c r="N20" i="2"/>
  <c r="O20" i="2" s="1"/>
  <c r="M20" i="2"/>
  <c r="K20" i="2"/>
  <c r="I20" i="2"/>
  <c r="G20" i="2"/>
  <c r="S19" i="2"/>
  <c r="T19" i="2" s="1"/>
  <c r="R19" i="2"/>
  <c r="Q19" i="2"/>
  <c r="P19" i="2"/>
  <c r="L19" i="2"/>
  <c r="J19" i="2"/>
  <c r="H19" i="2"/>
  <c r="F19" i="2"/>
  <c r="E19" i="2"/>
  <c r="D19" i="2"/>
  <c r="U18" i="2"/>
  <c r="T18" i="2"/>
  <c r="O18" i="2"/>
  <c r="N18" i="2"/>
  <c r="M18" i="2"/>
  <c r="K18" i="2"/>
  <c r="I18" i="2"/>
  <c r="G18" i="2"/>
  <c r="U17" i="2"/>
  <c r="T17" i="2"/>
  <c r="O17" i="2"/>
  <c r="N17" i="2"/>
  <c r="M17" i="2"/>
  <c r="K17" i="2"/>
  <c r="I17" i="2"/>
  <c r="G17" i="2"/>
  <c r="U16" i="2"/>
  <c r="T16" i="2"/>
  <c r="O16" i="2"/>
  <c r="N16" i="2"/>
  <c r="M16" i="2"/>
  <c r="K16" i="2"/>
  <c r="I16" i="2"/>
  <c r="G16" i="2"/>
  <c r="U15" i="2"/>
  <c r="T15" i="2"/>
  <c r="O15" i="2"/>
  <c r="N15" i="2"/>
  <c r="M15" i="2"/>
  <c r="K15" i="2"/>
  <c r="I15" i="2"/>
  <c r="G15" i="2"/>
  <c r="U14" i="2"/>
  <c r="T14" i="2"/>
  <c r="O14" i="2"/>
  <c r="N14" i="2"/>
  <c r="M14" i="2"/>
  <c r="K14" i="2"/>
  <c r="I14" i="2"/>
  <c r="G14" i="2"/>
  <c r="U13" i="2"/>
  <c r="T13" i="2"/>
  <c r="O13" i="2"/>
  <c r="N13" i="2"/>
  <c r="M13" i="2"/>
  <c r="K13" i="2"/>
  <c r="I13" i="2"/>
  <c r="G13" i="2"/>
  <c r="U12" i="2"/>
  <c r="T12" i="2"/>
  <c r="O12" i="2"/>
  <c r="N12" i="2"/>
  <c r="M12" i="2"/>
  <c r="K12" i="2"/>
  <c r="I12" i="2"/>
  <c r="G12" i="2"/>
  <c r="U11" i="2"/>
  <c r="T11" i="2"/>
  <c r="O11" i="2"/>
  <c r="N11" i="2"/>
  <c r="M11" i="2"/>
  <c r="K11" i="2"/>
  <c r="I11" i="2"/>
  <c r="G11" i="2"/>
  <c r="S10" i="2"/>
  <c r="R10" i="2"/>
  <c r="Q10" i="2"/>
  <c r="P10" i="2"/>
  <c r="U10" i="2" s="1"/>
  <c r="L10" i="2"/>
  <c r="K10" i="2"/>
  <c r="J10" i="2"/>
  <c r="I10" i="2"/>
  <c r="H10" i="2"/>
  <c r="F10" i="2"/>
  <c r="N10" i="2" s="1"/>
  <c r="O10" i="2" s="1"/>
  <c r="E10" i="2"/>
  <c r="M10" i="2" s="1"/>
  <c r="D10" i="2"/>
  <c r="U9" i="2"/>
  <c r="T9" i="2"/>
  <c r="N9" i="2"/>
  <c r="O9" i="2" s="1"/>
  <c r="M9" i="2"/>
  <c r="K9" i="2"/>
  <c r="I9" i="2"/>
  <c r="G9" i="2"/>
  <c r="U8" i="2"/>
  <c r="T8" i="2"/>
  <c r="N8" i="2"/>
  <c r="O8" i="2" s="1"/>
  <c r="M8" i="2"/>
  <c r="K8" i="2"/>
  <c r="I8" i="2"/>
  <c r="G8" i="2"/>
  <c r="S339" i="1"/>
  <c r="T339" i="1" s="1"/>
  <c r="R339" i="1"/>
  <c r="Q339" i="1"/>
  <c r="P339" i="1"/>
  <c r="L339" i="1"/>
  <c r="J339" i="1"/>
  <c r="H339" i="1"/>
  <c r="F339" i="1"/>
  <c r="N339" i="1" s="1"/>
  <c r="E339" i="1"/>
  <c r="K339" i="1" s="1"/>
  <c r="D339" i="1"/>
  <c r="I339" i="1" s="1"/>
  <c r="S338" i="1"/>
  <c r="R338" i="1"/>
  <c r="Q338" i="1"/>
  <c r="P338" i="1"/>
  <c r="U338" i="1" s="1"/>
  <c r="L338" i="1"/>
  <c r="J338" i="1"/>
  <c r="H338" i="1"/>
  <c r="I338" i="1" s="1"/>
  <c r="F338" i="1"/>
  <c r="E338" i="1"/>
  <c r="D338" i="1"/>
  <c r="S337" i="1"/>
  <c r="T337" i="1" s="1"/>
  <c r="R337" i="1"/>
  <c r="Q337" i="1"/>
  <c r="P337" i="1"/>
  <c r="L337" i="1"/>
  <c r="J337" i="1"/>
  <c r="H337" i="1"/>
  <c r="I337" i="1" s="1"/>
  <c r="F337" i="1"/>
  <c r="E337" i="1"/>
  <c r="D337" i="1"/>
  <c r="U336" i="1"/>
  <c r="T336" i="1"/>
  <c r="O336" i="1"/>
  <c r="N336" i="1"/>
  <c r="M336" i="1"/>
  <c r="K336" i="1"/>
  <c r="I336" i="1"/>
  <c r="G336" i="1"/>
  <c r="U335" i="1"/>
  <c r="T335" i="1"/>
  <c r="O335" i="1"/>
  <c r="N335" i="1"/>
  <c r="M335" i="1"/>
  <c r="K335" i="1"/>
  <c r="I335" i="1"/>
  <c r="G335" i="1"/>
  <c r="U334" i="1"/>
  <c r="T334" i="1"/>
  <c r="O334" i="1"/>
  <c r="N334" i="1"/>
  <c r="M334" i="1"/>
  <c r="K334" i="1"/>
  <c r="I334" i="1"/>
  <c r="G334" i="1"/>
  <c r="U333" i="1"/>
  <c r="T333" i="1"/>
  <c r="O333" i="1"/>
  <c r="N333" i="1"/>
  <c r="M333" i="1"/>
  <c r="K333" i="1"/>
  <c r="I333" i="1"/>
  <c r="G333" i="1"/>
  <c r="S332" i="1"/>
  <c r="R332" i="1"/>
  <c r="T332" i="1" s="1"/>
  <c r="Q332" i="1"/>
  <c r="P332" i="1"/>
  <c r="L332" i="1"/>
  <c r="J332" i="1"/>
  <c r="H332" i="1"/>
  <c r="F332" i="1"/>
  <c r="E332" i="1"/>
  <c r="M332" i="1" s="1"/>
  <c r="D332" i="1"/>
  <c r="U331" i="1"/>
  <c r="T331" i="1"/>
  <c r="N331" i="1"/>
  <c r="O331" i="1" s="1"/>
  <c r="M331" i="1"/>
  <c r="K331" i="1"/>
  <c r="I331" i="1"/>
  <c r="G331" i="1"/>
  <c r="U330" i="1"/>
  <c r="T330" i="1"/>
  <c r="N330" i="1"/>
  <c r="O330" i="1" s="1"/>
  <c r="M330" i="1"/>
  <c r="K330" i="1"/>
  <c r="I330" i="1"/>
  <c r="G330" i="1"/>
  <c r="U329" i="1"/>
  <c r="T329" i="1"/>
  <c r="N329" i="1"/>
  <c r="O329" i="1" s="1"/>
  <c r="M329" i="1"/>
  <c r="K329" i="1"/>
  <c r="I329" i="1"/>
  <c r="G329" i="1"/>
  <c r="U328" i="1"/>
  <c r="T328" i="1"/>
  <c r="N328" i="1"/>
  <c r="O328" i="1" s="1"/>
  <c r="M328" i="1"/>
  <c r="K328" i="1"/>
  <c r="I328" i="1"/>
  <c r="G328" i="1"/>
  <c r="U327" i="1"/>
  <c r="T327" i="1"/>
  <c r="N327" i="1"/>
  <c r="O327" i="1" s="1"/>
  <c r="M327" i="1"/>
  <c r="K327" i="1"/>
  <c r="I327" i="1"/>
  <c r="G327" i="1"/>
  <c r="U326" i="1"/>
  <c r="T326" i="1"/>
  <c r="N326" i="1"/>
  <c r="O326" i="1" s="1"/>
  <c r="M326" i="1"/>
  <c r="K326" i="1"/>
  <c r="I326" i="1"/>
  <c r="G326" i="1"/>
  <c r="U325" i="1"/>
  <c r="T325" i="1"/>
  <c r="N325" i="1"/>
  <c r="O325" i="1" s="1"/>
  <c r="M325" i="1"/>
  <c r="K325" i="1"/>
  <c r="I325" i="1"/>
  <c r="G325" i="1"/>
  <c r="U324" i="1"/>
  <c r="T324" i="1"/>
  <c r="N324" i="1"/>
  <c r="O324" i="1" s="1"/>
  <c r="M324" i="1"/>
  <c r="K324" i="1"/>
  <c r="I324" i="1"/>
  <c r="G324" i="1"/>
  <c r="S323" i="1"/>
  <c r="R323" i="1"/>
  <c r="Q323" i="1"/>
  <c r="P323" i="1"/>
  <c r="U323" i="1" s="1"/>
  <c r="L323" i="1"/>
  <c r="J323" i="1"/>
  <c r="H323" i="1"/>
  <c r="F323" i="1"/>
  <c r="E323" i="1"/>
  <c r="D323" i="1"/>
  <c r="U322" i="1"/>
  <c r="T322" i="1"/>
  <c r="N322" i="1"/>
  <c r="O322" i="1" s="1"/>
  <c r="M322" i="1"/>
  <c r="K322" i="1"/>
  <c r="I322" i="1"/>
  <c r="G322" i="1"/>
  <c r="U321" i="1"/>
  <c r="T321" i="1"/>
  <c r="N321" i="1"/>
  <c r="O321" i="1" s="1"/>
  <c r="M321" i="1"/>
  <c r="K321" i="1"/>
  <c r="I321" i="1"/>
  <c r="G321" i="1"/>
  <c r="U320" i="1"/>
  <c r="T320" i="1"/>
  <c r="N320" i="1"/>
  <c r="O320" i="1" s="1"/>
  <c r="M320" i="1"/>
  <c r="K320" i="1"/>
  <c r="I320" i="1"/>
  <c r="G320" i="1"/>
  <c r="U319" i="1"/>
  <c r="T319" i="1"/>
  <c r="N319" i="1"/>
  <c r="O319" i="1" s="1"/>
  <c r="M319" i="1"/>
  <c r="K319" i="1"/>
  <c r="I319" i="1"/>
  <c r="G319" i="1"/>
  <c r="U318" i="1"/>
  <c r="T318" i="1"/>
  <c r="N318" i="1"/>
  <c r="O318" i="1" s="1"/>
  <c r="M318" i="1"/>
  <c r="K318" i="1"/>
  <c r="I318" i="1"/>
  <c r="G318" i="1"/>
  <c r="S317" i="1"/>
  <c r="R317" i="1"/>
  <c r="Q317" i="1"/>
  <c r="P317" i="1"/>
  <c r="L317" i="1"/>
  <c r="U317" i="1" s="1"/>
  <c r="J317" i="1"/>
  <c r="H317" i="1"/>
  <c r="F317" i="1"/>
  <c r="N317" i="1" s="1"/>
  <c r="E317" i="1"/>
  <c r="D317" i="1"/>
  <c r="I317" i="1" s="1"/>
  <c r="U316" i="1"/>
  <c r="T316" i="1"/>
  <c r="O316" i="1"/>
  <c r="N316" i="1"/>
  <c r="M316" i="1"/>
  <c r="K316" i="1"/>
  <c r="I316" i="1"/>
  <c r="G316" i="1"/>
  <c r="U315" i="1"/>
  <c r="T315" i="1"/>
  <c r="O315" i="1"/>
  <c r="N315" i="1"/>
  <c r="M315" i="1"/>
  <c r="K315" i="1"/>
  <c r="I315" i="1"/>
  <c r="G315" i="1"/>
  <c r="U314" i="1"/>
  <c r="T314" i="1"/>
  <c r="O314" i="1"/>
  <c r="N314" i="1"/>
  <c r="M314" i="1"/>
  <c r="K314" i="1"/>
  <c r="I314" i="1"/>
  <c r="G314" i="1"/>
  <c r="U313" i="1"/>
  <c r="T313" i="1"/>
  <c r="O313" i="1"/>
  <c r="N313" i="1"/>
  <c r="M313" i="1"/>
  <c r="K313" i="1"/>
  <c r="I313" i="1"/>
  <c r="G313" i="1"/>
  <c r="U312" i="1"/>
  <c r="T312" i="1"/>
  <c r="O312" i="1"/>
  <c r="N312" i="1"/>
  <c r="M312" i="1"/>
  <c r="K312" i="1"/>
  <c r="I312" i="1"/>
  <c r="G312" i="1"/>
  <c r="U311" i="1"/>
  <c r="T311" i="1"/>
  <c r="O311" i="1"/>
  <c r="N311" i="1"/>
  <c r="M311" i="1"/>
  <c r="K311" i="1"/>
  <c r="I311" i="1"/>
  <c r="G311" i="1"/>
  <c r="S310" i="1"/>
  <c r="R310" i="1"/>
  <c r="T310" i="1" s="1"/>
  <c r="Q310" i="1"/>
  <c r="P310" i="1"/>
  <c r="L310" i="1"/>
  <c r="N310" i="1" s="1"/>
  <c r="O310" i="1" s="1"/>
  <c r="J310" i="1"/>
  <c r="K310" i="1" s="1"/>
  <c r="H310" i="1"/>
  <c r="F310" i="1"/>
  <c r="E310" i="1"/>
  <c r="D310" i="1"/>
  <c r="G310" i="1" s="1"/>
  <c r="U309" i="1"/>
  <c r="T309" i="1"/>
  <c r="O309" i="1"/>
  <c r="N309" i="1"/>
  <c r="M309" i="1"/>
  <c r="K309" i="1"/>
  <c r="I309" i="1"/>
  <c r="G309" i="1"/>
  <c r="U308" i="1"/>
  <c r="T308" i="1"/>
  <c r="O308" i="1"/>
  <c r="N308" i="1"/>
  <c r="M308" i="1"/>
  <c r="K308" i="1"/>
  <c r="I308" i="1"/>
  <c r="G308" i="1"/>
  <c r="U307" i="1"/>
  <c r="T307" i="1"/>
  <c r="O307" i="1"/>
  <c r="N307" i="1"/>
  <c r="M307" i="1"/>
  <c r="K307" i="1"/>
  <c r="I307" i="1"/>
  <c r="G307" i="1"/>
  <c r="U306" i="1"/>
  <c r="T306" i="1"/>
  <c r="O306" i="1"/>
  <c r="N306" i="1"/>
  <c r="M306" i="1"/>
  <c r="K306" i="1"/>
  <c r="I306" i="1"/>
  <c r="G306" i="1"/>
  <c r="U305" i="1"/>
  <c r="T305" i="1"/>
  <c r="O305" i="1"/>
  <c r="N305" i="1"/>
  <c r="M305" i="1"/>
  <c r="K305" i="1"/>
  <c r="I305" i="1"/>
  <c r="G305" i="1"/>
  <c r="U304" i="1"/>
  <c r="T304" i="1"/>
  <c r="O304" i="1"/>
  <c r="N304" i="1"/>
  <c r="M304" i="1"/>
  <c r="K304" i="1"/>
  <c r="I304" i="1"/>
  <c r="G304" i="1"/>
  <c r="S303" i="1"/>
  <c r="T303" i="1" s="1"/>
  <c r="R303" i="1"/>
  <c r="Q303" i="1"/>
  <c r="P303" i="1"/>
  <c r="L303" i="1"/>
  <c r="U303" i="1" s="1"/>
  <c r="J303" i="1"/>
  <c r="H303" i="1"/>
  <c r="F303" i="1"/>
  <c r="N303" i="1" s="1"/>
  <c r="E303" i="1"/>
  <c r="D303" i="1"/>
  <c r="U302" i="1"/>
  <c r="T302" i="1"/>
  <c r="O302" i="1"/>
  <c r="N302" i="1"/>
  <c r="M302" i="1"/>
  <c r="K302" i="1"/>
  <c r="I302" i="1"/>
  <c r="G302" i="1"/>
  <c r="S299" i="1"/>
  <c r="T299" i="1" s="1"/>
  <c r="R299" i="1"/>
  <c r="Q299" i="1"/>
  <c r="P299" i="1"/>
  <c r="U299" i="1" s="1"/>
  <c r="L299" i="1"/>
  <c r="J299" i="1"/>
  <c r="H299" i="1"/>
  <c r="F299" i="1"/>
  <c r="E299" i="1"/>
  <c r="D299" i="1"/>
  <c r="I299" i="1" s="1"/>
  <c r="S298" i="1"/>
  <c r="T298" i="1" s="1"/>
  <c r="R298" i="1"/>
  <c r="Q298" i="1"/>
  <c r="P298" i="1"/>
  <c r="L298" i="1"/>
  <c r="J298" i="1"/>
  <c r="H298" i="1"/>
  <c r="F298" i="1"/>
  <c r="G298" i="1" s="1"/>
  <c r="E298" i="1"/>
  <c r="D298" i="1"/>
  <c r="I298" i="1" s="1"/>
  <c r="U297" i="1"/>
  <c r="T297" i="1"/>
  <c r="O297" i="1"/>
  <c r="N297" i="1"/>
  <c r="M297" i="1"/>
  <c r="K297" i="1"/>
  <c r="I297" i="1"/>
  <c r="G297" i="1"/>
  <c r="U296" i="1"/>
  <c r="T296" i="1"/>
  <c r="O296" i="1"/>
  <c r="N296" i="1"/>
  <c r="M296" i="1"/>
  <c r="K296" i="1"/>
  <c r="I296" i="1"/>
  <c r="G296" i="1"/>
  <c r="U295" i="1"/>
  <c r="T295" i="1"/>
  <c r="O295" i="1"/>
  <c r="N295" i="1"/>
  <c r="M295" i="1"/>
  <c r="K295" i="1"/>
  <c r="I295" i="1"/>
  <c r="G295" i="1"/>
  <c r="U294" i="1"/>
  <c r="T294" i="1"/>
  <c r="O294" i="1"/>
  <c r="N294" i="1"/>
  <c r="M294" i="1"/>
  <c r="K294" i="1"/>
  <c r="I294" i="1"/>
  <c r="G294" i="1"/>
  <c r="U293" i="1"/>
  <c r="T293" i="1"/>
  <c r="O293" i="1"/>
  <c r="N293" i="1"/>
  <c r="M293" i="1"/>
  <c r="K293" i="1"/>
  <c r="I293" i="1"/>
  <c r="G293" i="1"/>
  <c r="S292" i="1"/>
  <c r="R292" i="1"/>
  <c r="T292" i="1" s="1"/>
  <c r="Q292" i="1"/>
  <c r="P292" i="1"/>
  <c r="U292" i="1" s="1"/>
  <c r="N292" i="1"/>
  <c r="O292" i="1" s="1"/>
  <c r="L292" i="1"/>
  <c r="J292" i="1"/>
  <c r="H292" i="1"/>
  <c r="F292" i="1"/>
  <c r="E292" i="1"/>
  <c r="M292" i="1" s="1"/>
  <c r="D292" i="1"/>
  <c r="I292" i="1" s="1"/>
  <c r="U291" i="1"/>
  <c r="T291" i="1"/>
  <c r="N291" i="1"/>
  <c r="O291" i="1" s="1"/>
  <c r="M291" i="1"/>
  <c r="K291" i="1"/>
  <c r="I291" i="1"/>
  <c r="G291" i="1"/>
  <c r="U290" i="1"/>
  <c r="T290" i="1"/>
  <c r="N290" i="1"/>
  <c r="O290" i="1" s="1"/>
  <c r="M290" i="1"/>
  <c r="K290" i="1"/>
  <c r="I290" i="1"/>
  <c r="G290" i="1"/>
  <c r="U289" i="1"/>
  <c r="T289" i="1"/>
  <c r="N289" i="1"/>
  <c r="O289" i="1" s="1"/>
  <c r="M289" i="1"/>
  <c r="K289" i="1"/>
  <c r="I289" i="1"/>
  <c r="G289" i="1"/>
  <c r="U288" i="1"/>
  <c r="T288" i="1"/>
  <c r="N288" i="1"/>
  <c r="O288" i="1" s="1"/>
  <c r="M288" i="1"/>
  <c r="K288" i="1"/>
  <c r="I288" i="1"/>
  <c r="G288" i="1"/>
  <c r="U287" i="1"/>
  <c r="T287" i="1"/>
  <c r="N287" i="1"/>
  <c r="O287" i="1" s="1"/>
  <c r="M287" i="1"/>
  <c r="K287" i="1"/>
  <c r="I287" i="1"/>
  <c r="G287" i="1"/>
  <c r="U286" i="1"/>
  <c r="T286" i="1"/>
  <c r="N286" i="1"/>
  <c r="O286" i="1" s="1"/>
  <c r="M286" i="1"/>
  <c r="K286" i="1"/>
  <c r="I286" i="1"/>
  <c r="G286" i="1"/>
  <c r="S285" i="1"/>
  <c r="R285" i="1"/>
  <c r="Q285" i="1"/>
  <c r="P285" i="1"/>
  <c r="L285" i="1"/>
  <c r="J285" i="1"/>
  <c r="H285" i="1"/>
  <c r="F285" i="1"/>
  <c r="E285" i="1"/>
  <c r="D285" i="1"/>
  <c r="U284" i="1"/>
  <c r="T284" i="1"/>
  <c r="O284" i="1"/>
  <c r="N284" i="1"/>
  <c r="M284" i="1"/>
  <c r="K284" i="1"/>
  <c r="I284" i="1"/>
  <c r="G284" i="1"/>
  <c r="U283" i="1"/>
  <c r="T283" i="1"/>
  <c r="O283" i="1"/>
  <c r="N283" i="1"/>
  <c r="M283" i="1"/>
  <c r="K283" i="1"/>
  <c r="I283" i="1"/>
  <c r="G283" i="1"/>
  <c r="U282" i="1"/>
  <c r="T282" i="1"/>
  <c r="O282" i="1"/>
  <c r="N282" i="1"/>
  <c r="M282" i="1"/>
  <c r="K282" i="1"/>
  <c r="I282" i="1"/>
  <c r="G282" i="1"/>
  <c r="U281" i="1"/>
  <c r="T281" i="1"/>
  <c r="O281" i="1"/>
  <c r="N281" i="1"/>
  <c r="M281" i="1"/>
  <c r="K281" i="1"/>
  <c r="I281" i="1"/>
  <c r="G281" i="1"/>
  <c r="U280" i="1"/>
  <c r="T280" i="1"/>
  <c r="O280" i="1"/>
  <c r="N280" i="1"/>
  <c r="M280" i="1"/>
  <c r="K280" i="1"/>
  <c r="I280" i="1"/>
  <c r="G280" i="1"/>
  <c r="U279" i="1"/>
  <c r="T279" i="1"/>
  <c r="O279" i="1"/>
  <c r="N279" i="1"/>
  <c r="M279" i="1"/>
  <c r="K279" i="1"/>
  <c r="I279" i="1"/>
  <c r="G279" i="1"/>
  <c r="U278" i="1"/>
  <c r="T278" i="1"/>
  <c r="O278" i="1"/>
  <c r="N278" i="1"/>
  <c r="M278" i="1"/>
  <c r="K278" i="1"/>
  <c r="I278" i="1"/>
  <c r="G278" i="1"/>
  <c r="U277" i="1"/>
  <c r="T277" i="1"/>
  <c r="O277" i="1"/>
  <c r="N277" i="1"/>
  <c r="M277" i="1"/>
  <c r="K277" i="1"/>
  <c r="I277" i="1"/>
  <c r="G277" i="1"/>
  <c r="U276" i="1"/>
  <c r="T276" i="1"/>
  <c r="O276" i="1"/>
  <c r="N276" i="1"/>
  <c r="M276" i="1"/>
  <c r="K276" i="1"/>
  <c r="I276" i="1"/>
  <c r="G276" i="1"/>
  <c r="S275" i="1"/>
  <c r="T275" i="1" s="1"/>
  <c r="R275" i="1"/>
  <c r="Q275" i="1"/>
  <c r="P275" i="1"/>
  <c r="U275" i="1" s="1"/>
  <c r="M275" i="1"/>
  <c r="L275" i="1"/>
  <c r="J275" i="1"/>
  <c r="H275" i="1"/>
  <c r="F275" i="1"/>
  <c r="N275" i="1" s="1"/>
  <c r="O275" i="1" s="1"/>
  <c r="E275" i="1"/>
  <c r="D275" i="1"/>
  <c r="U274" i="1"/>
  <c r="T274" i="1"/>
  <c r="N274" i="1"/>
  <c r="O274" i="1" s="1"/>
  <c r="M274" i="1"/>
  <c r="K274" i="1"/>
  <c r="I274" i="1"/>
  <c r="G274" i="1"/>
  <c r="U273" i="1"/>
  <c r="T273" i="1"/>
  <c r="N273" i="1"/>
  <c r="O273" i="1" s="1"/>
  <c r="M273" i="1"/>
  <c r="K273" i="1"/>
  <c r="I273" i="1"/>
  <c r="G273" i="1"/>
  <c r="U272" i="1"/>
  <c r="T272" i="1"/>
  <c r="N272" i="1"/>
  <c r="O272" i="1" s="1"/>
  <c r="M272" i="1"/>
  <c r="K272" i="1"/>
  <c r="I272" i="1"/>
  <c r="G272" i="1"/>
  <c r="U271" i="1"/>
  <c r="T271" i="1"/>
  <c r="N271" i="1"/>
  <c r="O271" i="1" s="1"/>
  <c r="M271" i="1"/>
  <c r="K271" i="1"/>
  <c r="I271" i="1"/>
  <c r="G271" i="1"/>
  <c r="U270" i="1"/>
  <c r="T270" i="1"/>
  <c r="N270" i="1"/>
  <c r="O270" i="1" s="1"/>
  <c r="M270" i="1"/>
  <c r="K270" i="1"/>
  <c r="I270" i="1"/>
  <c r="G270" i="1"/>
  <c r="U269" i="1"/>
  <c r="T269" i="1"/>
  <c r="N269" i="1"/>
  <c r="O269" i="1" s="1"/>
  <c r="M269" i="1"/>
  <c r="K269" i="1"/>
  <c r="I269" i="1"/>
  <c r="G269" i="1"/>
  <c r="U268" i="1"/>
  <c r="T268" i="1"/>
  <c r="N268" i="1"/>
  <c r="O268" i="1" s="1"/>
  <c r="M268" i="1"/>
  <c r="K268" i="1"/>
  <c r="I268" i="1"/>
  <c r="G268" i="1"/>
  <c r="S267" i="1"/>
  <c r="R267" i="1"/>
  <c r="Q267" i="1"/>
  <c r="P267" i="1"/>
  <c r="M267" i="1"/>
  <c r="L267" i="1"/>
  <c r="J267" i="1"/>
  <c r="H267" i="1"/>
  <c r="I267" i="1" s="1"/>
  <c r="F267" i="1"/>
  <c r="G267" i="1" s="1"/>
  <c r="E267" i="1"/>
  <c r="D267" i="1"/>
  <c r="U266" i="1"/>
  <c r="T266" i="1"/>
  <c r="N266" i="1"/>
  <c r="O266" i="1" s="1"/>
  <c r="M266" i="1"/>
  <c r="K266" i="1"/>
  <c r="I266" i="1"/>
  <c r="G266" i="1"/>
  <c r="U265" i="1"/>
  <c r="T265" i="1"/>
  <c r="N265" i="1"/>
  <c r="O265" i="1" s="1"/>
  <c r="M265" i="1"/>
  <c r="K265" i="1"/>
  <c r="I265" i="1"/>
  <c r="G265" i="1"/>
  <c r="U264" i="1"/>
  <c r="T264" i="1"/>
  <c r="N264" i="1"/>
  <c r="O264" i="1" s="1"/>
  <c r="M264" i="1"/>
  <c r="K264" i="1"/>
  <c r="I264" i="1"/>
  <c r="G264" i="1"/>
  <c r="U263" i="1"/>
  <c r="T263" i="1"/>
  <c r="N263" i="1"/>
  <c r="O263" i="1" s="1"/>
  <c r="M263" i="1"/>
  <c r="K263" i="1"/>
  <c r="I263" i="1"/>
  <c r="G263" i="1"/>
  <c r="S260" i="1"/>
  <c r="R260" i="1"/>
  <c r="T260" i="1" s="1"/>
  <c r="Q260" i="1"/>
  <c r="P260" i="1"/>
  <c r="U260" i="1" s="1"/>
  <c r="L260" i="1"/>
  <c r="J260" i="1"/>
  <c r="H260" i="1"/>
  <c r="F260" i="1"/>
  <c r="E260" i="1"/>
  <c r="D260" i="1"/>
  <c r="S259" i="1"/>
  <c r="T259" i="1" s="1"/>
  <c r="R259" i="1"/>
  <c r="Q259" i="1"/>
  <c r="P259" i="1"/>
  <c r="L259" i="1"/>
  <c r="K259" i="1"/>
  <c r="J259" i="1"/>
  <c r="I259" i="1"/>
  <c r="H259" i="1"/>
  <c r="F259" i="1"/>
  <c r="E259" i="1"/>
  <c r="M259" i="1" s="1"/>
  <c r="D259" i="1"/>
  <c r="U258" i="1"/>
  <c r="T258" i="1"/>
  <c r="N258" i="1"/>
  <c r="O258" i="1" s="1"/>
  <c r="M258" i="1"/>
  <c r="K258" i="1"/>
  <c r="I258" i="1"/>
  <c r="G258" i="1"/>
  <c r="U257" i="1"/>
  <c r="T257" i="1"/>
  <c r="N257" i="1"/>
  <c r="O257" i="1" s="1"/>
  <c r="M257" i="1"/>
  <c r="K257" i="1"/>
  <c r="I257" i="1"/>
  <c r="G257" i="1"/>
  <c r="U256" i="1"/>
  <c r="T256" i="1"/>
  <c r="N256" i="1"/>
  <c r="O256" i="1" s="1"/>
  <c r="M256" i="1"/>
  <c r="K256" i="1"/>
  <c r="I256" i="1"/>
  <c r="G256" i="1"/>
  <c r="U255" i="1"/>
  <c r="T255" i="1"/>
  <c r="N255" i="1"/>
  <c r="O255" i="1" s="1"/>
  <c r="M255" i="1"/>
  <c r="K255" i="1"/>
  <c r="I255" i="1"/>
  <c r="G255" i="1"/>
  <c r="S254" i="1"/>
  <c r="R254" i="1"/>
  <c r="T254" i="1" s="1"/>
  <c r="Q254" i="1"/>
  <c r="P254" i="1"/>
  <c r="L254" i="1"/>
  <c r="J254" i="1"/>
  <c r="H254" i="1"/>
  <c r="F254" i="1"/>
  <c r="G254" i="1" s="1"/>
  <c r="E254" i="1"/>
  <c r="D254" i="1"/>
  <c r="U253" i="1"/>
  <c r="T253" i="1"/>
  <c r="N253" i="1"/>
  <c r="O253" i="1" s="1"/>
  <c r="M253" i="1"/>
  <c r="K253" i="1"/>
  <c r="I253" i="1"/>
  <c r="G253" i="1"/>
  <c r="U252" i="1"/>
  <c r="T252" i="1"/>
  <c r="N252" i="1"/>
  <c r="O252" i="1" s="1"/>
  <c r="M252" i="1"/>
  <c r="K252" i="1"/>
  <c r="I252" i="1"/>
  <c r="G252" i="1"/>
  <c r="U251" i="1"/>
  <c r="T251" i="1"/>
  <c r="N251" i="1"/>
  <c r="O251" i="1" s="1"/>
  <c r="M251" i="1"/>
  <c r="K251" i="1"/>
  <c r="I251" i="1"/>
  <c r="G251" i="1"/>
  <c r="U250" i="1"/>
  <c r="T250" i="1"/>
  <c r="N250" i="1"/>
  <c r="O250" i="1" s="1"/>
  <c r="M250" i="1"/>
  <c r="K250" i="1"/>
  <c r="I250" i="1"/>
  <c r="G250" i="1"/>
  <c r="U249" i="1"/>
  <c r="T249" i="1"/>
  <c r="N249" i="1"/>
  <c r="O249" i="1" s="1"/>
  <c r="M249" i="1"/>
  <c r="K249" i="1"/>
  <c r="I249" i="1"/>
  <c r="G249" i="1"/>
  <c r="U248" i="1"/>
  <c r="T248" i="1"/>
  <c r="N248" i="1"/>
  <c r="O248" i="1" s="1"/>
  <c r="M248" i="1"/>
  <c r="K248" i="1"/>
  <c r="I248" i="1"/>
  <c r="G248" i="1"/>
  <c r="S247" i="1"/>
  <c r="R247" i="1"/>
  <c r="T247" i="1" s="1"/>
  <c r="Q247" i="1"/>
  <c r="P247" i="1"/>
  <c r="L247" i="1"/>
  <c r="U247" i="1" s="1"/>
  <c r="J247" i="1"/>
  <c r="H247" i="1"/>
  <c r="F247" i="1"/>
  <c r="E247" i="1"/>
  <c r="D247" i="1"/>
  <c r="U246" i="1"/>
  <c r="T246" i="1"/>
  <c r="N246" i="1"/>
  <c r="O246" i="1" s="1"/>
  <c r="M246" i="1"/>
  <c r="K246" i="1"/>
  <c r="I246" i="1"/>
  <c r="G246" i="1"/>
  <c r="U245" i="1"/>
  <c r="T245" i="1"/>
  <c r="N245" i="1"/>
  <c r="O245" i="1" s="1"/>
  <c r="M245" i="1"/>
  <c r="K245" i="1"/>
  <c r="I245" i="1"/>
  <c r="G245" i="1"/>
  <c r="U244" i="1"/>
  <c r="T244" i="1"/>
  <c r="N244" i="1"/>
  <c r="O244" i="1" s="1"/>
  <c r="M244" i="1"/>
  <c r="K244" i="1"/>
  <c r="I244" i="1"/>
  <c r="G244" i="1"/>
  <c r="U243" i="1"/>
  <c r="T243" i="1"/>
  <c r="N243" i="1"/>
  <c r="O243" i="1" s="1"/>
  <c r="M243" i="1"/>
  <c r="K243" i="1"/>
  <c r="I243" i="1"/>
  <c r="G243" i="1"/>
  <c r="U242" i="1"/>
  <c r="T242" i="1"/>
  <c r="N242" i="1"/>
  <c r="O242" i="1" s="1"/>
  <c r="M242" i="1"/>
  <c r="K242" i="1"/>
  <c r="I242" i="1"/>
  <c r="G242" i="1"/>
  <c r="U241" i="1"/>
  <c r="T241" i="1"/>
  <c r="N241" i="1"/>
  <c r="O241" i="1" s="1"/>
  <c r="M241" i="1"/>
  <c r="K241" i="1"/>
  <c r="I241" i="1"/>
  <c r="G241" i="1"/>
  <c r="S240" i="1"/>
  <c r="T240" i="1" s="1"/>
  <c r="R240" i="1"/>
  <c r="Q240" i="1"/>
  <c r="P240" i="1"/>
  <c r="L240" i="1"/>
  <c r="J240" i="1"/>
  <c r="H240" i="1"/>
  <c r="F240" i="1"/>
  <c r="N240" i="1" s="1"/>
  <c r="E240" i="1"/>
  <c r="D240" i="1"/>
  <c r="I240" i="1" s="1"/>
  <c r="U239" i="1"/>
  <c r="T239" i="1"/>
  <c r="N239" i="1"/>
  <c r="O239" i="1" s="1"/>
  <c r="M239" i="1"/>
  <c r="K239" i="1"/>
  <c r="I239" i="1"/>
  <c r="G239" i="1"/>
  <c r="U238" i="1"/>
  <c r="T238" i="1"/>
  <c r="N238" i="1"/>
  <c r="O238" i="1" s="1"/>
  <c r="M238" i="1"/>
  <c r="K238" i="1"/>
  <c r="I238" i="1"/>
  <c r="G238" i="1"/>
  <c r="U237" i="1"/>
  <c r="T237" i="1"/>
  <c r="N237" i="1"/>
  <c r="O237" i="1" s="1"/>
  <c r="M237" i="1"/>
  <c r="K237" i="1"/>
  <c r="I237" i="1"/>
  <c r="G237" i="1"/>
  <c r="U236" i="1"/>
  <c r="T236" i="1"/>
  <c r="N236" i="1"/>
  <c r="O236" i="1" s="1"/>
  <c r="M236" i="1"/>
  <c r="K236" i="1"/>
  <c r="I236" i="1"/>
  <c r="G236" i="1"/>
  <c r="U235" i="1"/>
  <c r="T235" i="1"/>
  <c r="N235" i="1"/>
  <c r="O235" i="1" s="1"/>
  <c r="M235" i="1"/>
  <c r="K235" i="1"/>
  <c r="I235" i="1"/>
  <c r="G235" i="1"/>
  <c r="U234" i="1"/>
  <c r="T234" i="1"/>
  <c r="N234" i="1"/>
  <c r="O234" i="1" s="1"/>
  <c r="M234" i="1"/>
  <c r="K234" i="1"/>
  <c r="I234" i="1"/>
  <c r="G234" i="1"/>
  <c r="T231" i="1"/>
  <c r="S231" i="1"/>
  <c r="R231" i="1"/>
  <c r="Q231" i="1"/>
  <c r="P231" i="1"/>
  <c r="U231" i="1" s="1"/>
  <c r="L231" i="1"/>
  <c r="J231" i="1"/>
  <c r="H231" i="1"/>
  <c r="F231" i="1"/>
  <c r="E231" i="1"/>
  <c r="M231" i="1" s="1"/>
  <c r="D231" i="1"/>
  <c r="I231" i="1" s="1"/>
  <c r="S230" i="1"/>
  <c r="T230" i="1" s="1"/>
  <c r="R230" i="1"/>
  <c r="Q230" i="1"/>
  <c r="P230" i="1"/>
  <c r="U230" i="1" s="1"/>
  <c r="L230" i="1"/>
  <c r="J230" i="1"/>
  <c r="H230" i="1"/>
  <c r="F230" i="1"/>
  <c r="E230" i="1"/>
  <c r="D230" i="1"/>
  <c r="U229" i="1"/>
  <c r="T229" i="1"/>
  <c r="N229" i="1"/>
  <c r="O229" i="1" s="1"/>
  <c r="M229" i="1"/>
  <c r="K229" i="1"/>
  <c r="I229" i="1"/>
  <c r="G229" i="1"/>
  <c r="U228" i="1"/>
  <c r="T228" i="1"/>
  <c r="N228" i="1"/>
  <c r="O228" i="1" s="1"/>
  <c r="M228" i="1"/>
  <c r="K228" i="1"/>
  <c r="I228" i="1"/>
  <c r="G228" i="1"/>
  <c r="U227" i="1"/>
  <c r="T227" i="1"/>
  <c r="N227" i="1"/>
  <c r="O227" i="1" s="1"/>
  <c r="M227" i="1"/>
  <c r="K227" i="1"/>
  <c r="I227" i="1"/>
  <c r="G227" i="1"/>
  <c r="U226" i="1"/>
  <c r="T226" i="1"/>
  <c r="N226" i="1"/>
  <c r="O226" i="1" s="1"/>
  <c r="M226" i="1"/>
  <c r="K226" i="1"/>
  <c r="I226" i="1"/>
  <c r="G226" i="1"/>
  <c r="U225" i="1"/>
  <c r="T225" i="1"/>
  <c r="N225" i="1"/>
  <c r="O225" i="1" s="1"/>
  <c r="M225" i="1"/>
  <c r="K225" i="1"/>
  <c r="I225" i="1"/>
  <c r="G225" i="1"/>
  <c r="T224" i="1"/>
  <c r="S224" i="1"/>
  <c r="R224" i="1"/>
  <c r="Q224" i="1"/>
  <c r="P224" i="1"/>
  <c r="U224" i="1" s="1"/>
  <c r="L224" i="1"/>
  <c r="J224" i="1"/>
  <c r="H224" i="1"/>
  <c r="N224" i="1" s="1"/>
  <c r="F224" i="1"/>
  <c r="E224" i="1"/>
  <c r="D224" i="1"/>
  <c r="G224" i="1" s="1"/>
  <c r="U223" i="1"/>
  <c r="T223" i="1"/>
  <c r="N223" i="1"/>
  <c r="O223" i="1" s="1"/>
  <c r="M223" i="1"/>
  <c r="K223" i="1"/>
  <c r="I223" i="1"/>
  <c r="G223" i="1"/>
  <c r="U222" i="1"/>
  <c r="T222" i="1"/>
  <c r="N222" i="1"/>
  <c r="O222" i="1" s="1"/>
  <c r="M222" i="1"/>
  <c r="K222" i="1"/>
  <c r="I222" i="1"/>
  <c r="G222" i="1"/>
  <c r="U221" i="1"/>
  <c r="T221" i="1"/>
  <c r="N221" i="1"/>
  <c r="O221" i="1" s="1"/>
  <c r="M221" i="1"/>
  <c r="K221" i="1"/>
  <c r="I221" i="1"/>
  <c r="G221" i="1"/>
  <c r="U220" i="1"/>
  <c r="T220" i="1"/>
  <c r="N220" i="1"/>
  <c r="O220" i="1" s="1"/>
  <c r="M220" i="1"/>
  <c r="K220" i="1"/>
  <c r="I220" i="1"/>
  <c r="G220" i="1"/>
  <c r="U219" i="1"/>
  <c r="T219" i="1"/>
  <c r="N219" i="1"/>
  <c r="O219" i="1" s="1"/>
  <c r="M219" i="1"/>
  <c r="K219" i="1"/>
  <c r="I219" i="1"/>
  <c r="G219" i="1"/>
  <c r="U218" i="1"/>
  <c r="T218" i="1"/>
  <c r="N218" i="1"/>
  <c r="O218" i="1" s="1"/>
  <c r="M218" i="1"/>
  <c r="K218" i="1"/>
  <c r="I218" i="1"/>
  <c r="G218" i="1"/>
  <c r="U217" i="1"/>
  <c r="T217" i="1"/>
  <c r="N217" i="1"/>
  <c r="O217" i="1" s="1"/>
  <c r="M217" i="1"/>
  <c r="K217" i="1"/>
  <c r="I217" i="1"/>
  <c r="G217" i="1"/>
  <c r="S216" i="1"/>
  <c r="R216" i="1"/>
  <c r="T216" i="1" s="1"/>
  <c r="Q216" i="1"/>
  <c r="P216" i="1"/>
  <c r="L216" i="1"/>
  <c r="J216" i="1"/>
  <c r="H216" i="1"/>
  <c r="F216" i="1"/>
  <c r="G216" i="1" s="1"/>
  <c r="E216" i="1"/>
  <c r="K216" i="1" s="1"/>
  <c r="D216" i="1"/>
  <c r="I216" i="1" s="1"/>
  <c r="U215" i="1"/>
  <c r="T215" i="1"/>
  <c r="O215" i="1"/>
  <c r="N215" i="1"/>
  <c r="M215" i="1"/>
  <c r="K215" i="1"/>
  <c r="I215" i="1"/>
  <c r="G215" i="1"/>
  <c r="U214" i="1"/>
  <c r="T214" i="1"/>
  <c r="O214" i="1"/>
  <c r="N214" i="1"/>
  <c r="M214" i="1"/>
  <c r="K214" i="1"/>
  <c r="I214" i="1"/>
  <c r="G214" i="1"/>
  <c r="U213" i="1"/>
  <c r="T213" i="1"/>
  <c r="O213" i="1"/>
  <c r="N213" i="1"/>
  <c r="M213" i="1"/>
  <c r="K213" i="1"/>
  <c r="I213" i="1"/>
  <c r="G213" i="1"/>
  <c r="U212" i="1"/>
  <c r="T212" i="1"/>
  <c r="O212" i="1"/>
  <c r="N212" i="1"/>
  <c r="M212" i="1"/>
  <c r="K212" i="1"/>
  <c r="I212" i="1"/>
  <c r="G212" i="1"/>
  <c r="U211" i="1"/>
  <c r="T211" i="1"/>
  <c r="O211" i="1"/>
  <c r="N211" i="1"/>
  <c r="M211" i="1"/>
  <c r="K211" i="1"/>
  <c r="I211" i="1"/>
  <c r="G211" i="1"/>
  <c r="U210" i="1"/>
  <c r="T210" i="1"/>
  <c r="O210" i="1"/>
  <c r="N210" i="1"/>
  <c r="M210" i="1"/>
  <c r="K210" i="1"/>
  <c r="I210" i="1"/>
  <c r="G210" i="1"/>
  <c r="U209" i="1"/>
  <c r="T209" i="1"/>
  <c r="O209" i="1"/>
  <c r="N209" i="1"/>
  <c r="M209" i="1"/>
  <c r="K209" i="1"/>
  <c r="I209" i="1"/>
  <c r="G209" i="1"/>
  <c r="U208" i="1"/>
  <c r="T208" i="1"/>
  <c r="O208" i="1"/>
  <c r="N208" i="1"/>
  <c r="M208" i="1"/>
  <c r="K208" i="1"/>
  <c r="I208" i="1"/>
  <c r="G208" i="1"/>
  <c r="S205" i="1"/>
  <c r="R205" i="1"/>
  <c r="T205" i="1" s="1"/>
  <c r="Q205" i="1"/>
  <c r="P205" i="1"/>
  <c r="L205" i="1"/>
  <c r="U205" i="1" s="1"/>
  <c r="J205" i="1"/>
  <c r="K205" i="1" s="1"/>
  <c r="H205" i="1"/>
  <c r="F205" i="1"/>
  <c r="E205" i="1"/>
  <c r="D205" i="1"/>
  <c r="U204" i="1"/>
  <c r="S204" i="1"/>
  <c r="R204" i="1"/>
  <c r="T204" i="1" s="1"/>
  <c r="Q204" i="1"/>
  <c r="P204" i="1"/>
  <c r="L204" i="1"/>
  <c r="J204" i="1"/>
  <c r="H204" i="1"/>
  <c r="F204" i="1"/>
  <c r="N204" i="1" s="1"/>
  <c r="E204" i="1"/>
  <c r="M204" i="1" s="1"/>
  <c r="D204" i="1"/>
  <c r="I204" i="1" s="1"/>
  <c r="U203" i="1"/>
  <c r="T203" i="1"/>
  <c r="N203" i="1"/>
  <c r="O203" i="1" s="1"/>
  <c r="M203" i="1"/>
  <c r="K203" i="1"/>
  <c r="I203" i="1"/>
  <c r="G203" i="1"/>
  <c r="U202" i="1"/>
  <c r="T202" i="1"/>
  <c r="N202" i="1"/>
  <c r="O202" i="1" s="1"/>
  <c r="M202" i="1"/>
  <c r="K202" i="1"/>
  <c r="I202" i="1"/>
  <c r="G202" i="1"/>
  <c r="U201" i="1"/>
  <c r="T201" i="1"/>
  <c r="N201" i="1"/>
  <c r="O201" i="1" s="1"/>
  <c r="M201" i="1"/>
  <c r="K201" i="1"/>
  <c r="I201" i="1"/>
  <c r="G201" i="1"/>
  <c r="U200" i="1"/>
  <c r="T200" i="1"/>
  <c r="N200" i="1"/>
  <c r="O200" i="1" s="1"/>
  <c r="M200" i="1"/>
  <c r="K200" i="1"/>
  <c r="I200" i="1"/>
  <c r="G200" i="1"/>
  <c r="U199" i="1"/>
  <c r="T199" i="1"/>
  <c r="N199" i="1"/>
  <c r="O199" i="1" s="1"/>
  <c r="M199" i="1"/>
  <c r="K199" i="1"/>
  <c r="I199" i="1"/>
  <c r="G199" i="1"/>
  <c r="S198" i="1"/>
  <c r="R198" i="1"/>
  <c r="T198" i="1" s="1"/>
  <c r="Q198" i="1"/>
  <c r="P198" i="1"/>
  <c r="U198" i="1" s="1"/>
  <c r="L198" i="1"/>
  <c r="J198" i="1"/>
  <c r="H198" i="1"/>
  <c r="F198" i="1"/>
  <c r="N198" i="1" s="1"/>
  <c r="E198" i="1"/>
  <c r="K198" i="1" s="1"/>
  <c r="D198" i="1"/>
  <c r="U197" i="1"/>
  <c r="T197" i="1"/>
  <c r="N197" i="1"/>
  <c r="O197" i="1" s="1"/>
  <c r="M197" i="1"/>
  <c r="K197" i="1"/>
  <c r="I197" i="1"/>
  <c r="G197" i="1"/>
  <c r="U196" i="1"/>
  <c r="T196" i="1"/>
  <c r="N196" i="1"/>
  <c r="O196" i="1" s="1"/>
  <c r="M196" i="1"/>
  <c r="K196" i="1"/>
  <c r="I196" i="1"/>
  <c r="G196" i="1"/>
  <c r="U195" i="1"/>
  <c r="T195" i="1"/>
  <c r="N195" i="1"/>
  <c r="O195" i="1" s="1"/>
  <c r="M195" i="1"/>
  <c r="K195" i="1"/>
  <c r="I195" i="1"/>
  <c r="G195" i="1"/>
  <c r="U194" i="1"/>
  <c r="T194" i="1"/>
  <c r="N194" i="1"/>
  <c r="O194" i="1" s="1"/>
  <c r="M194" i="1"/>
  <c r="K194" i="1"/>
  <c r="I194" i="1"/>
  <c r="G194" i="1"/>
  <c r="U193" i="1"/>
  <c r="T193" i="1"/>
  <c r="N193" i="1"/>
  <c r="O193" i="1" s="1"/>
  <c r="M193" i="1"/>
  <c r="K193" i="1"/>
  <c r="I193" i="1"/>
  <c r="G193" i="1"/>
  <c r="U192" i="1"/>
  <c r="T192" i="1"/>
  <c r="N192" i="1"/>
  <c r="O192" i="1" s="1"/>
  <c r="M192" i="1"/>
  <c r="K192" i="1"/>
  <c r="I192" i="1"/>
  <c r="G192" i="1"/>
  <c r="S191" i="1"/>
  <c r="T191" i="1" s="1"/>
  <c r="R191" i="1"/>
  <c r="Q191" i="1"/>
  <c r="P191" i="1"/>
  <c r="L191" i="1"/>
  <c r="J191" i="1"/>
  <c r="H191" i="1"/>
  <c r="F191" i="1"/>
  <c r="E191" i="1"/>
  <c r="D191" i="1"/>
  <c r="G191" i="1" s="1"/>
  <c r="U190" i="1"/>
  <c r="T190" i="1"/>
  <c r="N190" i="1"/>
  <c r="O190" i="1" s="1"/>
  <c r="M190" i="1"/>
  <c r="K190" i="1"/>
  <c r="I190" i="1"/>
  <c r="G190" i="1"/>
  <c r="U189" i="1"/>
  <c r="T189" i="1"/>
  <c r="N189" i="1"/>
  <c r="O189" i="1" s="1"/>
  <c r="M189" i="1"/>
  <c r="K189" i="1"/>
  <c r="I189" i="1"/>
  <c r="G189" i="1"/>
  <c r="U188" i="1"/>
  <c r="T188" i="1"/>
  <c r="N188" i="1"/>
  <c r="O188" i="1" s="1"/>
  <c r="M188" i="1"/>
  <c r="K188" i="1"/>
  <c r="I188" i="1"/>
  <c r="G188" i="1"/>
  <c r="U187" i="1"/>
  <c r="T187" i="1"/>
  <c r="N187" i="1"/>
  <c r="O187" i="1" s="1"/>
  <c r="M187" i="1"/>
  <c r="K187" i="1"/>
  <c r="I187" i="1"/>
  <c r="G187" i="1"/>
  <c r="U186" i="1"/>
  <c r="T186" i="1"/>
  <c r="N186" i="1"/>
  <c r="O186" i="1" s="1"/>
  <c r="M186" i="1"/>
  <c r="K186" i="1"/>
  <c r="I186" i="1"/>
  <c r="G186" i="1"/>
  <c r="S185" i="1"/>
  <c r="R185" i="1"/>
  <c r="T185" i="1" s="1"/>
  <c r="Q185" i="1"/>
  <c r="P185" i="1"/>
  <c r="U185" i="1" s="1"/>
  <c r="M185" i="1"/>
  <c r="L185" i="1"/>
  <c r="J185" i="1"/>
  <c r="I185" i="1"/>
  <c r="H185" i="1"/>
  <c r="F185" i="1"/>
  <c r="E185" i="1"/>
  <c r="D185" i="1"/>
  <c r="G185" i="1" s="1"/>
  <c r="U184" i="1"/>
  <c r="T184" i="1"/>
  <c r="N184" i="1"/>
  <c r="O184" i="1" s="1"/>
  <c r="M184" i="1"/>
  <c r="K184" i="1"/>
  <c r="I184" i="1"/>
  <c r="G184" i="1"/>
  <c r="U183" i="1"/>
  <c r="T183" i="1"/>
  <c r="N183" i="1"/>
  <c r="O183" i="1" s="1"/>
  <c r="M183" i="1"/>
  <c r="K183" i="1"/>
  <c r="I183" i="1"/>
  <c r="G183" i="1"/>
  <c r="U182" i="1"/>
  <c r="T182" i="1"/>
  <c r="N182" i="1"/>
  <c r="O182" i="1" s="1"/>
  <c r="M182" i="1"/>
  <c r="K182" i="1"/>
  <c r="I182" i="1"/>
  <c r="G182" i="1"/>
  <c r="U181" i="1"/>
  <c r="T181" i="1"/>
  <c r="N181" i="1"/>
  <c r="O181" i="1" s="1"/>
  <c r="M181" i="1"/>
  <c r="K181" i="1"/>
  <c r="I181" i="1"/>
  <c r="G181" i="1"/>
  <c r="U180" i="1"/>
  <c r="T180" i="1"/>
  <c r="N180" i="1"/>
  <c r="O180" i="1" s="1"/>
  <c r="M180" i="1"/>
  <c r="K180" i="1"/>
  <c r="I180" i="1"/>
  <c r="G180" i="1"/>
  <c r="S179" i="1"/>
  <c r="R179" i="1"/>
  <c r="Q179" i="1"/>
  <c r="P179" i="1"/>
  <c r="L179" i="1"/>
  <c r="J179" i="1"/>
  <c r="H179" i="1"/>
  <c r="F179" i="1"/>
  <c r="G179" i="1" s="1"/>
  <c r="E179" i="1"/>
  <c r="D179" i="1"/>
  <c r="U178" i="1"/>
  <c r="T178" i="1"/>
  <c r="N178" i="1"/>
  <c r="O178" i="1" s="1"/>
  <c r="M178" i="1"/>
  <c r="K178" i="1"/>
  <c r="I178" i="1"/>
  <c r="G178" i="1"/>
  <c r="U177" i="1"/>
  <c r="T177" i="1"/>
  <c r="N177" i="1"/>
  <c r="O177" i="1" s="1"/>
  <c r="M177" i="1"/>
  <c r="K177" i="1"/>
  <c r="I177" i="1"/>
  <c r="G177" i="1"/>
  <c r="U176" i="1"/>
  <c r="T176" i="1"/>
  <c r="N176" i="1"/>
  <c r="O176" i="1" s="1"/>
  <c r="M176" i="1"/>
  <c r="K176" i="1"/>
  <c r="I176" i="1"/>
  <c r="G176" i="1"/>
  <c r="U175" i="1"/>
  <c r="T175" i="1"/>
  <c r="N175" i="1"/>
  <c r="O175" i="1" s="1"/>
  <c r="M175" i="1"/>
  <c r="K175" i="1"/>
  <c r="I175" i="1"/>
  <c r="G175" i="1"/>
  <c r="U174" i="1"/>
  <c r="T174" i="1"/>
  <c r="N174" i="1"/>
  <c r="O174" i="1" s="1"/>
  <c r="M174" i="1"/>
  <c r="K174" i="1"/>
  <c r="I174" i="1"/>
  <c r="G174" i="1"/>
  <c r="U173" i="1"/>
  <c r="T173" i="1"/>
  <c r="N173" i="1"/>
  <c r="O173" i="1" s="1"/>
  <c r="M173" i="1"/>
  <c r="K173" i="1"/>
  <c r="I173" i="1"/>
  <c r="G173" i="1"/>
  <c r="U170" i="1"/>
  <c r="S170" i="1"/>
  <c r="R170" i="1"/>
  <c r="T170" i="1" s="1"/>
  <c r="Q170" i="1"/>
  <c r="P170" i="1"/>
  <c r="L170" i="1"/>
  <c r="J170" i="1"/>
  <c r="H170" i="1"/>
  <c r="F170" i="1"/>
  <c r="E170" i="1"/>
  <c r="M170" i="1" s="1"/>
  <c r="D170" i="1"/>
  <c r="I170" i="1" s="1"/>
  <c r="S169" i="1"/>
  <c r="R169" i="1"/>
  <c r="Q169" i="1"/>
  <c r="P169" i="1"/>
  <c r="L169" i="1"/>
  <c r="J169" i="1"/>
  <c r="H169" i="1"/>
  <c r="F169" i="1"/>
  <c r="N169" i="1" s="1"/>
  <c r="O169" i="1" s="1"/>
  <c r="E169" i="1"/>
  <c r="D169" i="1"/>
  <c r="U168" i="1"/>
  <c r="T168" i="1"/>
  <c r="N168" i="1"/>
  <c r="O168" i="1" s="1"/>
  <c r="M168" i="1"/>
  <c r="K168" i="1"/>
  <c r="I168" i="1"/>
  <c r="G168" i="1"/>
  <c r="U167" i="1"/>
  <c r="T167" i="1"/>
  <c r="N167" i="1"/>
  <c r="O167" i="1" s="1"/>
  <c r="M167" i="1"/>
  <c r="K167" i="1"/>
  <c r="I167" i="1"/>
  <c r="G167" i="1"/>
  <c r="U166" i="1"/>
  <c r="T166" i="1"/>
  <c r="N166" i="1"/>
  <c r="O166" i="1" s="1"/>
  <c r="M166" i="1"/>
  <c r="K166" i="1"/>
  <c r="I166" i="1"/>
  <c r="G166" i="1"/>
  <c r="U165" i="1"/>
  <c r="T165" i="1"/>
  <c r="N165" i="1"/>
  <c r="O165" i="1" s="1"/>
  <c r="M165" i="1"/>
  <c r="K165" i="1"/>
  <c r="I165" i="1"/>
  <c r="G165" i="1"/>
  <c r="U164" i="1"/>
  <c r="T164" i="1"/>
  <c r="N164" i="1"/>
  <c r="O164" i="1" s="1"/>
  <c r="M164" i="1"/>
  <c r="K164" i="1"/>
  <c r="I164" i="1"/>
  <c r="G164" i="1"/>
  <c r="S163" i="1"/>
  <c r="R163" i="1"/>
  <c r="T163" i="1" s="1"/>
  <c r="Q163" i="1"/>
  <c r="P163" i="1"/>
  <c r="L163" i="1"/>
  <c r="J163" i="1"/>
  <c r="H163" i="1"/>
  <c r="F163" i="1"/>
  <c r="N163" i="1" s="1"/>
  <c r="E163" i="1"/>
  <c r="M163" i="1" s="1"/>
  <c r="D163" i="1"/>
  <c r="U162" i="1"/>
  <c r="T162" i="1"/>
  <c r="N162" i="1"/>
  <c r="O162" i="1" s="1"/>
  <c r="M162" i="1"/>
  <c r="K162" i="1"/>
  <c r="I162" i="1"/>
  <c r="G162" i="1"/>
  <c r="U161" i="1"/>
  <c r="T161" i="1"/>
  <c r="N161" i="1"/>
  <c r="O161" i="1" s="1"/>
  <c r="M161" i="1"/>
  <c r="K161" i="1"/>
  <c r="I161" i="1"/>
  <c r="G161" i="1"/>
  <c r="U160" i="1"/>
  <c r="T160" i="1"/>
  <c r="N160" i="1"/>
  <c r="O160" i="1" s="1"/>
  <c r="M160" i="1"/>
  <c r="K160" i="1"/>
  <c r="I160" i="1"/>
  <c r="G160" i="1"/>
  <c r="U159" i="1"/>
  <c r="T159" i="1"/>
  <c r="N159" i="1"/>
  <c r="O159" i="1" s="1"/>
  <c r="M159" i="1"/>
  <c r="K159" i="1"/>
  <c r="I159" i="1"/>
  <c r="G159" i="1"/>
  <c r="U158" i="1"/>
  <c r="T158" i="1"/>
  <c r="N158" i="1"/>
  <c r="O158" i="1" s="1"/>
  <c r="M158" i="1"/>
  <c r="K158" i="1"/>
  <c r="I158" i="1"/>
  <c r="G158" i="1"/>
  <c r="S157" i="1"/>
  <c r="R157" i="1"/>
  <c r="Q157" i="1"/>
  <c r="P157" i="1"/>
  <c r="L157" i="1"/>
  <c r="J157" i="1"/>
  <c r="H157" i="1"/>
  <c r="F157" i="1"/>
  <c r="N157" i="1" s="1"/>
  <c r="E157" i="1"/>
  <c r="D157" i="1"/>
  <c r="I157" i="1" s="1"/>
  <c r="U156" i="1"/>
  <c r="T156" i="1"/>
  <c r="N156" i="1"/>
  <c r="O156" i="1" s="1"/>
  <c r="M156" i="1"/>
  <c r="K156" i="1"/>
  <c r="I156" i="1"/>
  <c r="G156" i="1"/>
  <c r="U155" i="1"/>
  <c r="T155" i="1"/>
  <c r="N155" i="1"/>
  <c r="O155" i="1" s="1"/>
  <c r="M155" i="1"/>
  <c r="K155" i="1"/>
  <c r="I155" i="1"/>
  <c r="G155" i="1"/>
  <c r="U154" i="1"/>
  <c r="T154" i="1"/>
  <c r="O154" i="1"/>
  <c r="N154" i="1"/>
  <c r="M154" i="1"/>
  <c r="K154" i="1"/>
  <c r="I154" i="1"/>
  <c r="G154" i="1"/>
  <c r="U153" i="1"/>
  <c r="T153" i="1"/>
  <c r="O153" i="1"/>
  <c r="N153" i="1"/>
  <c r="M153" i="1"/>
  <c r="K153" i="1"/>
  <c r="I153" i="1"/>
  <c r="G153" i="1"/>
  <c r="U152" i="1"/>
  <c r="T152" i="1"/>
  <c r="O152" i="1"/>
  <c r="N152" i="1"/>
  <c r="M152" i="1"/>
  <c r="K152" i="1"/>
  <c r="I152" i="1"/>
  <c r="G152" i="1"/>
  <c r="U151" i="1"/>
  <c r="T151" i="1"/>
  <c r="O151" i="1"/>
  <c r="N151" i="1"/>
  <c r="M151" i="1"/>
  <c r="K151" i="1"/>
  <c r="I151" i="1"/>
  <c r="G151" i="1"/>
  <c r="S150" i="1"/>
  <c r="R150" i="1"/>
  <c r="Q150" i="1"/>
  <c r="P150" i="1"/>
  <c r="U150" i="1" s="1"/>
  <c r="L150" i="1"/>
  <c r="J150" i="1"/>
  <c r="I150" i="1"/>
  <c r="H150" i="1"/>
  <c r="F150" i="1"/>
  <c r="N150" i="1" s="1"/>
  <c r="E150" i="1"/>
  <c r="K150" i="1" s="1"/>
  <c r="D150" i="1"/>
  <c r="U149" i="1"/>
  <c r="T149" i="1"/>
  <c r="O149" i="1"/>
  <c r="N149" i="1"/>
  <c r="M149" i="1"/>
  <c r="K149" i="1"/>
  <c r="I149" i="1"/>
  <c r="G149" i="1"/>
  <c r="U148" i="1"/>
  <c r="T148" i="1"/>
  <c r="O148" i="1"/>
  <c r="N148" i="1"/>
  <c r="M148" i="1"/>
  <c r="K148" i="1"/>
  <c r="I148" i="1"/>
  <c r="G148" i="1"/>
  <c r="U147" i="1"/>
  <c r="T147" i="1"/>
  <c r="O147" i="1"/>
  <c r="N147" i="1"/>
  <c r="M147" i="1"/>
  <c r="K147" i="1"/>
  <c r="I147" i="1"/>
  <c r="G147" i="1"/>
  <c r="U146" i="1"/>
  <c r="T146" i="1"/>
  <c r="O146" i="1"/>
  <c r="N146" i="1"/>
  <c r="M146" i="1"/>
  <c r="K146" i="1"/>
  <c r="I146" i="1"/>
  <c r="G146" i="1"/>
  <c r="U145" i="1"/>
  <c r="T145" i="1"/>
  <c r="O145" i="1"/>
  <c r="N145" i="1"/>
  <c r="M145" i="1"/>
  <c r="K145" i="1"/>
  <c r="I145" i="1"/>
  <c r="G145" i="1"/>
  <c r="S144" i="1"/>
  <c r="R144" i="1"/>
  <c r="Q144" i="1"/>
  <c r="P144" i="1"/>
  <c r="L144" i="1"/>
  <c r="U144" i="1" s="1"/>
  <c r="K144" i="1"/>
  <c r="J144" i="1"/>
  <c r="H144" i="1"/>
  <c r="F144" i="1"/>
  <c r="E144" i="1"/>
  <c r="D144" i="1"/>
  <c r="U143" i="1"/>
  <c r="T143" i="1"/>
  <c r="N143" i="1"/>
  <c r="O143" i="1" s="1"/>
  <c r="M143" i="1"/>
  <c r="K143" i="1"/>
  <c r="I143" i="1"/>
  <c r="G143" i="1"/>
  <c r="U142" i="1"/>
  <c r="T142" i="1"/>
  <c r="N142" i="1"/>
  <c r="O142" i="1" s="1"/>
  <c r="M142" i="1"/>
  <c r="K142" i="1"/>
  <c r="I142" i="1"/>
  <c r="G142" i="1"/>
  <c r="U141" i="1"/>
  <c r="T141" i="1"/>
  <c r="N141" i="1"/>
  <c r="O141" i="1" s="1"/>
  <c r="M141" i="1"/>
  <c r="K141" i="1"/>
  <c r="I141" i="1"/>
  <c r="G141" i="1"/>
  <c r="U140" i="1"/>
  <c r="T140" i="1"/>
  <c r="N140" i="1"/>
  <c r="O140" i="1" s="1"/>
  <c r="M140" i="1"/>
  <c r="K140" i="1"/>
  <c r="I140" i="1"/>
  <c r="G140" i="1"/>
  <c r="U139" i="1"/>
  <c r="T139" i="1"/>
  <c r="N139" i="1"/>
  <c r="O139" i="1" s="1"/>
  <c r="M139" i="1"/>
  <c r="K139" i="1"/>
  <c r="I139" i="1"/>
  <c r="G139" i="1"/>
  <c r="U138" i="1"/>
  <c r="T138" i="1"/>
  <c r="N138" i="1"/>
  <c r="O138" i="1" s="1"/>
  <c r="M138" i="1"/>
  <c r="K138" i="1"/>
  <c r="I138" i="1"/>
  <c r="G138" i="1"/>
  <c r="U137" i="1"/>
  <c r="S137" i="1"/>
  <c r="T137" i="1" s="1"/>
  <c r="R137" i="1"/>
  <c r="Q137" i="1"/>
  <c r="P137" i="1"/>
  <c r="L137" i="1"/>
  <c r="J137" i="1"/>
  <c r="H137" i="1"/>
  <c r="G137" i="1"/>
  <c r="F137" i="1"/>
  <c r="E137" i="1"/>
  <c r="D137" i="1"/>
  <c r="I137" i="1" s="1"/>
  <c r="U136" i="1"/>
  <c r="T136" i="1"/>
  <c r="N136" i="1"/>
  <c r="O136" i="1" s="1"/>
  <c r="M136" i="1"/>
  <c r="K136" i="1"/>
  <c r="I136" i="1"/>
  <c r="G136" i="1"/>
  <c r="U135" i="1"/>
  <c r="T135" i="1"/>
  <c r="N135" i="1"/>
  <c r="O135" i="1" s="1"/>
  <c r="M135" i="1"/>
  <c r="K135" i="1"/>
  <c r="I135" i="1"/>
  <c r="G135" i="1"/>
  <c r="U134" i="1"/>
  <c r="T134" i="1"/>
  <c r="N134" i="1"/>
  <c r="O134" i="1" s="1"/>
  <c r="M134" i="1"/>
  <c r="K134" i="1"/>
  <c r="I134" i="1"/>
  <c r="G134" i="1"/>
  <c r="U133" i="1"/>
  <c r="T133" i="1"/>
  <c r="N133" i="1"/>
  <c r="O133" i="1" s="1"/>
  <c r="M133" i="1"/>
  <c r="K133" i="1"/>
  <c r="I133" i="1"/>
  <c r="G133" i="1"/>
  <c r="S132" i="1"/>
  <c r="R132" i="1"/>
  <c r="Q132" i="1"/>
  <c r="P132" i="1"/>
  <c r="L132" i="1"/>
  <c r="J132" i="1"/>
  <c r="H132" i="1"/>
  <c r="F132" i="1"/>
  <c r="E132" i="1"/>
  <c r="D132" i="1"/>
  <c r="I132" i="1" s="1"/>
  <c r="U131" i="1"/>
  <c r="T131" i="1"/>
  <c r="N131" i="1"/>
  <c r="O131" i="1" s="1"/>
  <c r="M131" i="1"/>
  <c r="K131" i="1"/>
  <c r="I131" i="1"/>
  <c r="G131" i="1"/>
  <c r="U130" i="1"/>
  <c r="T130" i="1"/>
  <c r="N130" i="1"/>
  <c r="O130" i="1" s="1"/>
  <c r="M130" i="1"/>
  <c r="K130" i="1"/>
  <c r="I130" i="1"/>
  <c r="G130" i="1"/>
  <c r="U129" i="1"/>
  <c r="T129" i="1"/>
  <c r="N129" i="1"/>
  <c r="O129" i="1" s="1"/>
  <c r="M129" i="1"/>
  <c r="K129" i="1"/>
  <c r="I129" i="1"/>
  <c r="G129" i="1"/>
  <c r="U128" i="1"/>
  <c r="T128" i="1"/>
  <c r="N128" i="1"/>
  <c r="O128" i="1" s="1"/>
  <c r="M128" i="1"/>
  <c r="K128" i="1"/>
  <c r="I128" i="1"/>
  <c r="G128" i="1"/>
  <c r="U127" i="1"/>
  <c r="T127" i="1"/>
  <c r="N127" i="1"/>
  <c r="O127" i="1" s="1"/>
  <c r="M127" i="1"/>
  <c r="K127" i="1"/>
  <c r="I127" i="1"/>
  <c r="G127" i="1"/>
  <c r="S126" i="1"/>
  <c r="T126" i="1" s="1"/>
  <c r="R126" i="1"/>
  <c r="Q126" i="1"/>
  <c r="P126" i="1"/>
  <c r="U126" i="1" s="1"/>
  <c r="L126" i="1"/>
  <c r="J126" i="1"/>
  <c r="I126" i="1"/>
  <c r="H126" i="1"/>
  <c r="F126" i="1"/>
  <c r="E126" i="1"/>
  <c r="M126" i="1" s="1"/>
  <c r="D126" i="1"/>
  <c r="G126" i="1" s="1"/>
  <c r="U125" i="1"/>
  <c r="T125" i="1"/>
  <c r="N125" i="1"/>
  <c r="O125" i="1" s="1"/>
  <c r="M125" i="1"/>
  <c r="K125" i="1"/>
  <c r="I125" i="1"/>
  <c r="G125" i="1"/>
  <c r="U124" i="1"/>
  <c r="T124" i="1"/>
  <c r="N124" i="1"/>
  <c r="O124" i="1" s="1"/>
  <c r="M124" i="1"/>
  <c r="K124" i="1"/>
  <c r="I124" i="1"/>
  <c r="G124" i="1"/>
  <c r="U123" i="1"/>
  <c r="T123" i="1"/>
  <c r="N123" i="1"/>
  <c r="O123" i="1" s="1"/>
  <c r="M123" i="1"/>
  <c r="K123" i="1"/>
  <c r="I123" i="1"/>
  <c r="G123" i="1"/>
  <c r="U122" i="1"/>
  <c r="T122" i="1"/>
  <c r="N122" i="1"/>
  <c r="O122" i="1" s="1"/>
  <c r="M122" i="1"/>
  <c r="K122" i="1"/>
  <c r="I122" i="1"/>
  <c r="G122" i="1"/>
  <c r="S121" i="1"/>
  <c r="R121" i="1"/>
  <c r="Q121" i="1"/>
  <c r="P121" i="1"/>
  <c r="L121" i="1"/>
  <c r="U121" i="1" s="1"/>
  <c r="J121" i="1"/>
  <c r="H121" i="1"/>
  <c r="F121" i="1"/>
  <c r="N121" i="1" s="1"/>
  <c r="E121" i="1"/>
  <c r="M121" i="1" s="1"/>
  <c r="D121" i="1"/>
  <c r="G121" i="1" s="1"/>
  <c r="U120" i="1"/>
  <c r="T120" i="1"/>
  <c r="O120" i="1"/>
  <c r="N120" i="1"/>
  <c r="M120" i="1"/>
  <c r="K120" i="1"/>
  <c r="I120" i="1"/>
  <c r="G120" i="1"/>
  <c r="U119" i="1"/>
  <c r="T119" i="1"/>
  <c r="O119" i="1"/>
  <c r="N119" i="1"/>
  <c r="M119" i="1"/>
  <c r="K119" i="1"/>
  <c r="I119" i="1"/>
  <c r="G119" i="1"/>
  <c r="U118" i="1"/>
  <c r="T118" i="1"/>
  <c r="O118" i="1"/>
  <c r="N118" i="1"/>
  <c r="M118" i="1"/>
  <c r="K118" i="1"/>
  <c r="I118" i="1"/>
  <c r="G118" i="1"/>
  <c r="U117" i="1"/>
  <c r="T117" i="1"/>
  <c r="O117" i="1"/>
  <c r="N117" i="1"/>
  <c r="M117" i="1"/>
  <c r="K117" i="1"/>
  <c r="I117" i="1"/>
  <c r="G117" i="1"/>
  <c r="U116" i="1"/>
  <c r="T116" i="1"/>
  <c r="O116" i="1"/>
  <c r="N116" i="1"/>
  <c r="M116" i="1"/>
  <c r="K116" i="1"/>
  <c r="I116" i="1"/>
  <c r="G116" i="1"/>
  <c r="U115" i="1"/>
  <c r="T115" i="1"/>
  <c r="O115" i="1"/>
  <c r="N115" i="1"/>
  <c r="M115" i="1"/>
  <c r="K115" i="1"/>
  <c r="I115" i="1"/>
  <c r="G115" i="1"/>
  <c r="U114" i="1"/>
  <c r="T114" i="1"/>
  <c r="O114" i="1"/>
  <c r="N114" i="1"/>
  <c r="M114" i="1"/>
  <c r="K114" i="1"/>
  <c r="I114" i="1"/>
  <c r="G114" i="1"/>
  <c r="U113" i="1"/>
  <c r="T113" i="1"/>
  <c r="O113" i="1"/>
  <c r="N113" i="1"/>
  <c r="M113" i="1"/>
  <c r="K113" i="1"/>
  <c r="I113" i="1"/>
  <c r="G113" i="1"/>
  <c r="S112" i="1"/>
  <c r="R112" i="1"/>
  <c r="Q112" i="1"/>
  <c r="P112" i="1"/>
  <c r="L112" i="1"/>
  <c r="U112" i="1" s="1"/>
  <c r="J112" i="1"/>
  <c r="H112" i="1"/>
  <c r="I112" i="1" s="1"/>
  <c r="F112" i="1"/>
  <c r="E112" i="1"/>
  <c r="D112" i="1"/>
  <c r="U111" i="1"/>
  <c r="T111" i="1"/>
  <c r="N111" i="1"/>
  <c r="O111" i="1" s="1"/>
  <c r="M111" i="1"/>
  <c r="K111" i="1"/>
  <c r="I111" i="1"/>
  <c r="G111" i="1"/>
  <c r="U110" i="1"/>
  <c r="T110" i="1"/>
  <c r="N110" i="1"/>
  <c r="O110" i="1" s="1"/>
  <c r="M110" i="1"/>
  <c r="K110" i="1"/>
  <c r="I110" i="1"/>
  <c r="G110" i="1"/>
  <c r="U109" i="1"/>
  <c r="T109" i="1"/>
  <c r="N109" i="1"/>
  <c r="O109" i="1" s="1"/>
  <c r="M109" i="1"/>
  <c r="K109" i="1"/>
  <c r="I109" i="1"/>
  <c r="G109" i="1"/>
  <c r="U108" i="1"/>
  <c r="T108" i="1"/>
  <c r="N108" i="1"/>
  <c r="O108" i="1" s="1"/>
  <c r="M108" i="1"/>
  <c r="K108" i="1"/>
  <c r="I108" i="1"/>
  <c r="G108" i="1"/>
  <c r="U107" i="1"/>
  <c r="T107" i="1"/>
  <c r="N107" i="1"/>
  <c r="O107" i="1" s="1"/>
  <c r="M107" i="1"/>
  <c r="K107" i="1"/>
  <c r="I107" i="1"/>
  <c r="G107" i="1"/>
  <c r="S106" i="1"/>
  <c r="R106" i="1"/>
  <c r="T106" i="1" s="1"/>
  <c r="Q106" i="1"/>
  <c r="P106" i="1"/>
  <c r="U106" i="1" s="1"/>
  <c r="L106" i="1"/>
  <c r="K106" i="1"/>
  <c r="J106" i="1"/>
  <c r="H106" i="1"/>
  <c r="G106" i="1"/>
  <c r="F106" i="1"/>
  <c r="E106" i="1"/>
  <c r="M106" i="1" s="1"/>
  <c r="D106" i="1"/>
  <c r="I106" i="1" s="1"/>
  <c r="U105" i="1"/>
  <c r="T105" i="1"/>
  <c r="N105" i="1"/>
  <c r="O105" i="1" s="1"/>
  <c r="M105" i="1"/>
  <c r="K105" i="1"/>
  <c r="I105" i="1"/>
  <c r="G105" i="1"/>
  <c r="S102" i="1"/>
  <c r="T102" i="1" s="1"/>
  <c r="R102" i="1"/>
  <c r="Q102" i="1"/>
  <c r="P102" i="1"/>
  <c r="U102" i="1" s="1"/>
  <c r="L102" i="1"/>
  <c r="J102" i="1"/>
  <c r="H102" i="1"/>
  <c r="F102" i="1"/>
  <c r="E102" i="1"/>
  <c r="D102" i="1"/>
  <c r="G102" i="1" s="1"/>
  <c r="U101" i="1"/>
  <c r="S101" i="1"/>
  <c r="R101" i="1"/>
  <c r="Q101" i="1"/>
  <c r="P101" i="1"/>
  <c r="L101" i="1"/>
  <c r="J101" i="1"/>
  <c r="H101" i="1"/>
  <c r="F101" i="1"/>
  <c r="E101" i="1"/>
  <c r="K101" i="1" s="1"/>
  <c r="D101" i="1"/>
  <c r="U100" i="1"/>
  <c r="T100" i="1"/>
  <c r="N100" i="1"/>
  <c r="O100" i="1" s="1"/>
  <c r="M100" i="1"/>
  <c r="K100" i="1"/>
  <c r="I100" i="1"/>
  <c r="G100" i="1"/>
  <c r="U99" i="1"/>
  <c r="T99" i="1"/>
  <c r="N99" i="1"/>
  <c r="O99" i="1" s="1"/>
  <c r="M99" i="1"/>
  <c r="K99" i="1"/>
  <c r="I99" i="1"/>
  <c r="G99" i="1"/>
  <c r="U98" i="1"/>
  <c r="T98" i="1"/>
  <c r="N98" i="1"/>
  <c r="O98" i="1" s="1"/>
  <c r="M98" i="1"/>
  <c r="K98" i="1"/>
  <c r="I98" i="1"/>
  <c r="G98" i="1"/>
  <c r="U97" i="1"/>
  <c r="T97" i="1"/>
  <c r="N97" i="1"/>
  <c r="O97" i="1" s="1"/>
  <c r="M97" i="1"/>
  <c r="K97" i="1"/>
  <c r="I97" i="1"/>
  <c r="G97" i="1"/>
  <c r="S96" i="1"/>
  <c r="R96" i="1"/>
  <c r="Q96" i="1"/>
  <c r="P96" i="1"/>
  <c r="L96" i="1"/>
  <c r="U96" i="1" s="1"/>
  <c r="J96" i="1"/>
  <c r="I96" i="1"/>
  <c r="H96" i="1"/>
  <c r="F96" i="1"/>
  <c r="N96" i="1" s="1"/>
  <c r="E96" i="1"/>
  <c r="M96" i="1" s="1"/>
  <c r="D96" i="1"/>
  <c r="G96" i="1" s="1"/>
  <c r="U95" i="1"/>
  <c r="T95" i="1"/>
  <c r="O95" i="1"/>
  <c r="N95" i="1"/>
  <c r="M95" i="1"/>
  <c r="K95" i="1"/>
  <c r="I95" i="1"/>
  <c r="G95" i="1"/>
  <c r="U94" i="1"/>
  <c r="T94" i="1"/>
  <c r="O94" i="1"/>
  <c r="N94" i="1"/>
  <c r="M94" i="1"/>
  <c r="K94" i="1"/>
  <c r="I94" i="1"/>
  <c r="G94" i="1"/>
  <c r="U93" i="1"/>
  <c r="T93" i="1"/>
  <c r="O93" i="1"/>
  <c r="N93" i="1"/>
  <c r="M93" i="1"/>
  <c r="K93" i="1"/>
  <c r="I93" i="1"/>
  <c r="G93" i="1"/>
  <c r="U92" i="1"/>
  <c r="T92" i="1"/>
  <c r="O92" i="1"/>
  <c r="N92" i="1"/>
  <c r="M92" i="1"/>
  <c r="K92" i="1"/>
  <c r="I92" i="1"/>
  <c r="G92" i="1"/>
  <c r="S91" i="1"/>
  <c r="R91" i="1"/>
  <c r="Q91" i="1"/>
  <c r="P91" i="1"/>
  <c r="U91" i="1" s="1"/>
  <c r="L91" i="1"/>
  <c r="J91" i="1"/>
  <c r="K91" i="1" s="1"/>
  <c r="H91" i="1"/>
  <c r="I91" i="1" s="1"/>
  <c r="F91" i="1"/>
  <c r="E91" i="1"/>
  <c r="M91" i="1" s="1"/>
  <c r="D91" i="1"/>
  <c r="U90" i="1"/>
  <c r="T90" i="1"/>
  <c r="N90" i="1"/>
  <c r="O90" i="1" s="1"/>
  <c r="M90" i="1"/>
  <c r="K90" i="1"/>
  <c r="I90" i="1"/>
  <c r="G90" i="1"/>
  <c r="U89" i="1"/>
  <c r="T89" i="1"/>
  <c r="N89" i="1"/>
  <c r="O89" i="1" s="1"/>
  <c r="M89" i="1"/>
  <c r="K89" i="1"/>
  <c r="I89" i="1"/>
  <c r="G89" i="1"/>
  <c r="U88" i="1"/>
  <c r="T88" i="1"/>
  <c r="N88" i="1"/>
  <c r="O88" i="1" s="1"/>
  <c r="M88" i="1"/>
  <c r="K88" i="1"/>
  <c r="I88" i="1"/>
  <c r="G88" i="1"/>
  <c r="U85" i="1"/>
  <c r="S85" i="1"/>
  <c r="T85" i="1" s="1"/>
  <c r="R85" i="1"/>
  <c r="Q85" i="1"/>
  <c r="P85" i="1"/>
  <c r="L85" i="1"/>
  <c r="J85" i="1"/>
  <c r="H85" i="1"/>
  <c r="F85" i="1"/>
  <c r="N85" i="1" s="1"/>
  <c r="E85" i="1"/>
  <c r="D85" i="1"/>
  <c r="I85" i="1" s="1"/>
  <c r="S84" i="1"/>
  <c r="T84" i="1" s="1"/>
  <c r="R84" i="1"/>
  <c r="Q84" i="1"/>
  <c r="P84" i="1"/>
  <c r="U84" i="1" s="1"/>
  <c r="L84" i="1"/>
  <c r="J84" i="1"/>
  <c r="K84" i="1" s="1"/>
  <c r="H84" i="1"/>
  <c r="F84" i="1"/>
  <c r="E84" i="1"/>
  <c r="D84" i="1"/>
  <c r="I84" i="1" s="1"/>
  <c r="U83" i="1"/>
  <c r="T83" i="1"/>
  <c r="O83" i="1"/>
  <c r="N83" i="1"/>
  <c r="M83" i="1"/>
  <c r="K83" i="1"/>
  <c r="I83" i="1"/>
  <c r="G83" i="1"/>
  <c r="U82" i="1"/>
  <c r="T82" i="1"/>
  <c r="O82" i="1"/>
  <c r="N82" i="1"/>
  <c r="M82" i="1"/>
  <c r="K82" i="1"/>
  <c r="I82" i="1"/>
  <c r="G82" i="1"/>
  <c r="U81" i="1"/>
  <c r="T81" i="1"/>
  <c r="O81" i="1"/>
  <c r="N81" i="1"/>
  <c r="M81" i="1"/>
  <c r="K81" i="1"/>
  <c r="I81" i="1"/>
  <c r="G81" i="1"/>
  <c r="U80" i="1"/>
  <c r="T80" i="1"/>
  <c r="O80" i="1"/>
  <c r="N80" i="1"/>
  <c r="M80" i="1"/>
  <c r="K80" i="1"/>
  <c r="I80" i="1"/>
  <c r="G80" i="1"/>
  <c r="U79" i="1"/>
  <c r="T79" i="1"/>
  <c r="O79" i="1"/>
  <c r="N79" i="1"/>
  <c r="M79" i="1"/>
  <c r="K79" i="1"/>
  <c r="I79" i="1"/>
  <c r="G79" i="1"/>
  <c r="U78" i="1"/>
  <c r="S78" i="1"/>
  <c r="R78" i="1"/>
  <c r="Q78" i="1"/>
  <c r="P78" i="1"/>
  <c r="L78" i="1"/>
  <c r="J78" i="1"/>
  <c r="H78" i="1"/>
  <c r="I78" i="1" s="1"/>
  <c r="F78" i="1"/>
  <c r="E78" i="1"/>
  <c r="D78" i="1"/>
  <c r="G78" i="1" s="1"/>
  <c r="U77" i="1"/>
  <c r="T77" i="1"/>
  <c r="N77" i="1"/>
  <c r="O77" i="1" s="1"/>
  <c r="M77" i="1"/>
  <c r="K77" i="1"/>
  <c r="I77" i="1"/>
  <c r="G77" i="1"/>
  <c r="U76" i="1"/>
  <c r="T76" i="1"/>
  <c r="N76" i="1"/>
  <c r="O76" i="1" s="1"/>
  <c r="M76" i="1"/>
  <c r="K76" i="1"/>
  <c r="I76" i="1"/>
  <c r="G76" i="1"/>
  <c r="U75" i="1"/>
  <c r="T75" i="1"/>
  <c r="N75" i="1"/>
  <c r="O75" i="1" s="1"/>
  <c r="M75" i="1"/>
  <c r="K75" i="1"/>
  <c r="I75" i="1"/>
  <c r="G75" i="1"/>
  <c r="U74" i="1"/>
  <c r="T74" i="1"/>
  <c r="N74" i="1"/>
  <c r="O74" i="1" s="1"/>
  <c r="M74" i="1"/>
  <c r="K74" i="1"/>
  <c r="I74" i="1"/>
  <c r="G74" i="1"/>
  <c r="U73" i="1"/>
  <c r="T73" i="1"/>
  <c r="N73" i="1"/>
  <c r="O73" i="1" s="1"/>
  <c r="M73" i="1"/>
  <c r="K73" i="1"/>
  <c r="I73" i="1"/>
  <c r="G73" i="1"/>
  <c r="U72" i="1"/>
  <c r="T72" i="1"/>
  <c r="N72" i="1"/>
  <c r="O72" i="1" s="1"/>
  <c r="M72" i="1"/>
  <c r="K72" i="1"/>
  <c r="I72" i="1"/>
  <c r="G72" i="1"/>
  <c r="U71" i="1"/>
  <c r="T71" i="1"/>
  <c r="N71" i="1"/>
  <c r="O71" i="1" s="1"/>
  <c r="M71" i="1"/>
  <c r="K71" i="1"/>
  <c r="I71" i="1"/>
  <c r="G71" i="1"/>
  <c r="S70" i="1"/>
  <c r="R70" i="1"/>
  <c r="Q70" i="1"/>
  <c r="P70" i="1"/>
  <c r="U70" i="1" s="1"/>
  <c r="L70" i="1"/>
  <c r="J70" i="1"/>
  <c r="I70" i="1"/>
  <c r="H70" i="1"/>
  <c r="F70" i="1"/>
  <c r="N70" i="1" s="1"/>
  <c r="E70" i="1"/>
  <c r="M70" i="1" s="1"/>
  <c r="D70" i="1"/>
  <c r="G70" i="1" s="1"/>
  <c r="U69" i="1"/>
  <c r="T69" i="1"/>
  <c r="O69" i="1"/>
  <c r="N69" i="1"/>
  <c r="M69" i="1"/>
  <c r="K69" i="1"/>
  <c r="I69" i="1"/>
  <c r="G69" i="1"/>
  <c r="U68" i="1"/>
  <c r="T68" i="1"/>
  <c r="O68" i="1"/>
  <c r="N68" i="1"/>
  <c r="M68" i="1"/>
  <c r="K68" i="1"/>
  <c r="I68" i="1"/>
  <c r="G68" i="1"/>
  <c r="U67" i="1"/>
  <c r="T67" i="1"/>
  <c r="O67" i="1"/>
  <c r="N67" i="1"/>
  <c r="M67" i="1"/>
  <c r="K67" i="1"/>
  <c r="I67" i="1"/>
  <c r="G67" i="1"/>
  <c r="U66" i="1"/>
  <c r="T66" i="1"/>
  <c r="O66" i="1"/>
  <c r="N66" i="1"/>
  <c r="M66" i="1"/>
  <c r="K66" i="1"/>
  <c r="I66" i="1"/>
  <c r="G66" i="1"/>
  <c r="U65" i="1"/>
  <c r="T65" i="1"/>
  <c r="O65" i="1"/>
  <c r="N65" i="1"/>
  <c r="M65" i="1"/>
  <c r="K65" i="1"/>
  <c r="I65" i="1"/>
  <c r="G65" i="1"/>
  <c r="U64" i="1"/>
  <c r="T64" i="1"/>
  <c r="O64" i="1"/>
  <c r="N64" i="1"/>
  <c r="M64" i="1"/>
  <c r="K64" i="1"/>
  <c r="I64" i="1"/>
  <c r="G64" i="1"/>
  <c r="S63" i="1"/>
  <c r="R63" i="1"/>
  <c r="Q63" i="1"/>
  <c r="P63" i="1"/>
  <c r="L63" i="1"/>
  <c r="U63" i="1" s="1"/>
  <c r="J63" i="1"/>
  <c r="H63" i="1"/>
  <c r="F63" i="1"/>
  <c r="E63" i="1"/>
  <c r="D63" i="1"/>
  <c r="G63" i="1" s="1"/>
  <c r="U62" i="1"/>
  <c r="T62" i="1"/>
  <c r="O62" i="1"/>
  <c r="N62" i="1"/>
  <c r="M62" i="1"/>
  <c r="K62" i="1"/>
  <c r="I62" i="1"/>
  <c r="G62" i="1"/>
  <c r="U61" i="1"/>
  <c r="T61" i="1"/>
  <c r="O61" i="1"/>
  <c r="N61" i="1"/>
  <c r="M61" i="1"/>
  <c r="K61" i="1"/>
  <c r="I61" i="1"/>
  <c r="G61" i="1"/>
  <c r="U60" i="1"/>
  <c r="T60" i="1"/>
  <c r="O60" i="1"/>
  <c r="N60" i="1"/>
  <c r="M60" i="1"/>
  <c r="K60" i="1"/>
  <c r="I60" i="1"/>
  <c r="G60" i="1"/>
  <c r="U59" i="1"/>
  <c r="T59" i="1"/>
  <c r="O59" i="1"/>
  <c r="N59" i="1"/>
  <c r="M59" i="1"/>
  <c r="K59" i="1"/>
  <c r="I59" i="1"/>
  <c r="G59" i="1"/>
  <c r="S58" i="1"/>
  <c r="R58" i="1"/>
  <c r="Q58" i="1"/>
  <c r="P58" i="1"/>
  <c r="U58" i="1" s="1"/>
  <c r="L58" i="1"/>
  <c r="J58" i="1"/>
  <c r="H58" i="1"/>
  <c r="G58" i="1"/>
  <c r="F58" i="1"/>
  <c r="E58" i="1"/>
  <c r="M58" i="1" s="1"/>
  <c r="D58" i="1"/>
  <c r="U57" i="1"/>
  <c r="T57" i="1"/>
  <c r="N57" i="1"/>
  <c r="O57" i="1" s="1"/>
  <c r="M57" i="1"/>
  <c r="K57" i="1"/>
  <c r="I57" i="1"/>
  <c r="G57" i="1"/>
  <c r="S54" i="1"/>
  <c r="T54" i="1" s="1"/>
  <c r="R54" i="1"/>
  <c r="Q54" i="1"/>
  <c r="P54" i="1"/>
  <c r="U54" i="1" s="1"/>
  <c r="L54" i="1"/>
  <c r="J54" i="1"/>
  <c r="H54" i="1"/>
  <c r="F54" i="1"/>
  <c r="E54" i="1"/>
  <c r="D54" i="1"/>
  <c r="I54" i="1" s="1"/>
  <c r="S53" i="1"/>
  <c r="R53" i="1"/>
  <c r="T53" i="1" s="1"/>
  <c r="Q53" i="1"/>
  <c r="P53" i="1"/>
  <c r="U53" i="1" s="1"/>
  <c r="L53" i="1"/>
  <c r="J53" i="1"/>
  <c r="I53" i="1"/>
  <c r="H53" i="1"/>
  <c r="G53" i="1"/>
  <c r="F53" i="1"/>
  <c r="E53" i="1"/>
  <c r="M53" i="1" s="1"/>
  <c r="D53" i="1"/>
  <c r="U52" i="1"/>
  <c r="T52" i="1"/>
  <c r="O52" i="1"/>
  <c r="N52" i="1"/>
  <c r="M52" i="1"/>
  <c r="K52" i="1"/>
  <c r="I52" i="1"/>
  <c r="G52" i="1"/>
  <c r="U51" i="1"/>
  <c r="T51" i="1"/>
  <c r="O51" i="1"/>
  <c r="N51" i="1"/>
  <c r="M51" i="1"/>
  <c r="K51" i="1"/>
  <c r="I51" i="1"/>
  <c r="G51" i="1"/>
  <c r="U50" i="1"/>
  <c r="T50" i="1"/>
  <c r="O50" i="1"/>
  <c r="N50" i="1"/>
  <c r="M50" i="1"/>
  <c r="K50" i="1"/>
  <c r="I50" i="1"/>
  <c r="G50" i="1"/>
  <c r="U49" i="1"/>
  <c r="T49" i="1"/>
  <c r="O49" i="1"/>
  <c r="N49" i="1"/>
  <c r="M49" i="1"/>
  <c r="K49" i="1"/>
  <c r="I49" i="1"/>
  <c r="G49" i="1"/>
  <c r="U48" i="1"/>
  <c r="T48" i="1"/>
  <c r="O48" i="1"/>
  <c r="N48" i="1"/>
  <c r="M48" i="1"/>
  <c r="K48" i="1"/>
  <c r="I48" i="1"/>
  <c r="G48" i="1"/>
  <c r="S47" i="1"/>
  <c r="R47" i="1"/>
  <c r="Q47" i="1"/>
  <c r="P47" i="1"/>
  <c r="U47" i="1" s="1"/>
  <c r="L47" i="1"/>
  <c r="J47" i="1"/>
  <c r="I47" i="1"/>
  <c r="H47" i="1"/>
  <c r="F47" i="1"/>
  <c r="N47" i="1" s="1"/>
  <c r="E47" i="1"/>
  <c r="K47" i="1" s="1"/>
  <c r="D47" i="1"/>
  <c r="U46" i="1"/>
  <c r="T46" i="1"/>
  <c r="O46" i="1"/>
  <c r="N46" i="1"/>
  <c r="M46" i="1"/>
  <c r="K46" i="1"/>
  <c r="I46" i="1"/>
  <c r="G46" i="1"/>
  <c r="U45" i="1"/>
  <c r="T45" i="1"/>
  <c r="O45" i="1"/>
  <c r="N45" i="1"/>
  <c r="M45" i="1"/>
  <c r="K45" i="1"/>
  <c r="I45" i="1"/>
  <c r="G45" i="1"/>
  <c r="U44" i="1"/>
  <c r="T44" i="1"/>
  <c r="O44" i="1"/>
  <c r="N44" i="1"/>
  <c r="M44" i="1"/>
  <c r="K44" i="1"/>
  <c r="I44" i="1"/>
  <c r="G44" i="1"/>
  <c r="U43" i="1"/>
  <c r="T43" i="1"/>
  <c r="O43" i="1"/>
  <c r="N43" i="1"/>
  <c r="M43" i="1"/>
  <c r="K43" i="1"/>
  <c r="I43" i="1"/>
  <c r="G43" i="1"/>
  <c r="U42" i="1"/>
  <c r="T42" i="1"/>
  <c r="O42" i="1"/>
  <c r="N42" i="1"/>
  <c r="M42" i="1"/>
  <c r="K42" i="1"/>
  <c r="I42" i="1"/>
  <c r="G42" i="1"/>
  <c r="U41" i="1"/>
  <c r="T41" i="1"/>
  <c r="O41" i="1"/>
  <c r="N41" i="1"/>
  <c r="M41" i="1"/>
  <c r="K41" i="1"/>
  <c r="I41" i="1"/>
  <c r="G41" i="1"/>
  <c r="S40" i="1"/>
  <c r="R40" i="1"/>
  <c r="Q40" i="1"/>
  <c r="P40" i="1"/>
  <c r="L40" i="1"/>
  <c r="U40" i="1" s="1"/>
  <c r="K40" i="1"/>
  <c r="J40" i="1"/>
  <c r="H40" i="1"/>
  <c r="F40" i="1"/>
  <c r="G40" i="1" s="1"/>
  <c r="E40" i="1"/>
  <c r="D40" i="1"/>
  <c r="U39" i="1"/>
  <c r="T39" i="1"/>
  <c r="N39" i="1"/>
  <c r="O39" i="1" s="1"/>
  <c r="M39" i="1"/>
  <c r="K39" i="1"/>
  <c r="I39" i="1"/>
  <c r="G39" i="1"/>
  <c r="U38" i="1"/>
  <c r="T38" i="1"/>
  <c r="N38" i="1"/>
  <c r="O38" i="1" s="1"/>
  <c r="M38" i="1"/>
  <c r="K38" i="1"/>
  <c r="I38" i="1"/>
  <c r="G38" i="1"/>
  <c r="U37" i="1"/>
  <c r="T37" i="1"/>
  <c r="N37" i="1"/>
  <c r="O37" i="1" s="1"/>
  <c r="M37" i="1"/>
  <c r="K37" i="1"/>
  <c r="I37" i="1"/>
  <c r="G37" i="1"/>
  <c r="U36" i="1"/>
  <c r="T36" i="1"/>
  <c r="N36" i="1"/>
  <c r="O36" i="1" s="1"/>
  <c r="M36" i="1"/>
  <c r="K36" i="1"/>
  <c r="I36" i="1"/>
  <c r="G36" i="1"/>
  <c r="U35" i="1"/>
  <c r="S35" i="1"/>
  <c r="T35" i="1" s="1"/>
  <c r="R35" i="1"/>
  <c r="Q35" i="1"/>
  <c r="P35" i="1"/>
  <c r="L35" i="1"/>
  <c r="J35" i="1"/>
  <c r="H35" i="1"/>
  <c r="G35" i="1"/>
  <c r="F35" i="1"/>
  <c r="E35" i="1"/>
  <c r="D35" i="1"/>
  <c r="I35" i="1" s="1"/>
  <c r="U34" i="1"/>
  <c r="T34" i="1"/>
  <c r="N34" i="1"/>
  <c r="O34" i="1" s="1"/>
  <c r="M34" i="1"/>
  <c r="K34" i="1"/>
  <c r="I34" i="1"/>
  <c r="G34" i="1"/>
  <c r="U33" i="1"/>
  <c r="T33" i="1"/>
  <c r="N33" i="1"/>
  <c r="O33" i="1" s="1"/>
  <c r="M33" i="1"/>
  <c r="K33" i="1"/>
  <c r="I33" i="1"/>
  <c r="G33" i="1"/>
  <c r="U32" i="1"/>
  <c r="T32" i="1"/>
  <c r="N32" i="1"/>
  <c r="O32" i="1" s="1"/>
  <c r="M32" i="1"/>
  <c r="K32" i="1"/>
  <c r="I32" i="1"/>
  <c r="G32" i="1"/>
  <c r="U31" i="1"/>
  <c r="T31" i="1"/>
  <c r="N31" i="1"/>
  <c r="O31" i="1" s="1"/>
  <c r="M31" i="1"/>
  <c r="K31" i="1"/>
  <c r="I31" i="1"/>
  <c r="G31" i="1"/>
  <c r="U30" i="1"/>
  <c r="T30" i="1"/>
  <c r="N30" i="1"/>
  <c r="O30" i="1" s="1"/>
  <c r="M30" i="1"/>
  <c r="K30" i="1"/>
  <c r="I30" i="1"/>
  <c r="G30" i="1"/>
  <c r="U29" i="1"/>
  <c r="T29" i="1"/>
  <c r="N29" i="1"/>
  <c r="O29" i="1" s="1"/>
  <c r="M29" i="1"/>
  <c r="K29" i="1"/>
  <c r="I29" i="1"/>
  <c r="G29" i="1"/>
  <c r="U28" i="1"/>
  <c r="T28" i="1"/>
  <c r="N28" i="1"/>
  <c r="O28" i="1" s="1"/>
  <c r="M28" i="1"/>
  <c r="K28" i="1"/>
  <c r="I28" i="1"/>
  <c r="G28" i="1"/>
  <c r="S27" i="1"/>
  <c r="R27" i="1"/>
  <c r="Q27" i="1"/>
  <c r="P27" i="1"/>
  <c r="L27" i="1"/>
  <c r="J27" i="1"/>
  <c r="H27" i="1"/>
  <c r="F27" i="1"/>
  <c r="E27" i="1"/>
  <c r="D27" i="1"/>
  <c r="I27" i="1" s="1"/>
  <c r="U26" i="1"/>
  <c r="T26" i="1"/>
  <c r="N26" i="1"/>
  <c r="O26" i="1" s="1"/>
  <c r="M26" i="1"/>
  <c r="K26" i="1"/>
  <c r="I26" i="1"/>
  <c r="G26" i="1"/>
  <c r="U25" i="1"/>
  <c r="T25" i="1"/>
  <c r="N25" i="1"/>
  <c r="O25" i="1" s="1"/>
  <c r="M25" i="1"/>
  <c r="K25" i="1"/>
  <c r="I25" i="1"/>
  <c r="G25" i="1"/>
  <c r="U24" i="1"/>
  <c r="T24" i="1"/>
  <c r="N24" i="1"/>
  <c r="O24" i="1" s="1"/>
  <c r="M24" i="1"/>
  <c r="K24" i="1"/>
  <c r="I24" i="1"/>
  <c r="G24" i="1"/>
  <c r="U23" i="1"/>
  <c r="T23" i="1"/>
  <c r="N23" i="1"/>
  <c r="O23" i="1" s="1"/>
  <c r="M23" i="1"/>
  <c r="K23" i="1"/>
  <c r="I23" i="1"/>
  <c r="G23" i="1"/>
  <c r="U22" i="1"/>
  <c r="T22" i="1"/>
  <c r="N22" i="1"/>
  <c r="O22" i="1" s="1"/>
  <c r="M22" i="1"/>
  <c r="K22" i="1"/>
  <c r="I22" i="1"/>
  <c r="G22" i="1"/>
  <c r="U21" i="1"/>
  <c r="T21" i="1"/>
  <c r="N21" i="1"/>
  <c r="O21" i="1" s="1"/>
  <c r="M21" i="1"/>
  <c r="K21" i="1"/>
  <c r="I21" i="1"/>
  <c r="G21" i="1"/>
  <c r="U20" i="1"/>
  <c r="T20" i="1"/>
  <c r="N20" i="1"/>
  <c r="O20" i="1" s="1"/>
  <c r="M20" i="1"/>
  <c r="K20" i="1"/>
  <c r="I20" i="1"/>
  <c r="G20" i="1"/>
  <c r="S19" i="1"/>
  <c r="T19" i="1" s="1"/>
  <c r="R19" i="1"/>
  <c r="Q19" i="1"/>
  <c r="P19" i="1"/>
  <c r="U19" i="1" s="1"/>
  <c r="L19" i="1"/>
  <c r="J19" i="1"/>
  <c r="I19" i="1"/>
  <c r="H19" i="1"/>
  <c r="F19" i="1"/>
  <c r="E19" i="1"/>
  <c r="D19" i="1"/>
  <c r="G19" i="1" s="1"/>
  <c r="U18" i="1"/>
  <c r="T18" i="1"/>
  <c r="N18" i="1"/>
  <c r="O18" i="1" s="1"/>
  <c r="M18" i="1"/>
  <c r="K18" i="1"/>
  <c r="I18" i="1"/>
  <c r="G18" i="1"/>
  <c r="U17" i="1"/>
  <c r="T17" i="1"/>
  <c r="N17" i="1"/>
  <c r="O17" i="1" s="1"/>
  <c r="M17" i="1"/>
  <c r="K17" i="1"/>
  <c r="I17" i="1"/>
  <c r="G17" i="1"/>
  <c r="U16" i="1"/>
  <c r="T16" i="1"/>
  <c r="N16" i="1"/>
  <c r="O16" i="1" s="1"/>
  <c r="M16" i="1"/>
  <c r="K16" i="1"/>
  <c r="I16" i="1"/>
  <c r="G16" i="1"/>
  <c r="U15" i="1"/>
  <c r="T15" i="1"/>
  <c r="N15" i="1"/>
  <c r="O15" i="1" s="1"/>
  <c r="M15" i="1"/>
  <c r="K15" i="1"/>
  <c r="I15" i="1"/>
  <c r="G15" i="1"/>
  <c r="U14" i="1"/>
  <c r="T14" i="1"/>
  <c r="N14" i="1"/>
  <c r="O14" i="1" s="1"/>
  <c r="M14" i="1"/>
  <c r="K14" i="1"/>
  <c r="I14" i="1"/>
  <c r="G14" i="1"/>
  <c r="U13" i="1"/>
  <c r="T13" i="1"/>
  <c r="N13" i="1"/>
  <c r="O13" i="1" s="1"/>
  <c r="M13" i="1"/>
  <c r="K13" i="1"/>
  <c r="I13" i="1"/>
  <c r="G13" i="1"/>
  <c r="U12" i="1"/>
  <c r="T12" i="1"/>
  <c r="N12" i="1"/>
  <c r="O12" i="1" s="1"/>
  <c r="M12" i="1"/>
  <c r="K12" i="1"/>
  <c r="I12" i="1"/>
  <c r="G12" i="1"/>
  <c r="U11" i="1"/>
  <c r="T11" i="1"/>
  <c r="N11" i="1"/>
  <c r="O11" i="1" s="1"/>
  <c r="M11" i="1"/>
  <c r="K11" i="1"/>
  <c r="I11" i="1"/>
  <c r="G11" i="1"/>
  <c r="S10" i="1"/>
  <c r="R10" i="1"/>
  <c r="Q10" i="1"/>
  <c r="P10" i="1"/>
  <c r="L10" i="1"/>
  <c r="U10" i="1" s="1"/>
  <c r="J10" i="1"/>
  <c r="H10" i="1"/>
  <c r="F10" i="1"/>
  <c r="N10" i="1" s="1"/>
  <c r="E10" i="1"/>
  <c r="M10" i="1" s="1"/>
  <c r="D10" i="1"/>
  <c r="U9" i="1"/>
  <c r="T9" i="1"/>
  <c r="O9" i="1"/>
  <c r="N9" i="1"/>
  <c r="M9" i="1"/>
  <c r="K9" i="1"/>
  <c r="I9" i="1"/>
  <c r="G9" i="1"/>
  <c r="U8" i="1"/>
  <c r="T8" i="1"/>
  <c r="O8" i="1"/>
  <c r="N8" i="1"/>
  <c r="M8" i="1"/>
  <c r="K8" i="1"/>
  <c r="I8" i="1"/>
  <c r="G8" i="1"/>
  <c r="G19" i="2" l="1"/>
  <c r="I19" i="2"/>
  <c r="G10" i="1"/>
  <c r="T10" i="1"/>
  <c r="N27" i="1"/>
  <c r="O27" i="1" s="1"/>
  <c r="I40" i="1"/>
  <c r="K53" i="1"/>
  <c r="N54" i="1"/>
  <c r="T70" i="1"/>
  <c r="M84" i="1"/>
  <c r="T96" i="1"/>
  <c r="K102" i="1"/>
  <c r="T121" i="1"/>
  <c r="N132" i="1"/>
  <c r="O132" i="1" s="1"/>
  <c r="I144" i="1"/>
  <c r="M157" i="1"/>
  <c r="T157" i="1"/>
  <c r="K169" i="1"/>
  <c r="N170" i="1"/>
  <c r="O170" i="1" s="1"/>
  <c r="N216" i="1"/>
  <c r="O216" i="1" s="1"/>
  <c r="N230" i="1"/>
  <c r="N231" i="1"/>
  <c r="G260" i="1"/>
  <c r="M310" i="1"/>
  <c r="G10" i="2"/>
  <c r="N19" i="2"/>
  <c r="N47" i="2"/>
  <c r="U54" i="2"/>
  <c r="T78" i="2"/>
  <c r="K85" i="2"/>
  <c r="G106" i="2"/>
  <c r="N254" i="15"/>
  <c r="G254" i="15"/>
  <c r="O10" i="1"/>
  <c r="U132" i="1"/>
  <c r="N285" i="1"/>
  <c r="G27" i="1"/>
  <c r="T27" i="1"/>
  <c r="M40" i="1"/>
  <c r="G54" i="1"/>
  <c r="K58" i="1"/>
  <c r="N84" i="1"/>
  <c r="O84" i="1" s="1"/>
  <c r="N102" i="1"/>
  <c r="G132" i="1"/>
  <c r="T132" i="1"/>
  <c r="M144" i="1"/>
  <c r="N179" i="1"/>
  <c r="O179" i="1" s="1"/>
  <c r="K240" i="1"/>
  <c r="I247" i="1"/>
  <c r="U259" i="1"/>
  <c r="I260" i="1"/>
  <c r="K275" i="1"/>
  <c r="U285" i="1"/>
  <c r="G292" i="1"/>
  <c r="M299" i="1"/>
  <c r="M191" i="2"/>
  <c r="G310" i="2"/>
  <c r="M169" i="3"/>
  <c r="U169" i="3"/>
  <c r="G63" i="5"/>
  <c r="I63" i="5"/>
  <c r="I96" i="5"/>
  <c r="G96" i="5"/>
  <c r="O70" i="1"/>
  <c r="M63" i="1"/>
  <c r="I101" i="1"/>
  <c r="N112" i="1"/>
  <c r="O112" i="1" s="1"/>
  <c r="K204" i="1"/>
  <c r="I230" i="1"/>
  <c r="N259" i="1"/>
  <c r="K260" i="1"/>
  <c r="N298" i="1"/>
  <c r="N299" i="1"/>
  <c r="O299" i="1" s="1"/>
  <c r="M337" i="1"/>
  <c r="I47" i="2"/>
  <c r="K53" i="2"/>
  <c r="M54" i="2"/>
  <c r="M70" i="2"/>
  <c r="M101" i="2"/>
  <c r="K101" i="2"/>
  <c r="O179" i="2"/>
  <c r="U163" i="3"/>
  <c r="G126" i="5"/>
  <c r="I126" i="5"/>
  <c r="M63" i="3"/>
  <c r="U27" i="1"/>
  <c r="T58" i="1"/>
  <c r="O204" i="1"/>
  <c r="I224" i="1"/>
  <c r="U254" i="1"/>
  <c r="N323" i="1"/>
  <c r="G84" i="1"/>
  <c r="N91" i="1"/>
  <c r="O91" i="1" s="1"/>
  <c r="N144" i="1"/>
  <c r="O144" i="1" s="1"/>
  <c r="K163" i="1"/>
  <c r="K10" i="1"/>
  <c r="K19" i="1"/>
  <c r="T40" i="1"/>
  <c r="N53" i="1"/>
  <c r="O53" i="1" s="1"/>
  <c r="I58" i="1"/>
  <c r="N63" i="1"/>
  <c r="T63" i="1"/>
  <c r="M78" i="1"/>
  <c r="G91" i="1"/>
  <c r="T91" i="1"/>
  <c r="M101" i="1"/>
  <c r="I102" i="1"/>
  <c r="G112" i="1"/>
  <c r="T112" i="1"/>
  <c r="K121" i="1"/>
  <c r="G144" i="1"/>
  <c r="T144" i="1"/>
  <c r="U163" i="1"/>
  <c r="U179" i="1"/>
  <c r="K185" i="1"/>
  <c r="N191" i="1"/>
  <c r="O191" i="1" s="1"/>
  <c r="M198" i="1"/>
  <c r="M205" i="1"/>
  <c r="M224" i="1"/>
  <c r="K231" i="1"/>
  <c r="N247" i="1"/>
  <c r="O247" i="1" s="1"/>
  <c r="U267" i="1"/>
  <c r="U298" i="1"/>
  <c r="I310" i="1"/>
  <c r="G323" i="1"/>
  <c r="T323" i="1"/>
  <c r="N332" i="1"/>
  <c r="U19" i="2"/>
  <c r="I35" i="2"/>
  <c r="M40" i="2"/>
  <c r="K40" i="2"/>
  <c r="N54" i="2"/>
  <c r="T54" i="2"/>
  <c r="M84" i="2"/>
  <c r="N137" i="2"/>
  <c r="U144" i="2"/>
  <c r="M157" i="2"/>
  <c r="K254" i="2"/>
  <c r="M254" i="2"/>
  <c r="I299" i="2"/>
  <c r="G299" i="2"/>
  <c r="K10" i="3"/>
  <c r="G70" i="5"/>
  <c r="I70" i="5"/>
  <c r="T47" i="1"/>
  <c r="O121" i="1"/>
  <c r="M132" i="1"/>
  <c r="O240" i="1"/>
  <c r="M247" i="1"/>
  <c r="T185" i="2"/>
  <c r="N19" i="1"/>
  <c r="N101" i="1"/>
  <c r="O101" i="1" s="1"/>
  <c r="N126" i="1"/>
  <c r="U157" i="1"/>
  <c r="I169" i="1"/>
  <c r="N185" i="1"/>
  <c r="N254" i="1"/>
  <c r="I285" i="1"/>
  <c r="K292" i="1"/>
  <c r="G303" i="1"/>
  <c r="G317" i="1"/>
  <c r="G40" i="2"/>
  <c r="M58" i="2"/>
  <c r="G70" i="2"/>
  <c r="G84" i="2"/>
  <c r="N84" i="2"/>
  <c r="O84" i="2" s="1"/>
  <c r="G112" i="2"/>
  <c r="G275" i="2"/>
  <c r="G292" i="2"/>
  <c r="N292" i="2"/>
  <c r="G337" i="2"/>
  <c r="I102" i="3"/>
  <c r="G102" i="3"/>
  <c r="I163" i="3"/>
  <c r="G163" i="3"/>
  <c r="M27" i="1"/>
  <c r="T150" i="1"/>
  <c r="O198" i="1"/>
  <c r="U240" i="3"/>
  <c r="M240" i="3"/>
  <c r="N40" i="1"/>
  <c r="O40" i="1" s="1"/>
  <c r="M35" i="1"/>
  <c r="K70" i="1"/>
  <c r="N78" i="1"/>
  <c r="G85" i="1"/>
  <c r="I10" i="1"/>
  <c r="K27" i="1"/>
  <c r="N35" i="1"/>
  <c r="G47" i="1"/>
  <c r="N58" i="1"/>
  <c r="O58" i="1" s="1"/>
  <c r="I63" i="1"/>
  <c r="T78" i="1"/>
  <c r="M85" i="1"/>
  <c r="G101" i="1"/>
  <c r="T101" i="1"/>
  <c r="N106" i="1"/>
  <c r="O106" i="1" s="1"/>
  <c r="I121" i="1"/>
  <c r="K132" i="1"/>
  <c r="N137" i="1"/>
  <c r="G150" i="1"/>
  <c r="G163" i="1"/>
  <c r="T169" i="1"/>
  <c r="T179" i="1"/>
  <c r="K191" i="1"/>
  <c r="G198" i="1"/>
  <c r="I205" i="1"/>
  <c r="M216" i="1"/>
  <c r="U216" i="1"/>
  <c r="G230" i="1"/>
  <c r="K254" i="1"/>
  <c r="T267" i="1"/>
  <c r="M285" i="1"/>
  <c r="T285" i="1"/>
  <c r="K298" i="1"/>
  <c r="K299" i="1"/>
  <c r="O303" i="1"/>
  <c r="K317" i="1"/>
  <c r="K337" i="1"/>
  <c r="G338" i="1"/>
  <c r="N338" i="1"/>
  <c r="O338" i="1" s="1"/>
  <c r="I53" i="2"/>
  <c r="K63" i="2"/>
  <c r="I91" i="2"/>
  <c r="I96" i="2"/>
  <c r="G224" i="2"/>
  <c r="I19" i="3"/>
  <c r="G19" i="3"/>
  <c r="M163" i="3"/>
  <c r="G179" i="3"/>
  <c r="T317" i="1"/>
  <c r="G337" i="1"/>
  <c r="M19" i="2"/>
  <c r="U47" i="2"/>
  <c r="T53" i="2"/>
  <c r="G58" i="2"/>
  <c r="T58" i="2"/>
  <c r="U63" i="2"/>
  <c r="N70" i="2"/>
  <c r="O70" i="2" s="1"/>
  <c r="T70" i="2"/>
  <c r="I78" i="2"/>
  <c r="N85" i="2"/>
  <c r="G101" i="2"/>
  <c r="U102" i="2"/>
  <c r="N106" i="2"/>
  <c r="O106" i="2" s="1"/>
  <c r="G126" i="2"/>
  <c r="I137" i="2"/>
  <c r="M144" i="2"/>
  <c r="G170" i="2"/>
  <c r="G179" i="2"/>
  <c r="M205" i="2"/>
  <c r="U247" i="2"/>
  <c r="N254" i="2"/>
  <c r="O254" i="2" s="1"/>
  <c r="G267" i="2"/>
  <c r="M299" i="2"/>
  <c r="M310" i="2"/>
  <c r="I317" i="2"/>
  <c r="M337" i="2"/>
  <c r="K337" i="2"/>
  <c r="G339" i="2"/>
  <c r="N63" i="3"/>
  <c r="O63" i="3" s="1"/>
  <c r="N205" i="3"/>
  <c r="N298" i="3"/>
  <c r="U299" i="3"/>
  <c r="G96" i="4"/>
  <c r="I96" i="4"/>
  <c r="I132" i="5"/>
  <c r="G132" i="5"/>
  <c r="N259" i="8"/>
  <c r="O259" i="8" s="1"/>
  <c r="G259" i="8"/>
  <c r="N54" i="9"/>
  <c r="O54" i="9" s="1"/>
  <c r="G54" i="9"/>
  <c r="T112" i="2"/>
  <c r="N157" i="2"/>
  <c r="O157" i="2" s="1"/>
  <c r="N163" i="2"/>
  <c r="T163" i="2"/>
  <c r="T231" i="2"/>
  <c r="K240" i="2"/>
  <c r="N259" i="2"/>
  <c r="T259" i="2"/>
  <c r="M285" i="2"/>
  <c r="K317" i="2"/>
  <c r="N332" i="2"/>
  <c r="N339" i="2"/>
  <c r="O339" i="2" s="1"/>
  <c r="I126" i="3"/>
  <c r="G126" i="3"/>
  <c r="I144" i="3"/>
  <c r="G144" i="3"/>
  <c r="U231" i="3"/>
  <c r="I260" i="3"/>
  <c r="G260" i="3"/>
  <c r="M310" i="3"/>
  <c r="K310" i="3"/>
  <c r="I101" i="4"/>
  <c r="N47" i="6"/>
  <c r="O47" i="6" s="1"/>
  <c r="G47" i="6"/>
  <c r="I247" i="6"/>
  <c r="G247" i="6"/>
  <c r="N337" i="6"/>
  <c r="O337" i="6" s="1"/>
  <c r="G337" i="6"/>
  <c r="M267" i="7"/>
  <c r="K267" i="7"/>
  <c r="U332" i="1"/>
  <c r="M338" i="1"/>
  <c r="T338" i="1"/>
  <c r="U339" i="1"/>
  <c r="K47" i="2"/>
  <c r="G63" i="2"/>
  <c r="U85" i="2"/>
  <c r="T91" i="2"/>
  <c r="M96" i="2"/>
  <c r="G102" i="2"/>
  <c r="I112" i="2"/>
  <c r="U137" i="2"/>
  <c r="K179" i="2"/>
  <c r="M204" i="2"/>
  <c r="I205" i="2"/>
  <c r="M216" i="2"/>
  <c r="T285" i="2"/>
  <c r="K292" i="2"/>
  <c r="G298" i="2"/>
  <c r="U303" i="2"/>
  <c r="U317" i="2"/>
  <c r="G332" i="2"/>
  <c r="G10" i="3"/>
  <c r="T35" i="3"/>
  <c r="N40" i="3"/>
  <c r="O40" i="3" s="1"/>
  <c r="O47" i="3"/>
  <c r="M58" i="3"/>
  <c r="K58" i="3"/>
  <c r="U96" i="3"/>
  <c r="M157" i="5"/>
  <c r="K157" i="5"/>
  <c r="G303" i="5"/>
  <c r="I231" i="6"/>
  <c r="G231" i="6"/>
  <c r="K102" i="2"/>
  <c r="K106" i="2"/>
  <c r="M121" i="2"/>
  <c r="M132" i="2"/>
  <c r="G150" i="2"/>
  <c r="M169" i="2"/>
  <c r="T204" i="2"/>
  <c r="G216" i="2"/>
  <c r="T216" i="2"/>
  <c r="M230" i="2"/>
  <c r="N240" i="2"/>
  <c r="N247" i="2"/>
  <c r="O247" i="2" s="1"/>
  <c r="M260" i="2"/>
  <c r="M298" i="2"/>
  <c r="U27" i="3"/>
  <c r="T53" i="3"/>
  <c r="N58" i="3"/>
  <c r="I85" i="3"/>
  <c r="T85" i="3"/>
  <c r="I106" i="3"/>
  <c r="N191" i="3"/>
  <c r="T275" i="3"/>
  <c r="U285" i="3"/>
  <c r="I303" i="3"/>
  <c r="N121" i="5"/>
  <c r="O121" i="5" s="1"/>
  <c r="G121" i="5"/>
  <c r="M78" i="8"/>
  <c r="K78" i="8"/>
  <c r="T121" i="2"/>
  <c r="N132" i="2"/>
  <c r="O132" i="2" s="1"/>
  <c r="T132" i="2"/>
  <c r="K150" i="2"/>
  <c r="G198" i="2"/>
  <c r="U224" i="2"/>
  <c r="N230" i="2"/>
  <c r="O230" i="2" s="1"/>
  <c r="T230" i="2"/>
  <c r="I285" i="2"/>
  <c r="N298" i="2"/>
  <c r="O298" i="2" s="1"/>
  <c r="T323" i="2"/>
  <c r="N10" i="3"/>
  <c r="O10" i="3" s="1"/>
  <c r="N53" i="3"/>
  <c r="N101" i="3"/>
  <c r="O101" i="3" s="1"/>
  <c r="T101" i="3"/>
  <c r="T150" i="3"/>
  <c r="T267" i="3"/>
  <c r="I40" i="4"/>
  <c r="N35" i="5"/>
  <c r="G35" i="5"/>
  <c r="M292" i="6"/>
  <c r="U292" i="6"/>
  <c r="N310" i="7"/>
  <c r="U310" i="7"/>
  <c r="N317" i="2"/>
  <c r="O317" i="2" s="1"/>
  <c r="T47" i="3"/>
  <c r="K216" i="3"/>
  <c r="T298" i="3"/>
  <c r="N121" i="4"/>
  <c r="O121" i="4" s="1"/>
  <c r="G121" i="4"/>
  <c r="K254" i="4"/>
  <c r="M137" i="9"/>
  <c r="K137" i="9"/>
  <c r="N27" i="3"/>
  <c r="I54" i="3"/>
  <c r="I70" i="3"/>
  <c r="M84" i="3"/>
  <c r="I91" i="3"/>
  <c r="N96" i="3"/>
  <c r="T96" i="3"/>
  <c r="M102" i="3"/>
  <c r="N121" i="3"/>
  <c r="K126" i="3"/>
  <c r="I132" i="3"/>
  <c r="G137" i="3"/>
  <c r="K150" i="3"/>
  <c r="U157" i="3"/>
  <c r="N163" i="3"/>
  <c r="I179" i="3"/>
  <c r="I230" i="3"/>
  <c r="T254" i="3"/>
  <c r="M292" i="3"/>
  <c r="M299" i="3"/>
  <c r="G332" i="3"/>
  <c r="U337" i="3"/>
  <c r="G19" i="4"/>
  <c r="I35" i="4"/>
  <c r="K53" i="4"/>
  <c r="K54" i="4"/>
  <c r="N85" i="4"/>
  <c r="M137" i="4"/>
  <c r="N144" i="4"/>
  <c r="O144" i="4" s="1"/>
  <c r="I150" i="4"/>
  <c r="K170" i="4"/>
  <c r="N185" i="4"/>
  <c r="O185" i="4" s="1"/>
  <c r="I191" i="4"/>
  <c r="K231" i="4"/>
  <c r="N254" i="4"/>
  <c r="G10" i="5"/>
  <c r="G40" i="5"/>
  <c r="K58" i="5"/>
  <c r="K84" i="5"/>
  <c r="M170" i="5"/>
  <c r="N191" i="5"/>
  <c r="K224" i="5"/>
  <c r="M267" i="5"/>
  <c r="U53" i="6"/>
  <c r="M85" i="6"/>
  <c r="K85" i="6"/>
  <c r="M96" i="6"/>
  <c r="K96" i="6"/>
  <c r="N132" i="6"/>
  <c r="M169" i="6"/>
  <c r="M205" i="6"/>
  <c r="K205" i="6"/>
  <c r="N292" i="6"/>
  <c r="O292" i="6" s="1"/>
  <c r="M339" i="6"/>
  <c r="G126" i="7"/>
  <c r="I126" i="7"/>
  <c r="I96" i="8"/>
  <c r="G96" i="8"/>
  <c r="M157" i="8"/>
  <c r="M298" i="8"/>
  <c r="K298" i="8"/>
  <c r="O19" i="10"/>
  <c r="G338" i="2"/>
  <c r="U10" i="3"/>
  <c r="M19" i="3"/>
  <c r="N84" i="3"/>
  <c r="O84" i="3" s="1"/>
  <c r="G101" i="3"/>
  <c r="N102" i="3"/>
  <c r="O102" i="3" s="1"/>
  <c r="I137" i="3"/>
  <c r="N144" i="3"/>
  <c r="M150" i="3"/>
  <c r="N157" i="3"/>
  <c r="O157" i="3" s="1"/>
  <c r="N169" i="3"/>
  <c r="O169" i="3" s="1"/>
  <c r="U191" i="3"/>
  <c r="M230" i="3"/>
  <c r="T292" i="3"/>
  <c r="N299" i="3"/>
  <c r="O299" i="3" s="1"/>
  <c r="M337" i="3"/>
  <c r="U339" i="3"/>
  <c r="U10" i="4"/>
  <c r="K35" i="4"/>
  <c r="M54" i="4"/>
  <c r="I85" i="4"/>
  <c r="M112" i="4"/>
  <c r="G126" i="4"/>
  <c r="N163" i="4"/>
  <c r="O163" i="4" s="1"/>
  <c r="U224" i="4"/>
  <c r="N298" i="4"/>
  <c r="O310" i="4"/>
  <c r="K337" i="4"/>
  <c r="M337" i="4"/>
  <c r="K339" i="4"/>
  <c r="U78" i="5"/>
  <c r="G112" i="5"/>
  <c r="K169" i="5"/>
  <c r="M285" i="5"/>
  <c r="I299" i="5"/>
  <c r="G299" i="5"/>
  <c r="M317" i="5"/>
  <c r="K317" i="5"/>
  <c r="K54" i="6"/>
  <c r="N70" i="6"/>
  <c r="N85" i="6"/>
  <c r="O85" i="6" s="1"/>
  <c r="G85" i="6"/>
  <c r="U132" i="6"/>
  <c r="U198" i="6"/>
  <c r="N240" i="6"/>
  <c r="O240" i="6" s="1"/>
  <c r="G292" i="6"/>
  <c r="K150" i="7"/>
  <c r="I205" i="8"/>
  <c r="M231" i="8"/>
  <c r="K231" i="8"/>
  <c r="K157" i="9"/>
  <c r="I216" i="9"/>
  <c r="G216" i="9"/>
  <c r="N19" i="3"/>
  <c r="O19" i="3" s="1"/>
  <c r="T19" i="3"/>
  <c r="I27" i="3"/>
  <c r="N54" i="3"/>
  <c r="T54" i="3"/>
  <c r="I63" i="3"/>
  <c r="M101" i="3"/>
  <c r="U112" i="3"/>
  <c r="N137" i="3"/>
  <c r="T157" i="3"/>
  <c r="I170" i="3"/>
  <c r="T185" i="3"/>
  <c r="U198" i="3"/>
  <c r="G247" i="3"/>
  <c r="T259" i="3"/>
  <c r="G298" i="3"/>
  <c r="N337" i="3"/>
  <c r="O337" i="3" s="1"/>
  <c r="K27" i="4"/>
  <c r="T53" i="4"/>
  <c r="N58" i="4"/>
  <c r="O58" i="4" s="1"/>
  <c r="I63" i="4"/>
  <c r="M84" i="4"/>
  <c r="N205" i="4"/>
  <c r="O205" i="4" s="1"/>
  <c r="N216" i="4"/>
  <c r="O231" i="4"/>
  <c r="M259" i="4"/>
  <c r="K267" i="4"/>
  <c r="N337" i="4"/>
  <c r="I19" i="5"/>
  <c r="N54" i="5"/>
  <c r="G54" i="5"/>
  <c r="I85" i="5"/>
  <c r="K101" i="5"/>
  <c r="M169" i="5"/>
  <c r="U169" i="5"/>
  <c r="I337" i="5"/>
  <c r="G337" i="5"/>
  <c r="U35" i="6"/>
  <c r="T53" i="6"/>
  <c r="T63" i="6"/>
  <c r="M91" i="6"/>
  <c r="I112" i="6"/>
  <c r="T157" i="6"/>
  <c r="I169" i="6"/>
  <c r="G169" i="6"/>
  <c r="K224" i="6"/>
  <c r="N40" i="7"/>
  <c r="O40" i="7" s="1"/>
  <c r="N47" i="7"/>
  <c r="T91" i="7"/>
  <c r="O96" i="7"/>
  <c r="T102" i="7"/>
  <c r="N185" i="7"/>
  <c r="K27" i="8"/>
  <c r="M27" i="8"/>
  <c r="N63" i="8"/>
  <c r="O63" i="8" s="1"/>
  <c r="G63" i="8"/>
  <c r="G126" i="8"/>
  <c r="N126" i="8"/>
  <c r="G254" i="8"/>
  <c r="I254" i="8"/>
  <c r="K216" i="9"/>
  <c r="K338" i="9"/>
  <c r="T317" i="3"/>
  <c r="N323" i="3"/>
  <c r="O323" i="3" s="1"/>
  <c r="N332" i="3"/>
  <c r="G10" i="4"/>
  <c r="U19" i="4"/>
  <c r="N27" i="4"/>
  <c r="M121" i="4"/>
  <c r="K121" i="4"/>
  <c r="T121" i="4"/>
  <c r="N126" i="4"/>
  <c r="N230" i="4"/>
  <c r="N267" i="4"/>
  <c r="N317" i="4"/>
  <c r="M121" i="5"/>
  <c r="K121" i="5"/>
  <c r="T332" i="5"/>
  <c r="N53" i="6"/>
  <c r="T78" i="6"/>
  <c r="T126" i="6"/>
  <c r="N157" i="6"/>
  <c r="M185" i="6"/>
  <c r="K185" i="6"/>
  <c r="M259" i="6"/>
  <c r="K259" i="6"/>
  <c r="N27" i="8"/>
  <c r="G204" i="8"/>
  <c r="I204" i="8"/>
  <c r="N70" i="9"/>
  <c r="G70" i="9"/>
  <c r="N254" i="9"/>
  <c r="O254" i="9" s="1"/>
  <c r="K285" i="9"/>
  <c r="M285" i="9"/>
  <c r="I35" i="10"/>
  <c r="G35" i="10"/>
  <c r="N10" i="4"/>
  <c r="O10" i="4" s="1"/>
  <c r="G35" i="4"/>
  <c r="T54" i="4"/>
  <c r="N78" i="4"/>
  <c r="N224" i="4"/>
  <c r="N338" i="4"/>
  <c r="U112" i="5"/>
  <c r="M132" i="5"/>
  <c r="K132" i="5"/>
  <c r="U170" i="5"/>
  <c r="U339" i="5"/>
  <c r="T35" i="6"/>
  <c r="N40" i="6"/>
  <c r="T54" i="6"/>
  <c r="M102" i="6"/>
  <c r="K102" i="6"/>
  <c r="U247" i="6"/>
  <c r="I338" i="6"/>
  <c r="G338" i="6"/>
  <c r="U339" i="6"/>
  <c r="N144" i="7"/>
  <c r="T150" i="7"/>
  <c r="K157" i="7"/>
  <c r="M157" i="7"/>
  <c r="U157" i="8"/>
  <c r="M19" i="10"/>
  <c r="K19" i="10"/>
  <c r="G78" i="12"/>
  <c r="N78" i="12"/>
  <c r="G101" i="12"/>
  <c r="N101" i="12"/>
  <c r="T70" i="3"/>
  <c r="T78" i="3"/>
  <c r="U84" i="3"/>
  <c r="T91" i="3"/>
  <c r="T132" i="3"/>
  <c r="T137" i="3"/>
  <c r="O144" i="3"/>
  <c r="M179" i="3"/>
  <c r="T179" i="3"/>
  <c r="N216" i="3"/>
  <c r="O216" i="3" s="1"/>
  <c r="T231" i="3"/>
  <c r="U292" i="3"/>
  <c r="T303" i="3"/>
  <c r="I10" i="4"/>
  <c r="T19" i="4"/>
  <c r="U27" i="4"/>
  <c r="N63" i="4"/>
  <c r="U70" i="4"/>
  <c r="T85" i="4"/>
  <c r="U216" i="4"/>
  <c r="G163" i="5"/>
  <c r="I205" i="5"/>
  <c r="G205" i="5"/>
  <c r="U231" i="5"/>
  <c r="I247" i="5"/>
  <c r="N259" i="5"/>
  <c r="U267" i="5"/>
  <c r="U285" i="5"/>
  <c r="M204" i="6"/>
  <c r="K204" i="6"/>
  <c r="T303" i="6"/>
  <c r="K91" i="7"/>
  <c r="N157" i="9"/>
  <c r="G157" i="9"/>
  <c r="I112" i="10"/>
  <c r="G112" i="10"/>
  <c r="U157" i="10"/>
  <c r="O198" i="10"/>
  <c r="M157" i="11"/>
  <c r="K157" i="11"/>
  <c r="I163" i="11"/>
  <c r="G163" i="11"/>
  <c r="M298" i="4"/>
  <c r="U303" i="4"/>
  <c r="M332" i="4"/>
  <c r="U338" i="4"/>
  <c r="M10" i="5"/>
  <c r="M40" i="5"/>
  <c r="N63" i="5"/>
  <c r="T63" i="5"/>
  <c r="M78" i="5"/>
  <c r="N85" i="5"/>
  <c r="M96" i="5"/>
  <c r="N102" i="5"/>
  <c r="T102" i="5"/>
  <c r="M112" i="5"/>
  <c r="T121" i="5"/>
  <c r="N132" i="5"/>
  <c r="O132" i="5" s="1"/>
  <c r="U191" i="5"/>
  <c r="U198" i="5"/>
  <c r="I204" i="5"/>
  <c r="G224" i="5"/>
  <c r="N230" i="5"/>
  <c r="O230" i="5" s="1"/>
  <c r="T230" i="5"/>
  <c r="K247" i="5"/>
  <c r="G254" i="5"/>
  <c r="K303" i="5"/>
  <c r="K323" i="5"/>
  <c r="M339" i="5"/>
  <c r="M19" i="6"/>
  <c r="I47" i="6"/>
  <c r="I63" i="6"/>
  <c r="N96" i="6"/>
  <c r="O96" i="6" s="1"/>
  <c r="N102" i="6"/>
  <c r="O102" i="6" s="1"/>
  <c r="I126" i="6"/>
  <c r="N137" i="6"/>
  <c r="G157" i="6"/>
  <c r="N169" i="6"/>
  <c r="O169" i="6" s="1"/>
  <c r="G216" i="6"/>
  <c r="M231" i="6"/>
  <c r="U231" i="6"/>
  <c r="O247" i="6"/>
  <c r="T338" i="6"/>
  <c r="I121" i="7"/>
  <c r="N121" i="7"/>
  <c r="U132" i="7"/>
  <c r="N150" i="7"/>
  <c r="O150" i="7" s="1"/>
  <c r="U169" i="7"/>
  <c r="N240" i="7"/>
  <c r="N323" i="7"/>
  <c r="U58" i="8"/>
  <c r="T96" i="8"/>
  <c r="N144" i="8"/>
  <c r="O144" i="8" s="1"/>
  <c r="N150" i="8"/>
  <c r="O150" i="8" s="1"/>
  <c r="I231" i="8"/>
  <c r="T259" i="8"/>
  <c r="K285" i="8"/>
  <c r="N292" i="8"/>
  <c r="G332" i="8"/>
  <c r="N332" i="8"/>
  <c r="O332" i="8" s="1"/>
  <c r="N231" i="9"/>
  <c r="O231" i="9" s="1"/>
  <c r="K84" i="10"/>
  <c r="M84" i="10"/>
  <c r="O126" i="11"/>
  <c r="M126" i="11"/>
  <c r="N150" i="11"/>
  <c r="U84" i="4"/>
  <c r="G102" i="4"/>
  <c r="I121" i="4"/>
  <c r="N132" i="4"/>
  <c r="K144" i="4"/>
  <c r="N150" i="4"/>
  <c r="O150" i="4" s="1"/>
  <c r="K169" i="4"/>
  <c r="M198" i="4"/>
  <c r="N204" i="4"/>
  <c r="U240" i="4"/>
  <c r="K259" i="4"/>
  <c r="M285" i="4"/>
  <c r="M303" i="4"/>
  <c r="I339" i="4"/>
  <c r="N10" i="5"/>
  <c r="O10" i="5" s="1"/>
  <c r="M27" i="5"/>
  <c r="U27" i="5"/>
  <c r="N40" i="5"/>
  <c r="O40" i="5" s="1"/>
  <c r="M53" i="5"/>
  <c r="U53" i="5"/>
  <c r="N78" i="5"/>
  <c r="T78" i="5"/>
  <c r="N96" i="5"/>
  <c r="T96" i="5"/>
  <c r="N112" i="5"/>
  <c r="T112" i="5"/>
  <c r="K170" i="5"/>
  <c r="O191" i="5"/>
  <c r="M204" i="5"/>
  <c r="U204" i="5"/>
  <c r="U216" i="5"/>
  <c r="I224" i="5"/>
  <c r="I231" i="5"/>
  <c r="T240" i="5"/>
  <c r="N285" i="5"/>
  <c r="N292" i="5"/>
  <c r="N303" i="5"/>
  <c r="O303" i="5" s="1"/>
  <c r="K332" i="5"/>
  <c r="U337" i="5"/>
  <c r="N339" i="5"/>
  <c r="O339" i="5" s="1"/>
  <c r="N19" i="6"/>
  <c r="O19" i="6" s="1"/>
  <c r="T19" i="6"/>
  <c r="M35" i="6"/>
  <c r="M53" i="6"/>
  <c r="M70" i="6"/>
  <c r="I85" i="6"/>
  <c r="N112" i="6"/>
  <c r="O112" i="6" s="1"/>
  <c r="M132" i="6"/>
  <c r="M157" i="6"/>
  <c r="T169" i="6"/>
  <c r="K170" i="6"/>
  <c r="N247" i="6"/>
  <c r="U259" i="6"/>
  <c r="K267" i="6"/>
  <c r="M267" i="6"/>
  <c r="M323" i="6"/>
  <c r="K323" i="6"/>
  <c r="N338" i="6"/>
  <c r="O338" i="6" s="1"/>
  <c r="T339" i="6"/>
  <c r="N19" i="7"/>
  <c r="I58" i="7"/>
  <c r="I323" i="7"/>
  <c r="U332" i="7"/>
  <c r="N54" i="8"/>
  <c r="O54" i="8" s="1"/>
  <c r="T54" i="8"/>
  <c r="M91" i="8"/>
  <c r="O126" i="8"/>
  <c r="M259" i="8"/>
  <c r="K267" i="8"/>
  <c r="U317" i="8"/>
  <c r="N337" i="8"/>
  <c r="T40" i="9"/>
  <c r="K54" i="9"/>
  <c r="N58" i="9"/>
  <c r="O58" i="9" s="1"/>
  <c r="G58" i="9"/>
  <c r="K70" i="9"/>
  <c r="M112" i="9"/>
  <c r="K112" i="9"/>
  <c r="N132" i="9"/>
  <c r="G132" i="9"/>
  <c r="I137" i="9"/>
  <c r="I170" i="9"/>
  <c r="I285" i="9"/>
  <c r="T310" i="9"/>
  <c r="M339" i="9"/>
  <c r="K339" i="9"/>
  <c r="I78" i="10"/>
  <c r="G78" i="10"/>
  <c r="T157" i="10"/>
  <c r="M224" i="10"/>
  <c r="N260" i="10"/>
  <c r="I102" i="11"/>
  <c r="I27" i="10"/>
  <c r="I40" i="10"/>
  <c r="M102" i="10"/>
  <c r="M157" i="10"/>
  <c r="I259" i="10"/>
  <c r="I137" i="12"/>
  <c r="M169" i="12"/>
  <c r="T78" i="4"/>
  <c r="K96" i="4"/>
  <c r="K101" i="4"/>
  <c r="T112" i="4"/>
  <c r="N137" i="4"/>
  <c r="I185" i="4"/>
  <c r="K204" i="4"/>
  <c r="T230" i="4"/>
  <c r="I240" i="4"/>
  <c r="T240" i="4"/>
  <c r="U259" i="4"/>
  <c r="U292" i="4"/>
  <c r="T298" i="4"/>
  <c r="U323" i="4"/>
  <c r="K332" i="4"/>
  <c r="G27" i="5"/>
  <c r="T27" i="5"/>
  <c r="G53" i="5"/>
  <c r="T53" i="5"/>
  <c r="N58" i="5"/>
  <c r="O58" i="5" s="1"/>
  <c r="M70" i="5"/>
  <c r="U70" i="5"/>
  <c r="N84" i="5"/>
  <c r="O84" i="5" s="1"/>
  <c r="M91" i="5"/>
  <c r="U91" i="5"/>
  <c r="N101" i="5"/>
  <c r="O101" i="5" s="1"/>
  <c r="M106" i="5"/>
  <c r="U106" i="5"/>
  <c r="O126" i="5"/>
  <c r="T126" i="5"/>
  <c r="U157" i="5"/>
  <c r="N185" i="5"/>
  <c r="I198" i="5"/>
  <c r="G204" i="5"/>
  <c r="N231" i="5"/>
  <c r="O231" i="5" s="1"/>
  <c r="N254" i="5"/>
  <c r="O254" i="5" s="1"/>
  <c r="G267" i="5"/>
  <c r="T267" i="5"/>
  <c r="I298" i="5"/>
  <c r="M299" i="5"/>
  <c r="U310" i="5"/>
  <c r="I323" i="5"/>
  <c r="K337" i="5"/>
  <c r="T337" i="5"/>
  <c r="U338" i="5"/>
  <c r="I339" i="5"/>
  <c r="G10" i="6"/>
  <c r="I19" i="6"/>
  <c r="U54" i="6"/>
  <c r="N58" i="6"/>
  <c r="O58" i="6" s="1"/>
  <c r="U78" i="6"/>
  <c r="N84" i="6"/>
  <c r="O84" i="6" s="1"/>
  <c r="N91" i="6"/>
  <c r="T101" i="6"/>
  <c r="M106" i="6"/>
  <c r="G121" i="6"/>
  <c r="K144" i="6"/>
  <c r="M163" i="6"/>
  <c r="T179" i="6"/>
  <c r="K191" i="6"/>
  <c r="T191" i="6"/>
  <c r="T198" i="6"/>
  <c r="M230" i="6"/>
  <c r="I285" i="6"/>
  <c r="U285" i="6"/>
  <c r="U337" i="6"/>
  <c r="N339" i="6"/>
  <c r="U96" i="7"/>
  <c r="G132" i="7"/>
  <c r="N169" i="7"/>
  <c r="N260" i="7"/>
  <c r="T267" i="7"/>
  <c r="K275" i="7"/>
  <c r="M310" i="7"/>
  <c r="U35" i="8"/>
  <c r="N47" i="8"/>
  <c r="O47" i="8" s="1"/>
  <c r="I112" i="8"/>
  <c r="O132" i="8"/>
  <c r="M132" i="8"/>
  <c r="M205" i="8"/>
  <c r="K205" i="8"/>
  <c r="K332" i="8"/>
  <c r="G35" i="9"/>
  <c r="T35" i="9"/>
  <c r="K63" i="9"/>
  <c r="U96" i="9"/>
  <c r="I112" i="9"/>
  <c r="I254" i="9"/>
  <c r="M10" i="10"/>
  <c r="K10" i="10"/>
  <c r="I58" i="10"/>
  <c r="M63" i="10"/>
  <c r="K63" i="10"/>
  <c r="G102" i="10"/>
  <c r="N102" i="10"/>
  <c r="O102" i="10" s="1"/>
  <c r="T121" i="10"/>
  <c r="I126" i="10"/>
  <c r="N144" i="10"/>
  <c r="G19" i="5"/>
  <c r="G47" i="5"/>
  <c r="N70" i="5"/>
  <c r="O70" i="5" s="1"/>
  <c r="N91" i="5"/>
  <c r="O91" i="5" s="1"/>
  <c r="N106" i="5"/>
  <c r="O106" i="5" s="1"/>
  <c r="N126" i="5"/>
  <c r="M137" i="5"/>
  <c r="G144" i="5"/>
  <c r="G179" i="5"/>
  <c r="U205" i="5"/>
  <c r="I216" i="5"/>
  <c r="N267" i="5"/>
  <c r="N275" i="5"/>
  <c r="O275" i="5" s="1"/>
  <c r="N299" i="5"/>
  <c r="O299" i="5" s="1"/>
  <c r="N337" i="5"/>
  <c r="O10" i="6"/>
  <c r="G40" i="6"/>
  <c r="N101" i="6"/>
  <c r="G106" i="6"/>
  <c r="N144" i="6"/>
  <c r="M150" i="6"/>
  <c r="N163" i="6"/>
  <c r="O163" i="6" s="1"/>
  <c r="I170" i="6"/>
  <c r="G191" i="6"/>
  <c r="U204" i="6"/>
  <c r="U224" i="6"/>
  <c r="G254" i="6"/>
  <c r="M285" i="6"/>
  <c r="U303" i="6"/>
  <c r="N310" i="6"/>
  <c r="O310" i="6" s="1"/>
  <c r="I323" i="6"/>
  <c r="U78" i="7"/>
  <c r="U91" i="7"/>
  <c r="I101" i="7"/>
  <c r="K126" i="7"/>
  <c r="N332" i="7"/>
  <c r="O332" i="7" s="1"/>
  <c r="N337" i="7"/>
  <c r="I53" i="8"/>
  <c r="I78" i="8"/>
  <c r="N101" i="8"/>
  <c r="N106" i="8"/>
  <c r="I137" i="8"/>
  <c r="U150" i="8"/>
  <c r="I185" i="8"/>
  <c r="M224" i="8"/>
  <c r="I240" i="8"/>
  <c r="K259" i="8"/>
  <c r="T285" i="8"/>
  <c r="I10" i="9"/>
  <c r="U10" i="9"/>
  <c r="K27" i="9"/>
  <c r="I78" i="9"/>
  <c r="K132" i="9"/>
  <c r="K150" i="9"/>
  <c r="M169" i="9"/>
  <c r="I205" i="9"/>
  <c r="I224" i="9"/>
  <c r="U231" i="9"/>
  <c r="K260" i="9"/>
  <c r="M260" i="9"/>
  <c r="N285" i="9"/>
  <c r="O292" i="9"/>
  <c r="K303" i="9"/>
  <c r="M303" i="9"/>
  <c r="T332" i="9"/>
  <c r="I339" i="9"/>
  <c r="I53" i="10"/>
  <c r="I54" i="10"/>
  <c r="G63" i="10"/>
  <c r="N63" i="10"/>
  <c r="O63" i="10" s="1"/>
  <c r="N91" i="10"/>
  <c r="O91" i="10" s="1"/>
  <c r="O63" i="11"/>
  <c r="K63" i="11"/>
  <c r="M230" i="11"/>
  <c r="K230" i="11"/>
  <c r="T106" i="4"/>
  <c r="N112" i="4"/>
  <c r="U121" i="4"/>
  <c r="U126" i="4"/>
  <c r="I132" i="4"/>
  <c r="I144" i="4"/>
  <c r="K179" i="4"/>
  <c r="T198" i="4"/>
  <c r="U204" i="4"/>
  <c r="N240" i="4"/>
  <c r="I259" i="4"/>
  <c r="T259" i="4"/>
  <c r="U260" i="4"/>
  <c r="I292" i="4"/>
  <c r="G299" i="4"/>
  <c r="M323" i="4"/>
  <c r="T323" i="4"/>
  <c r="U332" i="4"/>
  <c r="I337" i="4"/>
  <c r="K10" i="5"/>
  <c r="O19" i="5"/>
  <c r="K40" i="5"/>
  <c r="O47" i="5"/>
  <c r="T70" i="5"/>
  <c r="T91" i="5"/>
  <c r="T106" i="5"/>
  <c r="N137" i="5"/>
  <c r="T137" i="5"/>
  <c r="K144" i="5"/>
  <c r="T144" i="5"/>
  <c r="K191" i="5"/>
  <c r="T216" i="5"/>
  <c r="K240" i="5"/>
  <c r="G247" i="5"/>
  <c r="M260" i="5"/>
  <c r="G285" i="5"/>
  <c r="U292" i="5"/>
  <c r="U303" i="5"/>
  <c r="I310" i="5"/>
  <c r="G317" i="5"/>
  <c r="T338" i="5"/>
  <c r="K339" i="5"/>
  <c r="N10" i="6"/>
  <c r="K19" i="6"/>
  <c r="N27" i="6"/>
  <c r="T40" i="6"/>
  <c r="I54" i="6"/>
  <c r="I58" i="6"/>
  <c r="I78" i="6"/>
  <c r="U85" i="6"/>
  <c r="U112" i="6"/>
  <c r="N121" i="6"/>
  <c r="O121" i="6" s="1"/>
  <c r="N150" i="6"/>
  <c r="O150" i="6" s="1"/>
  <c r="I179" i="6"/>
  <c r="G204" i="6"/>
  <c r="I224" i="6"/>
  <c r="K240" i="6"/>
  <c r="K247" i="6"/>
  <c r="M254" i="6"/>
  <c r="T292" i="6"/>
  <c r="I298" i="6"/>
  <c r="T337" i="6"/>
  <c r="K19" i="7"/>
  <c r="I84" i="7"/>
  <c r="U85" i="7"/>
  <c r="N106" i="7"/>
  <c r="T185" i="7"/>
  <c r="U240" i="7"/>
  <c r="G254" i="7"/>
  <c r="N19" i="8"/>
  <c r="O19" i="8" s="1"/>
  <c r="G19" i="8"/>
  <c r="T112" i="8"/>
  <c r="N224" i="8"/>
  <c r="O224" i="8" s="1"/>
  <c r="G224" i="8"/>
  <c r="N310" i="8"/>
  <c r="O70" i="9"/>
  <c r="I106" i="9"/>
  <c r="T126" i="9"/>
  <c r="K224" i="9"/>
  <c r="N259" i="9"/>
  <c r="N260" i="9"/>
  <c r="N292" i="9"/>
  <c r="I299" i="9"/>
  <c r="G303" i="9"/>
  <c r="N303" i="9"/>
  <c r="G27" i="10"/>
  <c r="I96" i="10"/>
  <c r="G96" i="10"/>
  <c r="N230" i="10"/>
  <c r="O230" i="10" s="1"/>
  <c r="G230" i="10"/>
  <c r="G259" i="10"/>
  <c r="N10" i="11"/>
  <c r="G10" i="11"/>
  <c r="U54" i="11"/>
  <c r="N84" i="11"/>
  <c r="G96" i="11"/>
  <c r="I96" i="11"/>
  <c r="N275" i="6"/>
  <c r="G299" i="6"/>
  <c r="I303" i="6"/>
  <c r="U332" i="6"/>
  <c r="M10" i="7"/>
  <c r="U19" i="7"/>
  <c r="U40" i="7"/>
  <c r="U47" i="7"/>
  <c r="N54" i="7"/>
  <c r="O54" i="7" s="1"/>
  <c r="M58" i="7"/>
  <c r="I70" i="7"/>
  <c r="N85" i="7"/>
  <c r="I106" i="7"/>
  <c r="K179" i="7"/>
  <c r="U230" i="7"/>
  <c r="N259" i="7"/>
  <c r="O259" i="7" s="1"/>
  <c r="U260" i="7"/>
  <c r="U267" i="7"/>
  <c r="I285" i="7"/>
  <c r="K323" i="7"/>
  <c r="M338" i="7"/>
  <c r="M35" i="8"/>
  <c r="I47" i="8"/>
  <c r="U54" i="8"/>
  <c r="K70" i="8"/>
  <c r="N84" i="8"/>
  <c r="O84" i="8" s="1"/>
  <c r="M96" i="8"/>
  <c r="U96" i="8"/>
  <c r="M112" i="8"/>
  <c r="U112" i="8"/>
  <c r="N132" i="8"/>
  <c r="M179" i="8"/>
  <c r="T204" i="8"/>
  <c r="U240" i="8"/>
  <c r="U259" i="8"/>
  <c r="N267" i="8"/>
  <c r="K275" i="8"/>
  <c r="U285" i="8"/>
  <c r="U292" i="8"/>
  <c r="K303" i="8"/>
  <c r="M323" i="8"/>
  <c r="M338" i="8"/>
  <c r="T54" i="9"/>
  <c r="M78" i="9"/>
  <c r="K85" i="9"/>
  <c r="K91" i="9"/>
  <c r="N112" i="9"/>
  <c r="O112" i="9" s="1"/>
  <c r="N126" i="9"/>
  <c r="G144" i="9"/>
  <c r="T163" i="9"/>
  <c r="M179" i="9"/>
  <c r="N224" i="9"/>
  <c r="M254" i="9"/>
  <c r="G267" i="9"/>
  <c r="T292" i="9"/>
  <c r="I310" i="9"/>
  <c r="N10" i="10"/>
  <c r="N78" i="10"/>
  <c r="N84" i="10"/>
  <c r="O84" i="10" s="1"/>
  <c r="U85" i="10"/>
  <c r="K96" i="10"/>
  <c r="I137" i="10"/>
  <c r="N157" i="10"/>
  <c r="O157" i="10" s="1"/>
  <c r="N169" i="10"/>
  <c r="N170" i="10"/>
  <c r="O170" i="10" s="1"/>
  <c r="U204" i="10"/>
  <c r="K240" i="10"/>
  <c r="M240" i="10"/>
  <c r="N35" i="11"/>
  <c r="O35" i="11" s="1"/>
  <c r="G35" i="11"/>
  <c r="K204" i="13"/>
  <c r="M204" i="13"/>
  <c r="G260" i="6"/>
  <c r="K292" i="6"/>
  <c r="M299" i="6"/>
  <c r="K310" i="6"/>
  <c r="M332" i="6"/>
  <c r="G10" i="7"/>
  <c r="T27" i="7"/>
  <c r="M40" i="7"/>
  <c r="G58" i="7"/>
  <c r="K63" i="7"/>
  <c r="T126" i="7"/>
  <c r="T137" i="7"/>
  <c r="T144" i="7"/>
  <c r="N179" i="7"/>
  <c r="O179" i="7" s="1"/>
  <c r="U185" i="7"/>
  <c r="K198" i="7"/>
  <c r="T205" i="7"/>
  <c r="G230" i="7"/>
  <c r="K231" i="7"/>
  <c r="T292" i="7"/>
  <c r="K303" i="7"/>
  <c r="N338" i="7"/>
  <c r="O338" i="7" s="1"/>
  <c r="G339" i="7"/>
  <c r="N35" i="8"/>
  <c r="O35" i="8" s="1"/>
  <c r="T35" i="8"/>
  <c r="M47" i="8"/>
  <c r="M54" i="8"/>
  <c r="N70" i="8"/>
  <c r="N96" i="8"/>
  <c r="O96" i="8" s="1"/>
  <c r="U106" i="8"/>
  <c r="U126" i="8"/>
  <c r="G157" i="8"/>
  <c r="T157" i="8"/>
  <c r="G185" i="8"/>
  <c r="N204" i="8"/>
  <c r="I230" i="8"/>
  <c r="U247" i="8"/>
  <c r="N254" i="8"/>
  <c r="U260" i="8"/>
  <c r="N338" i="8"/>
  <c r="G339" i="8"/>
  <c r="T339" i="8"/>
  <c r="M40" i="9"/>
  <c r="N78" i="9"/>
  <c r="O78" i="9" s="1"/>
  <c r="G101" i="9"/>
  <c r="T112" i="9"/>
  <c r="I163" i="9"/>
  <c r="T179" i="9"/>
  <c r="T224" i="9"/>
  <c r="U247" i="9"/>
  <c r="T285" i="9"/>
  <c r="G298" i="9"/>
  <c r="I323" i="9"/>
  <c r="I337" i="9"/>
  <c r="M47" i="10"/>
  <c r="K47" i="10"/>
  <c r="U53" i="10"/>
  <c r="N54" i="10"/>
  <c r="T54" i="10"/>
  <c r="U58" i="10"/>
  <c r="I70" i="10"/>
  <c r="I84" i="10"/>
  <c r="M85" i="10"/>
  <c r="N96" i="10"/>
  <c r="O96" i="10" s="1"/>
  <c r="G121" i="10"/>
  <c r="K10" i="11"/>
  <c r="I63" i="11"/>
  <c r="G63" i="11"/>
  <c r="T84" i="11"/>
  <c r="G137" i="11"/>
  <c r="I137" i="11"/>
  <c r="N260" i="11"/>
  <c r="I303" i="11"/>
  <c r="G303" i="11"/>
  <c r="I191" i="13"/>
  <c r="G191" i="13"/>
  <c r="N267" i="7"/>
  <c r="O267" i="7" s="1"/>
  <c r="N275" i="7"/>
  <c r="N339" i="7"/>
  <c r="G53" i="8"/>
  <c r="N78" i="8"/>
  <c r="O78" i="8" s="1"/>
  <c r="G85" i="8"/>
  <c r="U101" i="8"/>
  <c r="G106" i="8"/>
  <c r="T137" i="8"/>
  <c r="G163" i="8"/>
  <c r="G191" i="8"/>
  <c r="N205" i="8"/>
  <c r="O205" i="8" s="1"/>
  <c r="N231" i="8"/>
  <c r="O231" i="8" s="1"/>
  <c r="K240" i="8"/>
  <c r="I260" i="8"/>
  <c r="U267" i="8"/>
  <c r="G285" i="8"/>
  <c r="K292" i="8"/>
  <c r="I310" i="8"/>
  <c r="M10" i="9"/>
  <c r="M35" i="9"/>
  <c r="U35" i="9"/>
  <c r="M96" i="9"/>
  <c r="K102" i="9"/>
  <c r="K106" i="9"/>
  <c r="G121" i="9"/>
  <c r="G198" i="9"/>
  <c r="N230" i="9"/>
  <c r="O230" i="9" s="1"/>
  <c r="K299" i="9"/>
  <c r="N339" i="9"/>
  <c r="O339" i="9" s="1"/>
  <c r="U339" i="9"/>
  <c r="G19" i="10"/>
  <c r="I91" i="10"/>
  <c r="U112" i="10"/>
  <c r="T137" i="10"/>
  <c r="N204" i="10"/>
  <c r="O204" i="10" s="1"/>
  <c r="N216" i="10"/>
  <c r="K231" i="10"/>
  <c r="U35" i="11"/>
  <c r="I101" i="11"/>
  <c r="G101" i="11"/>
  <c r="O121" i="11"/>
  <c r="I205" i="11"/>
  <c r="G205" i="11"/>
  <c r="I240" i="11"/>
  <c r="G240" i="11"/>
  <c r="N285" i="6"/>
  <c r="O285" i="6" s="1"/>
  <c r="M303" i="6"/>
  <c r="U317" i="6"/>
  <c r="N323" i="6"/>
  <c r="T323" i="6"/>
  <c r="K337" i="6"/>
  <c r="G339" i="6"/>
  <c r="U10" i="7"/>
  <c r="K27" i="7"/>
  <c r="U35" i="7"/>
  <c r="K40" i="7"/>
  <c r="M53" i="7"/>
  <c r="N58" i="7"/>
  <c r="O58" i="7" s="1"/>
  <c r="G78" i="7"/>
  <c r="T78" i="7"/>
  <c r="M84" i="7"/>
  <c r="G96" i="7"/>
  <c r="T96" i="7"/>
  <c r="M101" i="7"/>
  <c r="T121" i="7"/>
  <c r="T163" i="7"/>
  <c r="M179" i="7"/>
  <c r="T191" i="7"/>
  <c r="T198" i="7"/>
  <c r="K205" i="7"/>
  <c r="K224" i="7"/>
  <c r="T231" i="7"/>
  <c r="K254" i="7"/>
  <c r="N299" i="7"/>
  <c r="I303" i="7"/>
  <c r="T303" i="7"/>
  <c r="M332" i="7"/>
  <c r="T332" i="7"/>
  <c r="T337" i="7"/>
  <c r="U338" i="7"/>
  <c r="G27" i="8"/>
  <c r="K35" i="8"/>
  <c r="G40" i="8"/>
  <c r="K53" i="8"/>
  <c r="T53" i="8"/>
  <c r="U84" i="8"/>
  <c r="T91" i="8"/>
  <c r="K101" i="8"/>
  <c r="M106" i="8"/>
  <c r="K112" i="8"/>
  <c r="I121" i="8"/>
  <c r="U121" i="8"/>
  <c r="N137" i="8"/>
  <c r="O137" i="8" s="1"/>
  <c r="I163" i="8"/>
  <c r="N170" i="8"/>
  <c r="U179" i="8"/>
  <c r="T198" i="8"/>
  <c r="T205" i="8"/>
  <c r="I224" i="8"/>
  <c r="O247" i="8"/>
  <c r="T247" i="8"/>
  <c r="K254" i="8"/>
  <c r="I259" i="8"/>
  <c r="I285" i="8"/>
  <c r="M303" i="8"/>
  <c r="T317" i="8"/>
  <c r="U323" i="8"/>
  <c r="K337" i="8"/>
  <c r="K339" i="8"/>
  <c r="N35" i="9"/>
  <c r="O35" i="9" s="1"/>
  <c r="U54" i="9"/>
  <c r="K78" i="9"/>
  <c r="G84" i="9"/>
  <c r="N96" i="9"/>
  <c r="O96" i="9" s="1"/>
  <c r="T137" i="9"/>
  <c r="U163" i="9"/>
  <c r="N170" i="9"/>
  <c r="K179" i="9"/>
  <c r="U185" i="9"/>
  <c r="K191" i="9"/>
  <c r="N204" i="9"/>
  <c r="O204" i="9" s="1"/>
  <c r="T216" i="9"/>
  <c r="G231" i="9"/>
  <c r="I292" i="9"/>
  <c r="U292" i="9"/>
  <c r="K298" i="9"/>
  <c r="G317" i="9"/>
  <c r="U323" i="9"/>
  <c r="G338" i="9"/>
  <c r="U27" i="10"/>
  <c r="M96" i="10"/>
  <c r="I102" i="10"/>
  <c r="U102" i="10"/>
  <c r="I132" i="10"/>
  <c r="T169" i="10"/>
  <c r="N179" i="10"/>
  <c r="O179" i="10" s="1"/>
  <c r="U191" i="10"/>
  <c r="N27" i="11"/>
  <c r="O27" i="11" s="1"/>
  <c r="N70" i="11"/>
  <c r="K101" i="11"/>
  <c r="U231" i="10"/>
  <c r="N240" i="10"/>
  <c r="N267" i="10"/>
  <c r="O267" i="10" s="1"/>
  <c r="U310" i="10"/>
  <c r="K332" i="10"/>
  <c r="T337" i="10"/>
  <c r="U19" i="11"/>
  <c r="G47" i="11"/>
  <c r="M54" i="11"/>
  <c r="N63" i="11"/>
  <c r="I85" i="11"/>
  <c r="K102" i="11"/>
  <c r="K137" i="11"/>
  <c r="M137" i="11"/>
  <c r="U259" i="11"/>
  <c r="N19" i="12"/>
  <c r="O19" i="12" s="1"/>
  <c r="T150" i="12"/>
  <c r="G185" i="12"/>
  <c r="U260" i="12"/>
  <c r="N70" i="13"/>
  <c r="T19" i="14"/>
  <c r="N247" i="15"/>
  <c r="O247" i="15" s="1"/>
  <c r="G247" i="15"/>
  <c r="U224" i="10"/>
  <c r="G247" i="10"/>
  <c r="T247" i="10"/>
  <c r="N259" i="10"/>
  <c r="U275" i="10"/>
  <c r="T317" i="10"/>
  <c r="M35" i="11"/>
  <c r="N54" i="11"/>
  <c r="O54" i="11" s="1"/>
  <c r="T54" i="11"/>
  <c r="T85" i="11"/>
  <c r="N96" i="11"/>
  <c r="O96" i="11" s="1"/>
  <c r="T96" i="11"/>
  <c r="N102" i="11"/>
  <c r="M112" i="11"/>
  <c r="N157" i="11"/>
  <c r="O157" i="11" s="1"/>
  <c r="I169" i="11"/>
  <c r="G169" i="11"/>
  <c r="I216" i="11"/>
  <c r="G216" i="11"/>
  <c r="N303" i="11"/>
  <c r="T310" i="11"/>
  <c r="K323" i="11"/>
  <c r="M58" i="12"/>
  <c r="K58" i="12"/>
  <c r="M102" i="12"/>
  <c r="K102" i="12"/>
  <c r="K132" i="12"/>
  <c r="M132" i="12"/>
  <c r="T179" i="12"/>
  <c r="K185" i="12"/>
  <c r="O185" i="12"/>
  <c r="I303" i="12"/>
  <c r="T63" i="13"/>
  <c r="O247" i="13"/>
  <c r="M247" i="13"/>
  <c r="I163" i="14"/>
  <c r="G163" i="14"/>
  <c r="K310" i="14"/>
  <c r="M310" i="14"/>
  <c r="N337" i="10"/>
  <c r="N338" i="10"/>
  <c r="O338" i="10" s="1"/>
  <c r="U27" i="11"/>
  <c r="I40" i="11"/>
  <c r="I58" i="11"/>
  <c r="N78" i="11"/>
  <c r="O78" i="11" s="1"/>
  <c r="I84" i="11"/>
  <c r="O101" i="11"/>
  <c r="K106" i="11"/>
  <c r="K144" i="11"/>
  <c r="U170" i="11"/>
  <c r="I254" i="11"/>
  <c r="M40" i="12"/>
  <c r="K40" i="12"/>
  <c r="I47" i="12"/>
  <c r="M84" i="12"/>
  <c r="K84" i="12"/>
  <c r="N169" i="12"/>
  <c r="M58" i="13"/>
  <c r="K58" i="13"/>
  <c r="N185" i="13"/>
  <c r="O185" i="13" s="1"/>
  <c r="I185" i="13"/>
  <c r="M299" i="13"/>
  <c r="U299" i="13"/>
  <c r="M58" i="10"/>
  <c r="G85" i="10"/>
  <c r="G101" i="10"/>
  <c r="M126" i="10"/>
  <c r="U126" i="10"/>
  <c r="U137" i="10"/>
  <c r="K144" i="10"/>
  <c r="N163" i="10"/>
  <c r="U179" i="10"/>
  <c r="N191" i="10"/>
  <c r="M216" i="10"/>
  <c r="G231" i="10"/>
  <c r="O259" i="10"/>
  <c r="M275" i="10"/>
  <c r="G299" i="10"/>
  <c r="N310" i="10"/>
  <c r="I339" i="10"/>
  <c r="U10" i="11"/>
  <c r="G27" i="11"/>
  <c r="K40" i="11"/>
  <c r="T40" i="11"/>
  <c r="M53" i="11"/>
  <c r="K58" i="11"/>
  <c r="T58" i="11"/>
  <c r="O84" i="11"/>
  <c r="U84" i="11"/>
  <c r="N106" i="11"/>
  <c r="O106" i="11" s="1"/>
  <c r="I267" i="11"/>
  <c r="T275" i="11"/>
  <c r="N292" i="11"/>
  <c r="M10" i="12"/>
  <c r="I78" i="12"/>
  <c r="N106" i="12"/>
  <c r="O106" i="12" s="1"/>
  <c r="K150" i="12"/>
  <c r="N231" i="12"/>
  <c r="O231" i="12" s="1"/>
  <c r="N317" i="12"/>
  <c r="O317" i="12" s="1"/>
  <c r="T170" i="15"/>
  <c r="U259" i="15"/>
  <c r="M259" i="15"/>
  <c r="N58" i="10"/>
  <c r="N70" i="10"/>
  <c r="O70" i="10" s="1"/>
  <c r="M101" i="10"/>
  <c r="G126" i="10"/>
  <c r="U132" i="10"/>
  <c r="N150" i="10"/>
  <c r="O150" i="10" s="1"/>
  <c r="U169" i="10"/>
  <c r="K170" i="10"/>
  <c r="N224" i="10"/>
  <c r="O224" i="10" s="1"/>
  <c r="U240" i="10"/>
  <c r="K247" i="10"/>
  <c r="G254" i="10"/>
  <c r="G275" i="10"/>
  <c r="K292" i="10"/>
  <c r="U298" i="10"/>
  <c r="K303" i="10"/>
  <c r="T303" i="10"/>
  <c r="N323" i="10"/>
  <c r="O323" i="10" s="1"/>
  <c r="M332" i="10"/>
  <c r="U337" i="10"/>
  <c r="K338" i="10"/>
  <c r="I10" i="11"/>
  <c r="M27" i="11"/>
  <c r="N40" i="11"/>
  <c r="N53" i="11"/>
  <c r="O53" i="11" s="1"/>
  <c r="N58" i="11"/>
  <c r="N91" i="11"/>
  <c r="O91" i="11" s="1"/>
  <c r="T91" i="11"/>
  <c r="T101" i="11"/>
  <c r="M102" i="11"/>
  <c r="I121" i="11"/>
  <c r="G121" i="11"/>
  <c r="G150" i="11"/>
  <c r="I157" i="11"/>
  <c r="K179" i="11"/>
  <c r="T185" i="11"/>
  <c r="N204" i="11"/>
  <c r="O204" i="11" s="1"/>
  <c r="T323" i="11"/>
  <c r="O337" i="11"/>
  <c r="M337" i="11"/>
  <c r="K337" i="11"/>
  <c r="K339" i="11"/>
  <c r="N339" i="11"/>
  <c r="O339" i="11" s="1"/>
  <c r="M27" i="12"/>
  <c r="N53" i="12"/>
  <c r="I85" i="12"/>
  <c r="N163" i="12"/>
  <c r="M230" i="12"/>
  <c r="M285" i="12"/>
  <c r="I292" i="12"/>
  <c r="N298" i="12"/>
  <c r="O298" i="12" s="1"/>
  <c r="M310" i="12"/>
  <c r="K102" i="13"/>
  <c r="N132" i="11"/>
  <c r="O132" i="11" s="1"/>
  <c r="N144" i="11"/>
  <c r="O144" i="11" s="1"/>
  <c r="U150" i="11"/>
  <c r="K169" i="11"/>
  <c r="U230" i="11"/>
  <c r="I231" i="11"/>
  <c r="N240" i="11"/>
  <c r="O240" i="11" s="1"/>
  <c r="K285" i="11"/>
  <c r="M303" i="11"/>
  <c r="I317" i="11"/>
  <c r="G323" i="11"/>
  <c r="N337" i="11"/>
  <c r="K338" i="11"/>
  <c r="U10" i="12"/>
  <c r="K19" i="12"/>
  <c r="M35" i="12"/>
  <c r="U54" i="12"/>
  <c r="I70" i="12"/>
  <c r="U70" i="12"/>
  <c r="M96" i="12"/>
  <c r="I101" i="12"/>
  <c r="U126" i="12"/>
  <c r="N132" i="12"/>
  <c r="T137" i="12"/>
  <c r="M170" i="12"/>
  <c r="I191" i="12"/>
  <c r="M198" i="12"/>
  <c r="O198" i="12"/>
  <c r="G205" i="12"/>
  <c r="T224" i="12"/>
  <c r="U240" i="12"/>
  <c r="G247" i="12"/>
  <c r="G254" i="12"/>
  <c r="U259" i="12"/>
  <c r="U267" i="12"/>
  <c r="N275" i="12"/>
  <c r="I317" i="12"/>
  <c r="G323" i="12"/>
  <c r="K332" i="12"/>
  <c r="K35" i="13"/>
  <c r="U53" i="13"/>
  <c r="G58" i="13"/>
  <c r="N63" i="13"/>
  <c r="O63" i="13" s="1"/>
  <c r="N216" i="13"/>
  <c r="M303" i="13"/>
  <c r="K303" i="13"/>
  <c r="N53" i="14"/>
  <c r="O53" i="14" s="1"/>
  <c r="G53" i="14"/>
  <c r="N91" i="14"/>
  <c r="O91" i="14" s="1"/>
  <c r="G91" i="14"/>
  <c r="U10" i="15"/>
  <c r="N310" i="15"/>
  <c r="O310" i="15" s="1"/>
  <c r="T106" i="11"/>
  <c r="T121" i="11"/>
  <c r="M170" i="11"/>
  <c r="T170" i="11"/>
  <c r="U185" i="11"/>
  <c r="N198" i="11"/>
  <c r="K204" i="11"/>
  <c r="N205" i="11"/>
  <c r="O205" i="11" s="1"/>
  <c r="T205" i="11"/>
  <c r="U224" i="11"/>
  <c r="N247" i="11"/>
  <c r="O247" i="11" s="1"/>
  <c r="G254" i="11"/>
  <c r="K267" i="11"/>
  <c r="N275" i="11"/>
  <c r="O275" i="11" s="1"/>
  <c r="N310" i="11"/>
  <c r="T40" i="12"/>
  <c r="K47" i="12"/>
  <c r="G63" i="12"/>
  <c r="G96" i="12"/>
  <c r="K101" i="12"/>
  <c r="I185" i="12"/>
  <c r="N198" i="12"/>
  <c r="I205" i="12"/>
  <c r="G216" i="12"/>
  <c r="T230" i="12"/>
  <c r="I267" i="12"/>
  <c r="N267" i="12"/>
  <c r="O267" i="12" s="1"/>
  <c r="T285" i="12"/>
  <c r="M317" i="12"/>
  <c r="M337" i="12"/>
  <c r="N338" i="12"/>
  <c r="O338" i="12" s="1"/>
  <c r="K10" i="13"/>
  <c r="M40" i="13"/>
  <c r="T47" i="13"/>
  <c r="G112" i="13"/>
  <c r="K126" i="13"/>
  <c r="N137" i="13"/>
  <c r="O137" i="13" s="1"/>
  <c r="N144" i="13"/>
  <c r="O150" i="13"/>
  <c r="M150" i="13"/>
  <c r="N205" i="13"/>
  <c r="O205" i="13" s="1"/>
  <c r="G303" i="13"/>
  <c r="N303" i="13"/>
  <c r="O303" i="13" s="1"/>
  <c r="N338" i="13"/>
  <c r="O338" i="13" s="1"/>
  <c r="N27" i="14"/>
  <c r="O27" i="14" s="1"/>
  <c r="G27" i="14"/>
  <c r="K169" i="14"/>
  <c r="K191" i="14"/>
  <c r="M191" i="14"/>
  <c r="T240" i="14"/>
  <c r="O259" i="14"/>
  <c r="N337" i="14"/>
  <c r="O121" i="15"/>
  <c r="U157" i="11"/>
  <c r="K185" i="11"/>
  <c r="U204" i="11"/>
  <c r="T224" i="11"/>
  <c r="U231" i="11"/>
  <c r="K240" i="11"/>
  <c r="N10" i="12"/>
  <c r="K27" i="12"/>
  <c r="U47" i="12"/>
  <c r="M54" i="12"/>
  <c r="K91" i="12"/>
  <c r="N112" i="12"/>
  <c r="I126" i="12"/>
  <c r="K137" i="12"/>
  <c r="I157" i="12"/>
  <c r="M163" i="12"/>
  <c r="U191" i="12"/>
  <c r="M259" i="12"/>
  <c r="N285" i="12"/>
  <c r="O285" i="12" s="1"/>
  <c r="I298" i="12"/>
  <c r="U10" i="13"/>
  <c r="N78" i="13"/>
  <c r="T191" i="13"/>
  <c r="N230" i="13"/>
  <c r="T275" i="13"/>
  <c r="U285" i="13"/>
  <c r="K292" i="13"/>
  <c r="N317" i="13"/>
  <c r="O317" i="13" s="1"/>
  <c r="N112" i="14"/>
  <c r="O112" i="14" s="1"/>
  <c r="G112" i="14"/>
  <c r="N205" i="14"/>
  <c r="O205" i="14" s="1"/>
  <c r="O198" i="16"/>
  <c r="M204" i="16"/>
  <c r="O204" i="16"/>
  <c r="N216" i="11"/>
  <c r="O216" i="11" s="1"/>
  <c r="N224" i="11"/>
  <c r="U310" i="11"/>
  <c r="G19" i="12"/>
  <c r="G27" i="12"/>
  <c r="M47" i="12"/>
  <c r="N54" i="12"/>
  <c r="G85" i="12"/>
  <c r="G106" i="12"/>
  <c r="G112" i="12"/>
  <c r="G163" i="12"/>
  <c r="U205" i="12"/>
  <c r="N259" i="12"/>
  <c r="O259" i="12" s="1"/>
  <c r="G260" i="12"/>
  <c r="U275" i="12"/>
  <c r="M298" i="12"/>
  <c r="K170" i="13"/>
  <c r="G337" i="13"/>
  <c r="K10" i="14"/>
  <c r="K106" i="14"/>
  <c r="M205" i="15"/>
  <c r="K205" i="15"/>
  <c r="O84" i="16"/>
  <c r="T102" i="11"/>
  <c r="N112" i="11"/>
  <c r="O112" i="11" s="1"/>
  <c r="T112" i="11"/>
  <c r="N126" i="11"/>
  <c r="U163" i="11"/>
  <c r="N179" i="11"/>
  <c r="T204" i="11"/>
  <c r="N285" i="11"/>
  <c r="N298" i="11"/>
  <c r="T298" i="11"/>
  <c r="N332" i="11"/>
  <c r="U339" i="11"/>
  <c r="N47" i="12"/>
  <c r="O47" i="12" s="1"/>
  <c r="U58" i="12"/>
  <c r="M85" i="12"/>
  <c r="M106" i="12"/>
  <c r="G126" i="12"/>
  <c r="U132" i="12"/>
  <c r="I144" i="12"/>
  <c r="T144" i="12"/>
  <c r="I163" i="12"/>
  <c r="U170" i="12"/>
  <c r="U185" i="12"/>
  <c r="N204" i="12"/>
  <c r="G231" i="12"/>
  <c r="I259" i="12"/>
  <c r="K285" i="12"/>
  <c r="G310" i="12"/>
  <c r="M10" i="13"/>
  <c r="G54" i="13"/>
  <c r="G84" i="13"/>
  <c r="G96" i="13"/>
  <c r="T96" i="13"/>
  <c r="M101" i="13"/>
  <c r="K101" i="13"/>
  <c r="T132" i="13"/>
  <c r="G163" i="13"/>
  <c r="K254" i="13"/>
  <c r="N275" i="13"/>
  <c r="N310" i="13"/>
  <c r="T70" i="14"/>
  <c r="K102" i="14"/>
  <c r="U144" i="14"/>
  <c r="T198" i="14"/>
  <c r="N260" i="14"/>
  <c r="I338" i="12"/>
  <c r="G10" i="13"/>
  <c r="G19" i="13"/>
  <c r="I40" i="13"/>
  <c r="G47" i="13"/>
  <c r="K54" i="13"/>
  <c r="I58" i="13"/>
  <c r="G78" i="13"/>
  <c r="U84" i="13"/>
  <c r="K96" i="13"/>
  <c r="G102" i="13"/>
  <c r="U112" i="13"/>
  <c r="U126" i="13"/>
  <c r="G137" i="13"/>
  <c r="T150" i="13"/>
  <c r="G169" i="13"/>
  <c r="U185" i="13"/>
  <c r="N191" i="13"/>
  <c r="M230" i="13"/>
  <c r="I231" i="13"/>
  <c r="M254" i="13"/>
  <c r="G260" i="13"/>
  <c r="M267" i="13"/>
  <c r="G299" i="13"/>
  <c r="U337" i="13"/>
  <c r="G40" i="14"/>
  <c r="U47" i="14"/>
  <c r="G84" i="14"/>
  <c r="N102" i="14"/>
  <c r="O102" i="14" s="1"/>
  <c r="T102" i="14"/>
  <c r="U132" i="14"/>
  <c r="N137" i="14"/>
  <c r="G170" i="14"/>
  <c r="T170" i="14"/>
  <c r="U185" i="14"/>
  <c r="M231" i="14"/>
  <c r="N240" i="14"/>
  <c r="O240" i="14" s="1"/>
  <c r="U260" i="14"/>
  <c r="K267" i="14"/>
  <c r="U285" i="14"/>
  <c r="I299" i="14"/>
  <c r="U332" i="14"/>
  <c r="U58" i="15"/>
  <c r="G102" i="15"/>
  <c r="U112" i="15"/>
  <c r="U132" i="15"/>
  <c r="G224" i="15"/>
  <c r="N224" i="15"/>
  <c r="G338" i="15"/>
  <c r="N338" i="15"/>
  <c r="O338" i="15" s="1"/>
  <c r="N47" i="16"/>
  <c r="N53" i="16"/>
  <c r="O53" i="16" s="1"/>
  <c r="G78" i="16"/>
  <c r="O102" i="16"/>
  <c r="U132" i="16"/>
  <c r="G204" i="16"/>
  <c r="N204" i="16"/>
  <c r="M338" i="12"/>
  <c r="K40" i="13"/>
  <c r="U91" i="13"/>
  <c r="T121" i="13"/>
  <c r="I126" i="13"/>
  <c r="K169" i="13"/>
  <c r="U170" i="13"/>
  <c r="N198" i="13"/>
  <c r="K224" i="13"/>
  <c r="K231" i="13"/>
  <c r="T240" i="13"/>
  <c r="T247" i="13"/>
  <c r="U254" i="13"/>
  <c r="N259" i="13"/>
  <c r="O259" i="13" s="1"/>
  <c r="T267" i="13"/>
  <c r="M285" i="13"/>
  <c r="T285" i="13"/>
  <c r="I292" i="13"/>
  <c r="N298" i="13"/>
  <c r="O298" i="13" s="1"/>
  <c r="K317" i="13"/>
  <c r="U323" i="13"/>
  <c r="I332" i="13"/>
  <c r="K337" i="13"/>
  <c r="K338" i="13"/>
  <c r="M27" i="14"/>
  <c r="I63" i="14"/>
  <c r="N96" i="14"/>
  <c r="O96" i="14" s="1"/>
  <c r="T96" i="14"/>
  <c r="N121" i="14"/>
  <c r="O121" i="14" s="1"/>
  <c r="I144" i="14"/>
  <c r="I150" i="14"/>
  <c r="G179" i="14"/>
  <c r="M204" i="14"/>
  <c r="K216" i="14"/>
  <c r="G231" i="14"/>
  <c r="U254" i="14"/>
  <c r="G275" i="14"/>
  <c r="K299" i="14"/>
  <c r="N303" i="14"/>
  <c r="O303" i="14" s="1"/>
  <c r="I323" i="14"/>
  <c r="N339" i="14"/>
  <c r="I10" i="15"/>
  <c r="T10" i="15"/>
  <c r="U85" i="15"/>
  <c r="U106" i="15"/>
  <c r="K126" i="15"/>
  <c r="M179" i="15"/>
  <c r="U185" i="15"/>
  <c r="K260" i="15"/>
  <c r="G292" i="15"/>
  <c r="T292" i="15"/>
  <c r="U332" i="15"/>
  <c r="N27" i="16"/>
  <c r="K35" i="16"/>
  <c r="T58" i="16"/>
  <c r="M121" i="16"/>
  <c r="K121" i="16"/>
  <c r="K205" i="16"/>
  <c r="U298" i="16"/>
  <c r="I179" i="14"/>
  <c r="M185" i="14"/>
  <c r="K198" i="14"/>
  <c r="I231" i="14"/>
  <c r="I275" i="14"/>
  <c r="M285" i="14"/>
  <c r="I339" i="14"/>
  <c r="M10" i="15"/>
  <c r="M58" i="15"/>
  <c r="U96" i="15"/>
  <c r="U101" i="15"/>
  <c r="I106" i="15"/>
  <c r="G106" i="15"/>
  <c r="K137" i="15"/>
  <c r="N170" i="15"/>
  <c r="N198" i="15"/>
  <c r="K78" i="16"/>
  <c r="I91" i="16"/>
  <c r="N96" i="16"/>
  <c r="O96" i="16" s="1"/>
  <c r="I163" i="16"/>
  <c r="I170" i="16"/>
  <c r="N27" i="13"/>
  <c r="G35" i="13"/>
  <c r="U40" i="13"/>
  <c r="U63" i="13"/>
  <c r="M84" i="13"/>
  <c r="K157" i="13"/>
  <c r="T157" i="13"/>
  <c r="M179" i="13"/>
  <c r="M191" i="13"/>
  <c r="T205" i="13"/>
  <c r="U224" i="13"/>
  <c r="T230" i="13"/>
  <c r="U231" i="13"/>
  <c r="N240" i="13"/>
  <c r="O240" i="13" s="1"/>
  <c r="G254" i="13"/>
  <c r="M292" i="13"/>
  <c r="T299" i="13"/>
  <c r="G323" i="13"/>
  <c r="T323" i="13"/>
  <c r="U19" i="14"/>
  <c r="O47" i="14"/>
  <c r="K53" i="14"/>
  <c r="N63" i="14"/>
  <c r="T63" i="14"/>
  <c r="K91" i="14"/>
  <c r="I96" i="14"/>
  <c r="K101" i="14"/>
  <c r="T101" i="14"/>
  <c r="N106" i="14"/>
  <c r="O106" i="14" s="1"/>
  <c r="T106" i="14"/>
  <c r="M132" i="14"/>
  <c r="N144" i="14"/>
  <c r="O144" i="14" s="1"/>
  <c r="I169" i="14"/>
  <c r="I170" i="14"/>
  <c r="G185" i="14"/>
  <c r="U230" i="14"/>
  <c r="U240" i="14"/>
  <c r="I260" i="14"/>
  <c r="K275" i="14"/>
  <c r="N285" i="14"/>
  <c r="O285" i="14" s="1"/>
  <c r="M298" i="14"/>
  <c r="T298" i="14"/>
  <c r="U299" i="14"/>
  <c r="K317" i="14"/>
  <c r="M332" i="14"/>
  <c r="K337" i="14"/>
  <c r="K339" i="14"/>
  <c r="N10" i="15"/>
  <c r="O10" i="15" s="1"/>
  <c r="G58" i="15"/>
  <c r="N58" i="15"/>
  <c r="O58" i="15" s="1"/>
  <c r="K63" i="15"/>
  <c r="G84" i="15"/>
  <c r="K163" i="15"/>
  <c r="M170" i="15"/>
  <c r="I303" i="15"/>
  <c r="U35" i="16"/>
  <c r="N121" i="16"/>
  <c r="N216" i="16"/>
  <c r="O216" i="16" s="1"/>
  <c r="I224" i="16"/>
  <c r="I230" i="16"/>
  <c r="M247" i="16"/>
  <c r="U275" i="13"/>
  <c r="N337" i="13"/>
  <c r="N47" i="14"/>
  <c r="N54" i="14"/>
  <c r="O54" i="14" s="1"/>
  <c r="N85" i="14"/>
  <c r="O85" i="14" s="1"/>
  <c r="G101" i="14"/>
  <c r="G126" i="14"/>
  <c r="N132" i="14"/>
  <c r="O132" i="14" s="1"/>
  <c r="M230" i="14"/>
  <c r="K260" i="14"/>
  <c r="N332" i="14"/>
  <c r="O332" i="14" s="1"/>
  <c r="G35" i="15"/>
  <c r="K40" i="15"/>
  <c r="I53" i="15"/>
  <c r="U78" i="15"/>
  <c r="N106" i="15"/>
  <c r="O106" i="15" s="1"/>
  <c r="U170" i="15"/>
  <c r="U240" i="15"/>
  <c r="K292" i="15"/>
  <c r="U19" i="16"/>
  <c r="N101" i="16"/>
  <c r="O101" i="16" s="1"/>
  <c r="O126" i="16"/>
  <c r="G132" i="16"/>
  <c r="N259" i="16"/>
  <c r="O259" i="16" s="1"/>
  <c r="N285" i="16"/>
  <c r="O285" i="16" s="1"/>
  <c r="N292" i="16"/>
  <c r="O292" i="16" s="1"/>
  <c r="M298" i="16"/>
  <c r="T170" i="13"/>
  <c r="U204" i="13"/>
  <c r="T224" i="13"/>
  <c r="T231" i="13"/>
  <c r="U267" i="13"/>
  <c r="G275" i="13"/>
  <c r="T317" i="13"/>
  <c r="T338" i="13"/>
  <c r="I19" i="14"/>
  <c r="N35" i="14"/>
  <c r="O35" i="14" s="1"/>
  <c r="T35" i="14"/>
  <c r="M70" i="14"/>
  <c r="N78" i="14"/>
  <c r="O78" i="14" s="1"/>
  <c r="T78" i="14"/>
  <c r="I132" i="14"/>
  <c r="K137" i="14"/>
  <c r="M157" i="14"/>
  <c r="N169" i="14"/>
  <c r="O169" i="14" s="1"/>
  <c r="U216" i="14"/>
  <c r="T224" i="14"/>
  <c r="G230" i="14"/>
  <c r="T230" i="14"/>
  <c r="N231" i="14"/>
  <c r="O231" i="14" s="1"/>
  <c r="O247" i="14"/>
  <c r="T267" i="14"/>
  <c r="U275" i="14"/>
  <c r="G299" i="14"/>
  <c r="U323" i="14"/>
  <c r="I332" i="14"/>
  <c r="T338" i="14"/>
  <c r="K10" i="15"/>
  <c r="K84" i="15"/>
  <c r="N85" i="15"/>
  <c r="O85" i="15" s="1"/>
  <c r="N101" i="15"/>
  <c r="O101" i="15" s="1"/>
  <c r="G121" i="15"/>
  <c r="N169" i="15"/>
  <c r="O169" i="15" s="1"/>
  <c r="N179" i="15"/>
  <c r="O179" i="15" s="1"/>
  <c r="N204" i="15"/>
  <c r="M231" i="15"/>
  <c r="U85" i="16"/>
  <c r="K150" i="16"/>
  <c r="T185" i="16"/>
  <c r="G170" i="15"/>
  <c r="K198" i="15"/>
  <c r="U216" i="15"/>
  <c r="N260" i="15"/>
  <c r="O260" i="15" s="1"/>
  <c r="G267" i="15"/>
  <c r="I275" i="15"/>
  <c r="I285" i="15"/>
  <c r="N292" i="15"/>
  <c r="O292" i="15" s="1"/>
  <c r="G298" i="15"/>
  <c r="K310" i="15"/>
  <c r="N317" i="15"/>
  <c r="O317" i="15" s="1"/>
  <c r="I54" i="16"/>
  <c r="N58" i="16"/>
  <c r="O58" i="16" s="1"/>
  <c r="O91" i="16"/>
  <c r="U106" i="16"/>
  <c r="M132" i="16"/>
  <c r="M144" i="16"/>
  <c r="N163" i="16"/>
  <c r="M170" i="16"/>
  <c r="K198" i="16"/>
  <c r="I204" i="16"/>
  <c r="M216" i="16"/>
  <c r="U224" i="16"/>
  <c r="U230" i="16"/>
  <c r="I247" i="16"/>
  <c r="K303" i="16"/>
  <c r="U323" i="16"/>
  <c r="M332" i="16"/>
  <c r="O337" i="16"/>
  <c r="U338" i="16"/>
  <c r="T27" i="15"/>
  <c r="I40" i="15"/>
  <c r="T40" i="15"/>
  <c r="K58" i="15"/>
  <c r="K85" i="15"/>
  <c r="M101" i="15"/>
  <c r="M106" i="15"/>
  <c r="T112" i="15"/>
  <c r="M132" i="15"/>
  <c r="I144" i="15"/>
  <c r="U157" i="15"/>
  <c r="K170" i="15"/>
  <c r="K179" i="15"/>
  <c r="T179" i="15"/>
  <c r="G185" i="15"/>
  <c r="O204" i="15"/>
  <c r="M216" i="15"/>
  <c r="K230" i="15"/>
  <c r="M240" i="15"/>
  <c r="U247" i="15"/>
  <c r="K267" i="15"/>
  <c r="O275" i="15"/>
  <c r="M298" i="15"/>
  <c r="G303" i="15"/>
  <c r="U323" i="15"/>
  <c r="M332" i="15"/>
  <c r="U337" i="15"/>
  <c r="I19" i="16"/>
  <c r="T19" i="16"/>
  <c r="U27" i="16"/>
  <c r="T35" i="16"/>
  <c r="U53" i="16"/>
  <c r="K54" i="16"/>
  <c r="U70" i="16"/>
  <c r="O85" i="16"/>
  <c r="N91" i="16"/>
  <c r="M106" i="16"/>
  <c r="T132" i="16"/>
  <c r="T150" i="16"/>
  <c r="M157" i="16"/>
  <c r="U169" i="16"/>
  <c r="I205" i="16"/>
  <c r="K247" i="16"/>
  <c r="T275" i="16"/>
  <c r="K285" i="16"/>
  <c r="G298" i="16"/>
  <c r="T298" i="16"/>
  <c r="U299" i="16"/>
  <c r="U310" i="16"/>
  <c r="U317" i="16"/>
  <c r="N332" i="16"/>
  <c r="O332" i="16" s="1"/>
  <c r="N337" i="16"/>
  <c r="G27" i="15"/>
  <c r="N40" i="15"/>
  <c r="O40" i="15" s="1"/>
  <c r="T101" i="15"/>
  <c r="G112" i="15"/>
  <c r="N126" i="15"/>
  <c r="O126" i="15" s="1"/>
  <c r="N137" i="15"/>
  <c r="O137" i="15" s="1"/>
  <c r="N144" i="15"/>
  <c r="O144" i="15" s="1"/>
  <c r="U191" i="15"/>
  <c r="U205" i="15"/>
  <c r="T216" i="15"/>
  <c r="I240" i="15"/>
  <c r="I247" i="15"/>
  <c r="I254" i="15"/>
  <c r="I259" i="15"/>
  <c r="G275" i="15"/>
  <c r="U299" i="15"/>
  <c r="U317" i="15"/>
  <c r="I332" i="15"/>
  <c r="U338" i="15"/>
  <c r="K339" i="15"/>
  <c r="I10" i="16"/>
  <c r="N19" i="16"/>
  <c r="O19" i="16" s="1"/>
  <c r="G27" i="16"/>
  <c r="T27" i="16"/>
  <c r="N35" i="16"/>
  <c r="O35" i="16" s="1"/>
  <c r="K40" i="16"/>
  <c r="I47" i="16"/>
  <c r="T47" i="16"/>
  <c r="G53" i="16"/>
  <c r="T53" i="16"/>
  <c r="U54" i="16"/>
  <c r="U58" i="16"/>
  <c r="N63" i="16"/>
  <c r="T70" i="16"/>
  <c r="M101" i="16"/>
  <c r="K102" i="16"/>
  <c r="K126" i="16"/>
  <c r="N132" i="16"/>
  <c r="N137" i="16"/>
  <c r="O137" i="16" s="1"/>
  <c r="N150" i="16"/>
  <c r="O150" i="16" s="1"/>
  <c r="I157" i="16"/>
  <c r="N191" i="16"/>
  <c r="M224" i="16"/>
  <c r="M230" i="16"/>
  <c r="U247" i="16"/>
  <c r="N260" i="16"/>
  <c r="G267" i="16"/>
  <c r="T267" i="16"/>
  <c r="G275" i="16"/>
  <c r="N298" i="16"/>
  <c r="O298" i="16" s="1"/>
  <c r="G299" i="16"/>
  <c r="T299" i="16"/>
  <c r="G317" i="16"/>
  <c r="T317" i="16"/>
  <c r="M323" i="16"/>
  <c r="K332" i="16"/>
  <c r="G169" i="15"/>
  <c r="M191" i="15"/>
  <c r="O254" i="15"/>
  <c r="I323" i="15"/>
  <c r="K10" i="16"/>
  <c r="N40" i="16"/>
  <c r="O40" i="16" s="1"/>
  <c r="O47" i="16"/>
  <c r="N70" i="16"/>
  <c r="N106" i="16"/>
  <c r="N112" i="16"/>
  <c r="O112" i="16" s="1"/>
  <c r="G121" i="16"/>
  <c r="N144" i="16"/>
  <c r="O144" i="16" s="1"/>
  <c r="N179" i="16"/>
  <c r="G198" i="16"/>
  <c r="T198" i="16"/>
  <c r="G230" i="16"/>
  <c r="I303" i="16"/>
  <c r="G339" i="16"/>
  <c r="I323" i="16"/>
  <c r="U332" i="16"/>
  <c r="O70" i="16"/>
  <c r="O27" i="16"/>
  <c r="N78" i="16"/>
  <c r="O78" i="16" s="1"/>
  <c r="U144" i="16"/>
  <c r="I191" i="16"/>
  <c r="G191" i="16"/>
  <c r="M10" i="16"/>
  <c r="K19" i="16"/>
  <c r="G35" i="16"/>
  <c r="M40" i="16"/>
  <c r="K47" i="16"/>
  <c r="G54" i="16"/>
  <c r="M58" i="16"/>
  <c r="K63" i="16"/>
  <c r="M84" i="16"/>
  <c r="K85" i="16"/>
  <c r="I101" i="16"/>
  <c r="I121" i="16"/>
  <c r="G150" i="16"/>
  <c r="O185" i="16"/>
  <c r="O205" i="16"/>
  <c r="N224" i="16"/>
  <c r="O224" i="16" s="1"/>
  <c r="N231" i="16"/>
  <c r="O231" i="16" s="1"/>
  <c r="I260" i="16"/>
  <c r="G260" i="16"/>
  <c r="I292" i="16"/>
  <c r="G292" i="16"/>
  <c r="I337" i="16"/>
  <c r="G337" i="16"/>
  <c r="I102" i="16"/>
  <c r="I126" i="16"/>
  <c r="I144" i="16"/>
  <c r="G144" i="16"/>
  <c r="M150" i="16"/>
  <c r="U150" i="16"/>
  <c r="G157" i="16"/>
  <c r="I169" i="16"/>
  <c r="G169" i="16"/>
  <c r="N170" i="16"/>
  <c r="O170" i="16" s="1"/>
  <c r="U216" i="16"/>
  <c r="O260" i="16"/>
  <c r="G10" i="16"/>
  <c r="M19" i="16"/>
  <c r="G40" i="16"/>
  <c r="M47" i="16"/>
  <c r="G58" i="16"/>
  <c r="M63" i="16"/>
  <c r="G84" i="16"/>
  <c r="M85" i="16"/>
  <c r="G185" i="16"/>
  <c r="G205" i="16"/>
  <c r="I231" i="16"/>
  <c r="G231" i="16"/>
  <c r="I96" i="16"/>
  <c r="M96" i="16"/>
  <c r="I112" i="16"/>
  <c r="M112" i="16"/>
  <c r="I137" i="16"/>
  <c r="M137" i="16"/>
  <c r="M163" i="16"/>
  <c r="N169" i="16"/>
  <c r="O169" i="16" s="1"/>
  <c r="I240" i="16"/>
  <c r="G240" i="16"/>
  <c r="G19" i="16"/>
  <c r="M27" i="16"/>
  <c r="G47" i="16"/>
  <c r="M53" i="16"/>
  <c r="G63" i="16"/>
  <c r="M70" i="16"/>
  <c r="G85" i="16"/>
  <c r="M91" i="16"/>
  <c r="I150" i="16"/>
  <c r="K191" i="16"/>
  <c r="N230" i="16"/>
  <c r="O230" i="16" s="1"/>
  <c r="N267" i="16"/>
  <c r="O267" i="16" s="1"/>
  <c r="I310" i="16"/>
  <c r="G310" i="16"/>
  <c r="N323" i="16"/>
  <c r="O323" i="16" s="1"/>
  <c r="K106" i="16"/>
  <c r="O121" i="16"/>
  <c r="K132" i="16"/>
  <c r="O163" i="16"/>
  <c r="I216" i="16"/>
  <c r="G216" i="16"/>
  <c r="N240" i="16"/>
  <c r="O240" i="16" s="1"/>
  <c r="N317" i="16"/>
  <c r="O317" i="16" s="1"/>
  <c r="N338" i="16"/>
  <c r="O338" i="16" s="1"/>
  <c r="G96" i="16"/>
  <c r="O106" i="16"/>
  <c r="G112" i="16"/>
  <c r="O132" i="16"/>
  <c r="G137" i="16"/>
  <c r="K144" i="16"/>
  <c r="K169" i="16"/>
  <c r="M185" i="16"/>
  <c r="M191" i="16"/>
  <c r="M205" i="16"/>
  <c r="K216" i="16"/>
  <c r="N247" i="16"/>
  <c r="O247" i="16" s="1"/>
  <c r="N310" i="16"/>
  <c r="O310" i="16" s="1"/>
  <c r="N254" i="16"/>
  <c r="O254" i="16" s="1"/>
  <c r="N275" i="16"/>
  <c r="O275" i="16" s="1"/>
  <c r="M231" i="16"/>
  <c r="K240" i="16"/>
  <c r="M259" i="16"/>
  <c r="K260" i="16"/>
  <c r="M285" i="16"/>
  <c r="K292" i="16"/>
  <c r="I298" i="16"/>
  <c r="O299" i="16"/>
  <c r="K310" i="16"/>
  <c r="I317" i="16"/>
  <c r="K337" i="16"/>
  <c r="I338" i="16"/>
  <c r="O339" i="16"/>
  <c r="M240" i="16"/>
  <c r="G259" i="16"/>
  <c r="M260" i="16"/>
  <c r="G285" i="16"/>
  <c r="M292" i="16"/>
  <c r="G303" i="16"/>
  <c r="M310" i="16"/>
  <c r="G332" i="16"/>
  <c r="M337" i="16"/>
  <c r="K157" i="16"/>
  <c r="K179" i="16"/>
  <c r="K204" i="16"/>
  <c r="K230" i="16"/>
  <c r="K254" i="16"/>
  <c r="K275" i="16"/>
  <c r="K299" i="16"/>
  <c r="K323" i="16"/>
  <c r="M338" i="16"/>
  <c r="K339" i="16"/>
  <c r="K102" i="15"/>
  <c r="N47" i="15"/>
  <c r="N63" i="15"/>
  <c r="O63" i="15" s="1"/>
  <c r="O54" i="15"/>
  <c r="I85" i="15"/>
  <c r="G85" i="15"/>
  <c r="N191" i="15"/>
  <c r="O191" i="15" s="1"/>
  <c r="G191" i="15"/>
  <c r="O96" i="15"/>
  <c r="N163" i="15"/>
  <c r="I163" i="15"/>
  <c r="N78" i="15"/>
  <c r="O78" i="15" s="1"/>
  <c r="N91" i="15"/>
  <c r="O91" i="15" s="1"/>
  <c r="N96" i="15"/>
  <c r="N150" i="15"/>
  <c r="O150" i="15" s="1"/>
  <c r="I19" i="15"/>
  <c r="G19" i="15"/>
  <c r="N84" i="15"/>
  <c r="O84" i="15" s="1"/>
  <c r="K132" i="15"/>
  <c r="O132" i="15"/>
  <c r="I179" i="15"/>
  <c r="G179" i="15"/>
  <c r="M102" i="15"/>
  <c r="N19" i="15"/>
  <c r="N35" i="15"/>
  <c r="O35" i="15" s="1"/>
  <c r="I47" i="15"/>
  <c r="G47" i="15"/>
  <c r="I63" i="15"/>
  <c r="G63" i="15"/>
  <c r="N70" i="15"/>
  <c r="O70" i="15" s="1"/>
  <c r="G10" i="15"/>
  <c r="M19" i="15"/>
  <c r="K27" i="15"/>
  <c r="I35" i="15"/>
  <c r="G40" i="15"/>
  <c r="M47" i="15"/>
  <c r="K53" i="15"/>
  <c r="I54" i="15"/>
  <c r="M63" i="15"/>
  <c r="K70" i="15"/>
  <c r="I78" i="15"/>
  <c r="M85" i="15"/>
  <c r="K91" i="15"/>
  <c r="I96" i="15"/>
  <c r="N102" i="15"/>
  <c r="O102" i="15" s="1"/>
  <c r="K112" i="15"/>
  <c r="N132" i="15"/>
  <c r="M137" i="15"/>
  <c r="I169" i="15"/>
  <c r="I170" i="15"/>
  <c r="N216" i="15"/>
  <c r="O216" i="15" s="1"/>
  <c r="O224" i="15"/>
  <c r="M247" i="15"/>
  <c r="I260" i="15"/>
  <c r="I292" i="15"/>
  <c r="M299" i="15"/>
  <c r="I310" i="15"/>
  <c r="T96" i="15"/>
  <c r="K121" i="15"/>
  <c r="M204" i="15"/>
  <c r="T303" i="15"/>
  <c r="M339" i="15"/>
  <c r="O19" i="15"/>
  <c r="M27" i="15"/>
  <c r="O47" i="15"/>
  <c r="M53" i="15"/>
  <c r="M70" i="15"/>
  <c r="M91" i="15"/>
  <c r="M112" i="15"/>
  <c r="K150" i="15"/>
  <c r="T185" i="15"/>
  <c r="O205" i="15"/>
  <c r="N240" i="15"/>
  <c r="O240" i="15" s="1"/>
  <c r="M267" i="15"/>
  <c r="N27" i="15"/>
  <c r="O27" i="15" s="1"/>
  <c r="N53" i="15"/>
  <c r="O53" i="15" s="1"/>
  <c r="N112" i="15"/>
  <c r="O112" i="15" s="1"/>
  <c r="M121" i="15"/>
  <c r="N299" i="15"/>
  <c r="O299" i="15" s="1"/>
  <c r="M35" i="15"/>
  <c r="M54" i="15"/>
  <c r="G70" i="15"/>
  <c r="M78" i="15"/>
  <c r="G91" i="15"/>
  <c r="M96" i="15"/>
  <c r="U144" i="15"/>
  <c r="G150" i="15"/>
  <c r="I157" i="15"/>
  <c r="M157" i="15"/>
  <c r="M169" i="15"/>
  <c r="M198" i="15"/>
  <c r="U198" i="15"/>
  <c r="G204" i="15"/>
  <c r="U254" i="15"/>
  <c r="O267" i="15"/>
  <c r="U275" i="15"/>
  <c r="G299" i="15"/>
  <c r="K303" i="15"/>
  <c r="G317" i="15"/>
  <c r="K323" i="15"/>
  <c r="T332" i="15"/>
  <c r="N339" i="15"/>
  <c r="O339" i="15" s="1"/>
  <c r="O163" i="15"/>
  <c r="O170" i="15"/>
  <c r="K185" i="15"/>
  <c r="N230" i="15"/>
  <c r="O230" i="15" s="1"/>
  <c r="N323" i="15"/>
  <c r="O323" i="15" s="1"/>
  <c r="G339" i="15"/>
  <c r="N157" i="15"/>
  <c r="O157" i="15" s="1"/>
  <c r="U169" i="15"/>
  <c r="O198" i="15"/>
  <c r="M224" i="15"/>
  <c r="G230" i="15"/>
  <c r="T231" i="15"/>
  <c r="O285" i="15"/>
  <c r="M303" i="15"/>
  <c r="G323" i="15"/>
  <c r="N185" i="15"/>
  <c r="O185" i="15" s="1"/>
  <c r="N205" i="15"/>
  <c r="N231" i="15"/>
  <c r="O231" i="15" s="1"/>
  <c r="N259" i="15"/>
  <c r="O259" i="15" s="1"/>
  <c r="N285" i="15"/>
  <c r="N303" i="15"/>
  <c r="O303" i="15" s="1"/>
  <c r="N332" i="15"/>
  <c r="O332" i="15" s="1"/>
  <c r="K298" i="15"/>
  <c r="K317" i="15"/>
  <c r="K338" i="15"/>
  <c r="N337" i="15"/>
  <c r="O337" i="15" s="1"/>
  <c r="O19" i="14"/>
  <c r="O63" i="14"/>
  <c r="N10" i="14"/>
  <c r="O10" i="14" s="1"/>
  <c r="N40" i="14"/>
  <c r="N58" i="14"/>
  <c r="O58" i="14" s="1"/>
  <c r="N84" i="14"/>
  <c r="O84" i="14" s="1"/>
  <c r="N101" i="14"/>
  <c r="O101" i="14" s="1"/>
  <c r="G121" i="14"/>
  <c r="N126" i="14"/>
  <c r="O126" i="14" s="1"/>
  <c r="G132" i="14"/>
  <c r="G144" i="14"/>
  <c r="N150" i="14"/>
  <c r="G157" i="14"/>
  <c r="G169" i="14"/>
  <c r="N170" i="14"/>
  <c r="O170" i="14" s="1"/>
  <c r="G205" i="14"/>
  <c r="G216" i="14"/>
  <c r="O224" i="14"/>
  <c r="O260" i="14"/>
  <c r="G332" i="14"/>
  <c r="M337" i="14"/>
  <c r="U337" i="14"/>
  <c r="M338" i="14"/>
  <c r="O339" i="14"/>
  <c r="M19" i="14"/>
  <c r="O40" i="14"/>
  <c r="M47" i="14"/>
  <c r="M63" i="14"/>
  <c r="M85" i="14"/>
  <c r="M102" i="14"/>
  <c r="O191" i="14"/>
  <c r="G285" i="14"/>
  <c r="O292" i="14"/>
  <c r="G303" i="14"/>
  <c r="O310" i="14"/>
  <c r="I338" i="14"/>
  <c r="G338" i="14"/>
  <c r="M101" i="14"/>
  <c r="O150" i="14"/>
  <c r="I224" i="14"/>
  <c r="G224" i="14"/>
  <c r="T132" i="14"/>
  <c r="T157" i="14"/>
  <c r="M240" i="14"/>
  <c r="G260" i="14"/>
  <c r="O337" i="14"/>
  <c r="M10" i="14"/>
  <c r="M40" i="14"/>
  <c r="G19" i="14"/>
  <c r="K35" i="14"/>
  <c r="G47" i="14"/>
  <c r="K54" i="14"/>
  <c r="G63" i="14"/>
  <c r="K78" i="14"/>
  <c r="G85" i="14"/>
  <c r="K96" i="14"/>
  <c r="G102" i="14"/>
  <c r="K112" i="14"/>
  <c r="G191" i="14"/>
  <c r="I198" i="14"/>
  <c r="G198" i="14"/>
  <c r="K247" i="14"/>
  <c r="G292" i="14"/>
  <c r="G310" i="14"/>
  <c r="I317" i="14"/>
  <c r="G317" i="14"/>
  <c r="N323" i="14"/>
  <c r="O323" i="14" s="1"/>
  <c r="T323" i="14"/>
  <c r="N338" i="14"/>
  <c r="O338" i="14" s="1"/>
  <c r="K126" i="14"/>
  <c r="M137" i="14"/>
  <c r="K150" i="14"/>
  <c r="M163" i="14"/>
  <c r="K170" i="14"/>
  <c r="O198" i="14"/>
  <c r="M216" i="14"/>
  <c r="K224" i="14"/>
  <c r="I267" i="14"/>
  <c r="G267" i="14"/>
  <c r="T275" i="14"/>
  <c r="I298" i="14"/>
  <c r="G298" i="14"/>
  <c r="N299" i="14"/>
  <c r="O299" i="14" s="1"/>
  <c r="T299" i="14"/>
  <c r="G337" i="14"/>
  <c r="K58" i="14"/>
  <c r="K84" i="14"/>
  <c r="N198" i="14"/>
  <c r="M247" i="14"/>
  <c r="O298" i="14"/>
  <c r="N317" i="14"/>
  <c r="O317" i="14" s="1"/>
  <c r="M126" i="14"/>
  <c r="O137" i="14"/>
  <c r="M150" i="14"/>
  <c r="O163" i="14"/>
  <c r="M170" i="14"/>
  <c r="O216" i="14"/>
  <c r="M224" i="14"/>
  <c r="G240" i="14"/>
  <c r="I247" i="14"/>
  <c r="G247" i="14"/>
  <c r="T254" i="14"/>
  <c r="M260" i="14"/>
  <c r="N267" i="14"/>
  <c r="O267" i="14" s="1"/>
  <c r="N298" i="14"/>
  <c r="K338" i="14"/>
  <c r="K185" i="14"/>
  <c r="K205" i="14"/>
  <c r="K231" i="14"/>
  <c r="K259" i="14"/>
  <c r="K285" i="14"/>
  <c r="K303" i="14"/>
  <c r="M323" i="14"/>
  <c r="M339" i="14"/>
  <c r="N179" i="14"/>
  <c r="O179" i="14" s="1"/>
  <c r="N204" i="14"/>
  <c r="O204" i="14" s="1"/>
  <c r="N230" i="14"/>
  <c r="O230" i="14" s="1"/>
  <c r="N254" i="14"/>
  <c r="O254" i="14" s="1"/>
  <c r="N275" i="14"/>
  <c r="O275" i="14" s="1"/>
  <c r="O70" i="13"/>
  <c r="K70" i="13"/>
  <c r="N112" i="13"/>
  <c r="O112" i="13" s="1"/>
  <c r="N157" i="13"/>
  <c r="U157" i="13"/>
  <c r="K53" i="13"/>
  <c r="I27" i="13"/>
  <c r="G27" i="13"/>
  <c r="N47" i="13"/>
  <c r="O47" i="13" s="1"/>
  <c r="N53" i="13"/>
  <c r="O53" i="13" s="1"/>
  <c r="I70" i="13"/>
  <c r="G70" i="13"/>
  <c r="O78" i="13"/>
  <c r="T78" i="13"/>
  <c r="N91" i="13"/>
  <c r="N96" i="13"/>
  <c r="O96" i="13" s="1"/>
  <c r="M106" i="13"/>
  <c r="U106" i="13"/>
  <c r="I132" i="13"/>
  <c r="G132" i="13"/>
  <c r="I150" i="13"/>
  <c r="G150" i="13"/>
  <c r="O170" i="13"/>
  <c r="K198" i="13"/>
  <c r="O198" i="13"/>
  <c r="M198" i="13"/>
  <c r="I216" i="13"/>
  <c r="G216" i="13"/>
  <c r="I310" i="13"/>
  <c r="G310" i="13"/>
  <c r="U169" i="13"/>
  <c r="M169" i="13"/>
  <c r="G204" i="13"/>
  <c r="I204" i="13"/>
  <c r="G63" i="13"/>
  <c r="I247" i="13"/>
  <c r="G247" i="13"/>
  <c r="N85" i="13"/>
  <c r="O85" i="13" s="1"/>
  <c r="I106" i="13"/>
  <c r="G106" i="13"/>
  <c r="K260" i="13"/>
  <c r="O260" i="13"/>
  <c r="M260" i="13"/>
  <c r="M53" i="13"/>
  <c r="O54" i="13"/>
  <c r="T54" i="13"/>
  <c r="U144" i="13"/>
  <c r="M144" i="13"/>
  <c r="N179" i="13"/>
  <c r="O179" i="13" s="1"/>
  <c r="N224" i="13"/>
  <c r="O224" i="13" s="1"/>
  <c r="N292" i="13"/>
  <c r="O292" i="13" s="1"/>
  <c r="N332" i="13"/>
  <c r="O332" i="13" s="1"/>
  <c r="O27" i="13"/>
  <c r="K27" i="13"/>
  <c r="N54" i="13"/>
  <c r="N106" i="13"/>
  <c r="O106" i="13" s="1"/>
  <c r="M27" i="13"/>
  <c r="N35" i="13"/>
  <c r="O35" i="13" s="1"/>
  <c r="I53" i="13"/>
  <c r="G53" i="13"/>
  <c r="M70" i="13"/>
  <c r="I91" i="13"/>
  <c r="G91" i="13"/>
  <c r="N102" i="13"/>
  <c r="O102" i="13" s="1"/>
  <c r="N169" i="13"/>
  <c r="O169" i="13" s="1"/>
  <c r="I205" i="13"/>
  <c r="G205" i="13"/>
  <c r="U298" i="13"/>
  <c r="M298" i="13"/>
  <c r="N10" i="13"/>
  <c r="O10" i="13" s="1"/>
  <c r="N40" i="13"/>
  <c r="O40" i="13" s="1"/>
  <c r="N58" i="13"/>
  <c r="O58" i="13" s="1"/>
  <c r="N84" i="13"/>
  <c r="O84" i="13" s="1"/>
  <c r="N101" i="13"/>
  <c r="O101" i="13" s="1"/>
  <c r="N121" i="13"/>
  <c r="O121" i="13" s="1"/>
  <c r="I137" i="13"/>
  <c r="I144" i="13"/>
  <c r="K150" i="13"/>
  <c r="I163" i="13"/>
  <c r="I169" i="13"/>
  <c r="K247" i="13"/>
  <c r="N285" i="13"/>
  <c r="O285" i="13" s="1"/>
  <c r="M19" i="13"/>
  <c r="I35" i="13"/>
  <c r="M47" i="13"/>
  <c r="I54" i="13"/>
  <c r="M63" i="13"/>
  <c r="I78" i="13"/>
  <c r="M85" i="13"/>
  <c r="K91" i="13"/>
  <c r="I96" i="13"/>
  <c r="M102" i="13"/>
  <c r="K106" i="13"/>
  <c r="I112" i="13"/>
  <c r="M126" i="13"/>
  <c r="I179" i="13"/>
  <c r="I198" i="13"/>
  <c r="G231" i="13"/>
  <c r="G240" i="13"/>
  <c r="O267" i="13"/>
  <c r="O275" i="13"/>
  <c r="G292" i="13"/>
  <c r="K298" i="13"/>
  <c r="G317" i="13"/>
  <c r="N323" i="13"/>
  <c r="O323" i="13" s="1"/>
  <c r="G332" i="13"/>
  <c r="G338" i="13"/>
  <c r="N339" i="13"/>
  <c r="O339" i="13" s="1"/>
  <c r="M137" i="13"/>
  <c r="O157" i="13"/>
  <c r="M163" i="13"/>
  <c r="I170" i="13"/>
  <c r="M170" i="13"/>
  <c r="U179" i="13"/>
  <c r="O216" i="13"/>
  <c r="I275" i="13"/>
  <c r="O310" i="13"/>
  <c r="M35" i="13"/>
  <c r="M54" i="13"/>
  <c r="M78" i="13"/>
  <c r="O91" i="13"/>
  <c r="M96" i="13"/>
  <c r="M112" i="13"/>
  <c r="O144" i="13"/>
  <c r="U205" i="13"/>
  <c r="N254" i="13"/>
  <c r="O254" i="13" s="1"/>
  <c r="K267" i="13"/>
  <c r="K323" i="13"/>
  <c r="K339" i="13"/>
  <c r="O132" i="13"/>
  <c r="O204" i="13"/>
  <c r="M205" i="13"/>
  <c r="U137" i="13"/>
  <c r="U163" i="13"/>
  <c r="M185" i="13"/>
  <c r="K191" i="13"/>
  <c r="G230" i="13"/>
  <c r="K275" i="13"/>
  <c r="G298" i="13"/>
  <c r="N299" i="13"/>
  <c r="O299" i="13" s="1"/>
  <c r="M317" i="13"/>
  <c r="M338" i="13"/>
  <c r="M132" i="13"/>
  <c r="I157" i="13"/>
  <c r="G170" i="13"/>
  <c r="O191" i="13"/>
  <c r="O230" i="13"/>
  <c r="M231" i="13"/>
  <c r="K240" i="13"/>
  <c r="I254" i="13"/>
  <c r="T259" i="13"/>
  <c r="M323" i="13"/>
  <c r="O337" i="13"/>
  <c r="M339" i="13"/>
  <c r="G54" i="12"/>
  <c r="I54" i="12"/>
  <c r="G299" i="12"/>
  <c r="I299" i="12"/>
  <c r="N35" i="12"/>
  <c r="O35" i="12" s="1"/>
  <c r="G58" i="12"/>
  <c r="N70" i="12"/>
  <c r="O70" i="12" s="1"/>
  <c r="N121" i="12"/>
  <c r="O121" i="12" s="1"/>
  <c r="U121" i="12"/>
  <c r="N150" i="12"/>
  <c r="O150" i="12" s="1"/>
  <c r="U230" i="12"/>
  <c r="G259" i="12"/>
  <c r="G285" i="12"/>
  <c r="I19" i="12"/>
  <c r="T70" i="12"/>
  <c r="G121" i="12"/>
  <c r="G150" i="12"/>
  <c r="G179" i="12"/>
  <c r="I179" i="12"/>
  <c r="M216" i="12"/>
  <c r="G230" i="12"/>
  <c r="I230" i="12"/>
  <c r="T247" i="12"/>
  <c r="M260" i="12"/>
  <c r="M292" i="12"/>
  <c r="N303" i="12"/>
  <c r="O303" i="12" s="1"/>
  <c r="K303" i="12"/>
  <c r="O54" i="12"/>
  <c r="T58" i="12"/>
  <c r="O132" i="12"/>
  <c r="N144" i="12"/>
  <c r="N216" i="12"/>
  <c r="K275" i="12"/>
  <c r="O275" i="12"/>
  <c r="M275" i="12"/>
  <c r="K299" i="12"/>
  <c r="O299" i="12"/>
  <c r="M299" i="12"/>
  <c r="U310" i="12"/>
  <c r="G332" i="12"/>
  <c r="O53" i="12"/>
  <c r="O78" i="12"/>
  <c r="K78" i="12"/>
  <c r="O163" i="12"/>
  <c r="K163" i="12"/>
  <c r="G169" i="12"/>
  <c r="I169" i="12"/>
  <c r="M19" i="12"/>
  <c r="U19" i="12"/>
  <c r="O27" i="12"/>
  <c r="G84" i="12"/>
  <c r="I84" i="12"/>
  <c r="G102" i="12"/>
  <c r="I102" i="12"/>
  <c r="G157" i="12"/>
  <c r="O169" i="12"/>
  <c r="K169" i="12"/>
  <c r="N191" i="12"/>
  <c r="O191" i="12" s="1"/>
  <c r="N240" i="12"/>
  <c r="O240" i="12" s="1"/>
  <c r="N247" i="12"/>
  <c r="O247" i="12" s="1"/>
  <c r="K247" i="12"/>
  <c r="T303" i="12"/>
  <c r="K323" i="12"/>
  <c r="O323" i="12"/>
  <c r="M323" i="12"/>
  <c r="G339" i="12"/>
  <c r="I339" i="12"/>
  <c r="K112" i="12"/>
  <c r="O112" i="12"/>
  <c r="G170" i="12"/>
  <c r="I170" i="12"/>
  <c r="G275" i="12"/>
  <c r="I275" i="12"/>
  <c r="G35" i="12"/>
  <c r="I35" i="12"/>
  <c r="M63" i="12"/>
  <c r="U63" i="12"/>
  <c r="O101" i="12"/>
  <c r="K126" i="12"/>
  <c r="O126" i="12"/>
  <c r="K339" i="12"/>
  <c r="O339" i="12"/>
  <c r="M339" i="12"/>
  <c r="G10" i="12"/>
  <c r="K54" i="12"/>
  <c r="N63" i="12"/>
  <c r="O63" i="12" s="1"/>
  <c r="K70" i="12"/>
  <c r="N84" i="12"/>
  <c r="O84" i="12" s="1"/>
  <c r="N102" i="12"/>
  <c r="O102" i="12" s="1"/>
  <c r="M121" i="12"/>
  <c r="I132" i="12"/>
  <c r="N137" i="12"/>
  <c r="O137" i="12" s="1"/>
  <c r="M179" i="12"/>
  <c r="N205" i="12"/>
  <c r="O205" i="12" s="1"/>
  <c r="N224" i="12"/>
  <c r="O224" i="12" s="1"/>
  <c r="U337" i="12"/>
  <c r="O10" i="12"/>
  <c r="O40" i="12"/>
  <c r="O58" i="12"/>
  <c r="T78" i="12"/>
  <c r="O85" i="12"/>
  <c r="O144" i="12"/>
  <c r="M150" i="12"/>
  <c r="K157" i="12"/>
  <c r="O157" i="12"/>
  <c r="T163" i="12"/>
  <c r="M185" i="12"/>
  <c r="G191" i="12"/>
  <c r="M204" i="12"/>
  <c r="G224" i="12"/>
  <c r="G240" i="12"/>
  <c r="N260" i="12"/>
  <c r="T267" i="12"/>
  <c r="N292" i="12"/>
  <c r="O292" i="12" s="1"/>
  <c r="T298" i="12"/>
  <c r="N337" i="12"/>
  <c r="T338" i="12"/>
  <c r="N91" i="12"/>
  <c r="O91" i="12" s="1"/>
  <c r="N157" i="12"/>
  <c r="O204" i="12"/>
  <c r="K240" i="12"/>
  <c r="I254" i="12"/>
  <c r="I310" i="12"/>
  <c r="N179" i="12"/>
  <c r="O179" i="12" s="1"/>
  <c r="K230" i="12"/>
  <c r="T96" i="12"/>
  <c r="K191" i="12"/>
  <c r="K205" i="12"/>
  <c r="M224" i="12"/>
  <c r="N230" i="12"/>
  <c r="O230" i="12" s="1"/>
  <c r="T231" i="12"/>
  <c r="K254" i="12"/>
  <c r="K310" i="12"/>
  <c r="O216" i="12"/>
  <c r="K216" i="12"/>
  <c r="N254" i="12"/>
  <c r="O254" i="12" s="1"/>
  <c r="O260" i="12"/>
  <c r="K260" i="12"/>
  <c r="K292" i="12"/>
  <c r="N310" i="12"/>
  <c r="O310" i="12" s="1"/>
  <c r="O337" i="12"/>
  <c r="K337" i="12"/>
  <c r="M10" i="11"/>
  <c r="I27" i="11"/>
  <c r="M40" i="11"/>
  <c r="I53" i="11"/>
  <c r="M58" i="11"/>
  <c r="I70" i="11"/>
  <c r="O310" i="11"/>
  <c r="I339" i="11"/>
  <c r="U91" i="11"/>
  <c r="U106" i="11"/>
  <c r="U132" i="11"/>
  <c r="G144" i="11"/>
  <c r="O163" i="11"/>
  <c r="G170" i="11"/>
  <c r="M185" i="11"/>
  <c r="O191" i="11"/>
  <c r="M204" i="11"/>
  <c r="K205" i="11"/>
  <c r="G224" i="11"/>
  <c r="M231" i="11"/>
  <c r="G247" i="11"/>
  <c r="M259" i="11"/>
  <c r="G267" i="11"/>
  <c r="U275" i="11"/>
  <c r="K303" i="11"/>
  <c r="O303" i="11"/>
  <c r="I338" i="11"/>
  <c r="O10" i="11"/>
  <c r="M19" i="11"/>
  <c r="O40" i="11"/>
  <c r="M47" i="11"/>
  <c r="O58" i="11"/>
  <c r="M63" i="11"/>
  <c r="I126" i="11"/>
  <c r="O170" i="11"/>
  <c r="N185" i="11"/>
  <c r="O185" i="11" s="1"/>
  <c r="O224" i="11"/>
  <c r="N230" i="11"/>
  <c r="O230" i="11" s="1"/>
  <c r="N231" i="11"/>
  <c r="O231" i="11" s="1"/>
  <c r="N254" i="11"/>
  <c r="O254" i="11" s="1"/>
  <c r="N259" i="11"/>
  <c r="O259" i="11" s="1"/>
  <c r="G260" i="11"/>
  <c r="I260" i="11"/>
  <c r="M267" i="11"/>
  <c r="U267" i="11"/>
  <c r="K292" i="11"/>
  <c r="N19" i="11"/>
  <c r="O19" i="11" s="1"/>
  <c r="N47" i="11"/>
  <c r="O47" i="11" s="1"/>
  <c r="O260" i="11"/>
  <c r="K35" i="11"/>
  <c r="K54" i="11"/>
  <c r="K78" i="11"/>
  <c r="K126" i="11"/>
  <c r="I198" i="11"/>
  <c r="M285" i="11"/>
  <c r="M292" i="11"/>
  <c r="G298" i="11"/>
  <c r="K310" i="11"/>
  <c r="N323" i="11"/>
  <c r="O323" i="11" s="1"/>
  <c r="M339" i="11"/>
  <c r="M84" i="11"/>
  <c r="M101" i="11"/>
  <c r="M121" i="11"/>
  <c r="K150" i="11"/>
  <c r="K191" i="11"/>
  <c r="G292" i="11"/>
  <c r="I292" i="11"/>
  <c r="M298" i="11"/>
  <c r="U298" i="11"/>
  <c r="M323" i="11"/>
  <c r="G85" i="11"/>
  <c r="G102" i="11"/>
  <c r="O285" i="11"/>
  <c r="M310" i="11"/>
  <c r="G317" i="11"/>
  <c r="U323" i="11"/>
  <c r="I332" i="11"/>
  <c r="G337" i="11"/>
  <c r="I337" i="11"/>
  <c r="O85" i="11"/>
  <c r="M91" i="11"/>
  <c r="O102" i="11"/>
  <c r="M106" i="11"/>
  <c r="M132" i="11"/>
  <c r="M150" i="11"/>
  <c r="M163" i="11"/>
  <c r="K170" i="11"/>
  <c r="I191" i="11"/>
  <c r="K224" i="11"/>
  <c r="K247" i="11"/>
  <c r="K260" i="11"/>
  <c r="G310" i="11"/>
  <c r="I310" i="11"/>
  <c r="M317" i="11"/>
  <c r="U317" i="11"/>
  <c r="K332" i="11"/>
  <c r="O332" i="11"/>
  <c r="O267" i="11"/>
  <c r="O298" i="11"/>
  <c r="O317" i="11"/>
  <c r="O338" i="11"/>
  <c r="M27" i="10"/>
  <c r="M112" i="10"/>
  <c r="I150" i="10"/>
  <c r="G150" i="10"/>
  <c r="K205" i="10"/>
  <c r="M205" i="10"/>
  <c r="I323" i="10"/>
  <c r="G323" i="10"/>
  <c r="N27" i="10"/>
  <c r="O27" i="10" s="1"/>
  <c r="N40" i="10"/>
  <c r="O40" i="10" s="1"/>
  <c r="T40" i="10"/>
  <c r="K58" i="10"/>
  <c r="G70" i="10"/>
  <c r="M91" i="10"/>
  <c r="T102" i="10"/>
  <c r="O121" i="10"/>
  <c r="M137" i="10"/>
  <c r="O137" i="10"/>
  <c r="I185" i="10"/>
  <c r="G185" i="10"/>
  <c r="T292" i="10"/>
  <c r="M53" i="10"/>
  <c r="K112" i="10"/>
  <c r="N53" i="10"/>
  <c r="O53" i="10" s="1"/>
  <c r="M78" i="10"/>
  <c r="N85" i="10"/>
  <c r="O85" i="10" s="1"/>
  <c r="G91" i="10"/>
  <c r="N101" i="10"/>
  <c r="O101" i="10" s="1"/>
  <c r="T101" i="10"/>
  <c r="N112" i="10"/>
  <c r="O112" i="10" s="1"/>
  <c r="M132" i="10"/>
  <c r="I157" i="10"/>
  <c r="G157" i="10"/>
  <c r="I204" i="10"/>
  <c r="G204" i="10"/>
  <c r="O260" i="10"/>
  <c r="M260" i="10"/>
  <c r="K260" i="10"/>
  <c r="T267" i="10"/>
  <c r="G338" i="10"/>
  <c r="I338" i="10"/>
  <c r="M35" i="10"/>
  <c r="K40" i="10"/>
  <c r="N47" i="10"/>
  <c r="O47" i="10" s="1"/>
  <c r="T63" i="10"/>
  <c r="O78" i="10"/>
  <c r="M106" i="10"/>
  <c r="N132" i="10"/>
  <c r="O132" i="10" s="1"/>
  <c r="O169" i="10"/>
  <c r="K169" i="10"/>
  <c r="I179" i="10"/>
  <c r="G317" i="10"/>
  <c r="I317" i="10"/>
  <c r="O337" i="10"/>
  <c r="K337" i="10"/>
  <c r="N339" i="10"/>
  <c r="O339" i="10" s="1"/>
  <c r="O10" i="10"/>
  <c r="T19" i="10"/>
  <c r="O58" i="10"/>
  <c r="N106" i="10"/>
  <c r="O106" i="10" s="1"/>
  <c r="G132" i="10"/>
  <c r="G144" i="10"/>
  <c r="I144" i="10"/>
  <c r="I216" i="10"/>
  <c r="G216" i="10"/>
  <c r="N247" i="10"/>
  <c r="O247" i="10" s="1"/>
  <c r="G170" i="10"/>
  <c r="I170" i="10"/>
  <c r="K259" i="10"/>
  <c r="M259" i="10"/>
  <c r="N332" i="10"/>
  <c r="O332" i="10" s="1"/>
  <c r="G332" i="10"/>
  <c r="T10" i="10"/>
  <c r="N35" i="10"/>
  <c r="O35" i="10" s="1"/>
  <c r="T47" i="10"/>
  <c r="O54" i="10"/>
  <c r="M70" i="10"/>
  <c r="G198" i="10"/>
  <c r="I198" i="10"/>
  <c r="O303" i="10"/>
  <c r="O144" i="10"/>
  <c r="M150" i="10"/>
  <c r="K157" i="10"/>
  <c r="I169" i="10"/>
  <c r="G169" i="10"/>
  <c r="M170" i="10"/>
  <c r="U170" i="10"/>
  <c r="G179" i="10"/>
  <c r="K185" i="10"/>
  <c r="O185" i="10"/>
  <c r="M204" i="10"/>
  <c r="O216" i="10"/>
  <c r="I247" i="10"/>
  <c r="I298" i="10"/>
  <c r="I303" i="10"/>
  <c r="M323" i="10"/>
  <c r="U323" i="10"/>
  <c r="I337" i="10"/>
  <c r="G337" i="10"/>
  <c r="M338" i="10"/>
  <c r="U338" i="10"/>
  <c r="G339" i="10"/>
  <c r="U150" i="10"/>
  <c r="I191" i="10"/>
  <c r="G191" i="10"/>
  <c r="M198" i="10"/>
  <c r="U198" i="10"/>
  <c r="I224" i="10"/>
  <c r="M231" i="10"/>
  <c r="N254" i="10"/>
  <c r="O254" i="10" s="1"/>
  <c r="I285" i="10"/>
  <c r="N285" i="10"/>
  <c r="O285" i="10" s="1"/>
  <c r="N299" i="10"/>
  <c r="O299" i="10" s="1"/>
  <c r="I310" i="10"/>
  <c r="G310" i="10"/>
  <c r="M317" i="10"/>
  <c r="U317" i="10"/>
  <c r="K27" i="10"/>
  <c r="K53" i="10"/>
  <c r="K70" i="10"/>
  <c r="K91" i="10"/>
  <c r="K106" i="10"/>
  <c r="K132" i="10"/>
  <c r="O191" i="10"/>
  <c r="I231" i="10"/>
  <c r="N231" i="10"/>
  <c r="O231" i="10" s="1"/>
  <c r="M254" i="10"/>
  <c r="N275" i="10"/>
  <c r="O275" i="10" s="1"/>
  <c r="K285" i="10"/>
  <c r="M299" i="10"/>
  <c r="G303" i="10"/>
  <c r="O310" i="10"/>
  <c r="U254" i="10"/>
  <c r="U299" i="10"/>
  <c r="K163" i="10"/>
  <c r="O163" i="10"/>
  <c r="U205" i="10"/>
  <c r="U216" i="10"/>
  <c r="I240" i="10"/>
  <c r="G240" i="10"/>
  <c r="U259" i="10"/>
  <c r="G267" i="10"/>
  <c r="I292" i="10"/>
  <c r="G292" i="10"/>
  <c r="I332" i="10"/>
  <c r="M179" i="10"/>
  <c r="O240" i="10"/>
  <c r="I260" i="10"/>
  <c r="G260" i="10"/>
  <c r="M267" i="10"/>
  <c r="U267" i="10"/>
  <c r="O292" i="10"/>
  <c r="M339" i="10"/>
  <c r="U339" i="10"/>
  <c r="K179" i="10"/>
  <c r="K204" i="10"/>
  <c r="K230" i="10"/>
  <c r="K254" i="10"/>
  <c r="K275" i="10"/>
  <c r="K299" i="10"/>
  <c r="K323" i="10"/>
  <c r="K339" i="10"/>
  <c r="K47" i="9"/>
  <c r="I126" i="9"/>
  <c r="G126" i="9"/>
  <c r="U205" i="9"/>
  <c r="M205" i="9"/>
  <c r="K19" i="9"/>
  <c r="N47" i="9"/>
  <c r="O47" i="9" s="1"/>
  <c r="N84" i="9"/>
  <c r="O84" i="9" s="1"/>
  <c r="N85" i="9"/>
  <c r="O85" i="9" s="1"/>
  <c r="N106" i="9"/>
  <c r="O106" i="9" s="1"/>
  <c r="O157" i="9"/>
  <c r="N198" i="9"/>
  <c r="I19" i="9"/>
  <c r="G19" i="9"/>
  <c r="N332" i="9"/>
  <c r="O332" i="9" s="1"/>
  <c r="G332" i="9"/>
  <c r="N19" i="9"/>
  <c r="O19" i="9" s="1"/>
  <c r="N121" i="9"/>
  <c r="O121" i="9" s="1"/>
  <c r="N163" i="9"/>
  <c r="O163" i="9" s="1"/>
  <c r="N240" i="9"/>
  <c r="O240" i="9" s="1"/>
  <c r="G240" i="9"/>
  <c r="N169" i="9"/>
  <c r="O169" i="9" s="1"/>
  <c r="U198" i="9"/>
  <c r="N91" i="9"/>
  <c r="O91" i="9" s="1"/>
  <c r="I102" i="9"/>
  <c r="G102" i="9"/>
  <c r="O132" i="9"/>
  <c r="K259" i="9"/>
  <c r="M259" i="9"/>
  <c r="O259" i="9"/>
  <c r="M47" i="9"/>
  <c r="I63" i="9"/>
  <c r="G63" i="9"/>
  <c r="I150" i="9"/>
  <c r="G150" i="9"/>
  <c r="N185" i="9"/>
  <c r="I185" i="9"/>
  <c r="N205" i="9"/>
  <c r="O205" i="9" s="1"/>
  <c r="M19" i="9"/>
  <c r="N53" i="9"/>
  <c r="O53" i="9" s="1"/>
  <c r="N101" i="9"/>
  <c r="O101" i="9" s="1"/>
  <c r="N102" i="9"/>
  <c r="O102" i="9" s="1"/>
  <c r="N137" i="9"/>
  <c r="O137" i="9" s="1"/>
  <c r="N179" i="9"/>
  <c r="O179" i="9" s="1"/>
  <c r="I179" i="9"/>
  <c r="O310" i="9"/>
  <c r="N27" i="9"/>
  <c r="O27" i="9" s="1"/>
  <c r="I47" i="9"/>
  <c r="G47" i="9"/>
  <c r="T53" i="9"/>
  <c r="N63" i="9"/>
  <c r="O63" i="9" s="1"/>
  <c r="I85" i="9"/>
  <c r="G85" i="9"/>
  <c r="N144" i="9"/>
  <c r="O144" i="9" s="1"/>
  <c r="N150" i="9"/>
  <c r="O150" i="9" s="1"/>
  <c r="I191" i="9"/>
  <c r="G191" i="9"/>
  <c r="O216" i="9"/>
  <c r="O247" i="9"/>
  <c r="M247" i="9"/>
  <c r="K247" i="9"/>
  <c r="I260" i="9"/>
  <c r="G260" i="9"/>
  <c r="N267" i="9"/>
  <c r="M63" i="9"/>
  <c r="M85" i="9"/>
  <c r="M102" i="9"/>
  <c r="M126" i="9"/>
  <c r="M150" i="9"/>
  <c r="K170" i="9"/>
  <c r="O191" i="9"/>
  <c r="O198" i="9"/>
  <c r="M204" i="9"/>
  <c r="K205" i="9"/>
  <c r="M216" i="9"/>
  <c r="G254" i="9"/>
  <c r="U254" i="9"/>
  <c r="G259" i="9"/>
  <c r="O260" i="9"/>
  <c r="O267" i="9"/>
  <c r="M275" i="9"/>
  <c r="O285" i="9"/>
  <c r="M292" i="9"/>
  <c r="O303" i="9"/>
  <c r="M310" i="9"/>
  <c r="N323" i="9"/>
  <c r="O323" i="9" s="1"/>
  <c r="M337" i="9"/>
  <c r="M27" i="9"/>
  <c r="M53" i="9"/>
  <c r="M70" i="9"/>
  <c r="M91" i="9"/>
  <c r="M106" i="9"/>
  <c r="O126" i="9"/>
  <c r="M132" i="9"/>
  <c r="M157" i="9"/>
  <c r="I169" i="9"/>
  <c r="N275" i="9"/>
  <c r="O275" i="9" s="1"/>
  <c r="U275" i="9"/>
  <c r="M185" i="9"/>
  <c r="G204" i="9"/>
  <c r="U204" i="9"/>
  <c r="G205" i="9"/>
  <c r="O224" i="9"/>
  <c r="M230" i="9"/>
  <c r="K231" i="9"/>
  <c r="K240" i="9"/>
  <c r="G275" i="9"/>
  <c r="N299" i="9"/>
  <c r="O299" i="9" s="1"/>
  <c r="N310" i="9"/>
  <c r="N317" i="9"/>
  <c r="O317" i="9" s="1"/>
  <c r="T323" i="9"/>
  <c r="N337" i="9"/>
  <c r="O337" i="9" s="1"/>
  <c r="N338" i="9"/>
  <c r="O338" i="9" s="1"/>
  <c r="T339" i="9"/>
  <c r="K10" i="9"/>
  <c r="K40" i="9"/>
  <c r="K58" i="9"/>
  <c r="K84" i="9"/>
  <c r="K101" i="9"/>
  <c r="K121" i="9"/>
  <c r="K144" i="9"/>
  <c r="O170" i="9"/>
  <c r="I198" i="9"/>
  <c r="I267" i="9"/>
  <c r="G292" i="9"/>
  <c r="N298" i="9"/>
  <c r="O298" i="9" s="1"/>
  <c r="G337" i="9"/>
  <c r="G169" i="9"/>
  <c r="O185" i="9"/>
  <c r="U230" i="9"/>
  <c r="I240" i="9"/>
  <c r="T299" i="9"/>
  <c r="M332" i="9"/>
  <c r="G247" i="9"/>
  <c r="I298" i="9"/>
  <c r="O170" i="8"/>
  <c r="O102" i="8"/>
  <c r="M70" i="8"/>
  <c r="O240" i="8"/>
  <c r="O260" i="8"/>
  <c r="O292" i="8"/>
  <c r="K91" i="8"/>
  <c r="I106" i="8"/>
  <c r="G137" i="8"/>
  <c r="U137" i="8"/>
  <c r="G144" i="8"/>
  <c r="I157" i="8"/>
  <c r="T163" i="8"/>
  <c r="I179" i="8"/>
  <c r="T185" i="8"/>
  <c r="K198" i="8"/>
  <c r="I275" i="8"/>
  <c r="I299" i="8"/>
  <c r="G310" i="8"/>
  <c r="K317" i="8"/>
  <c r="K338" i="8"/>
  <c r="M53" i="8"/>
  <c r="K10" i="8"/>
  <c r="O27" i="8"/>
  <c r="K40" i="8"/>
  <c r="O53" i="8"/>
  <c r="K58" i="8"/>
  <c r="O70" i="8"/>
  <c r="K84" i="8"/>
  <c r="I85" i="8"/>
  <c r="K102" i="8"/>
  <c r="I132" i="8"/>
  <c r="K150" i="8"/>
  <c r="K170" i="8"/>
  <c r="K204" i="8"/>
  <c r="M216" i="8"/>
  <c r="G240" i="8"/>
  <c r="K247" i="8"/>
  <c r="G260" i="8"/>
  <c r="N285" i="8"/>
  <c r="O285" i="8" s="1"/>
  <c r="G292" i="8"/>
  <c r="N303" i="8"/>
  <c r="O303" i="8" s="1"/>
  <c r="N85" i="8"/>
  <c r="O85" i="8" s="1"/>
  <c r="G91" i="8"/>
  <c r="M101" i="8"/>
  <c r="K106" i="8"/>
  <c r="K126" i="8"/>
  <c r="K157" i="8"/>
  <c r="M169" i="8"/>
  <c r="K179" i="8"/>
  <c r="M191" i="8"/>
  <c r="M198" i="8"/>
  <c r="N216" i="8"/>
  <c r="O216" i="8" s="1"/>
  <c r="M337" i="8"/>
  <c r="M10" i="8"/>
  <c r="K19" i="8"/>
  <c r="M40" i="8"/>
  <c r="K47" i="8"/>
  <c r="M58" i="8"/>
  <c r="O91" i="8"/>
  <c r="I102" i="8"/>
  <c r="M102" i="8"/>
  <c r="I150" i="8"/>
  <c r="M150" i="8"/>
  <c r="M170" i="8"/>
  <c r="N191" i="8"/>
  <c r="O191" i="8" s="1"/>
  <c r="N198" i="8"/>
  <c r="O198" i="8" s="1"/>
  <c r="N230" i="8"/>
  <c r="O230" i="8" s="1"/>
  <c r="M247" i="8"/>
  <c r="G317" i="8"/>
  <c r="I317" i="8"/>
  <c r="I337" i="8"/>
  <c r="G338" i="8"/>
  <c r="I338" i="8"/>
  <c r="N10" i="8"/>
  <c r="O10" i="8" s="1"/>
  <c r="N40" i="8"/>
  <c r="O40" i="8" s="1"/>
  <c r="N58" i="8"/>
  <c r="O58" i="8" s="1"/>
  <c r="O101" i="8"/>
  <c r="M121" i="8"/>
  <c r="M126" i="8"/>
  <c r="N163" i="8"/>
  <c r="O163" i="8" s="1"/>
  <c r="O169" i="8"/>
  <c r="N185" i="8"/>
  <c r="O185" i="8" s="1"/>
  <c r="O204" i="8"/>
  <c r="G247" i="8"/>
  <c r="I247" i="8"/>
  <c r="U299" i="8"/>
  <c r="O317" i="8"/>
  <c r="N323" i="8"/>
  <c r="O323" i="8" s="1"/>
  <c r="O337" i="8"/>
  <c r="O338" i="8"/>
  <c r="N339" i="8"/>
  <c r="O339" i="8" s="1"/>
  <c r="O106" i="8"/>
  <c r="M144" i="8"/>
  <c r="O157" i="8"/>
  <c r="M240" i="8"/>
  <c r="M260" i="8"/>
  <c r="G267" i="8"/>
  <c r="I267" i="8"/>
  <c r="M292" i="8"/>
  <c r="G298" i="8"/>
  <c r="I298" i="8"/>
  <c r="I91" i="8"/>
  <c r="G102" i="8"/>
  <c r="O121" i="8"/>
  <c r="M137" i="8"/>
  <c r="K144" i="8"/>
  <c r="G150" i="8"/>
  <c r="N157" i="8"/>
  <c r="G170" i="8"/>
  <c r="N179" i="8"/>
  <c r="O179" i="8" s="1"/>
  <c r="O267" i="8"/>
  <c r="N275" i="8"/>
  <c r="O298" i="8"/>
  <c r="N299" i="8"/>
  <c r="O299" i="8" s="1"/>
  <c r="O310" i="8"/>
  <c r="I323" i="8"/>
  <c r="G337" i="8"/>
  <c r="I339" i="8"/>
  <c r="O254" i="8"/>
  <c r="O275" i="8"/>
  <c r="I150" i="7"/>
  <c r="G150" i="7"/>
  <c r="N170" i="7"/>
  <c r="O170" i="7" s="1"/>
  <c r="M185" i="7"/>
  <c r="K185" i="7"/>
  <c r="O185" i="7"/>
  <c r="N317" i="7"/>
  <c r="O317" i="7" s="1"/>
  <c r="U27" i="7"/>
  <c r="N53" i="7"/>
  <c r="O53" i="7" s="1"/>
  <c r="U63" i="7"/>
  <c r="O78" i="7"/>
  <c r="N205" i="7"/>
  <c r="O205" i="7" s="1"/>
  <c r="G205" i="7"/>
  <c r="N224" i="7"/>
  <c r="O224" i="7" s="1"/>
  <c r="I85" i="7"/>
  <c r="G85" i="7"/>
  <c r="O121" i="7"/>
  <c r="M121" i="7"/>
  <c r="K121" i="7"/>
  <c r="K132" i="7"/>
  <c r="M132" i="7"/>
  <c r="O132" i="7"/>
  <c r="M163" i="7"/>
  <c r="K163" i="7"/>
  <c r="O163" i="7"/>
  <c r="G191" i="7"/>
  <c r="I191" i="7"/>
  <c r="K285" i="7"/>
  <c r="N285" i="7"/>
  <c r="O285" i="7" s="1"/>
  <c r="I102" i="7"/>
  <c r="G102" i="7"/>
  <c r="G169" i="7"/>
  <c r="I169" i="7"/>
  <c r="I198" i="7"/>
  <c r="G198" i="7"/>
  <c r="M27" i="7"/>
  <c r="N35" i="7"/>
  <c r="O35" i="7" s="1"/>
  <c r="I47" i="7"/>
  <c r="G47" i="7"/>
  <c r="N91" i="7"/>
  <c r="O91" i="7" s="1"/>
  <c r="U106" i="7"/>
  <c r="N247" i="7"/>
  <c r="O247" i="7" s="1"/>
  <c r="I19" i="7"/>
  <c r="G19" i="7"/>
  <c r="I27" i="7"/>
  <c r="G27" i="7"/>
  <c r="I63" i="7"/>
  <c r="G63" i="7"/>
  <c r="G204" i="7"/>
  <c r="I204" i="7"/>
  <c r="N10" i="7"/>
  <c r="O10" i="7" s="1"/>
  <c r="N27" i="7"/>
  <c r="O27" i="7" s="1"/>
  <c r="U53" i="7"/>
  <c r="N63" i="7"/>
  <c r="O63" i="7" s="1"/>
  <c r="N70" i="7"/>
  <c r="O70" i="7" s="1"/>
  <c r="N84" i="7"/>
  <c r="O84" i="7" s="1"/>
  <c r="N102" i="7"/>
  <c r="O102" i="7" s="1"/>
  <c r="I179" i="7"/>
  <c r="G179" i="7"/>
  <c r="N198" i="7"/>
  <c r="O198" i="7" s="1"/>
  <c r="N231" i="7"/>
  <c r="O231" i="7" s="1"/>
  <c r="G231" i="7"/>
  <c r="N303" i="7"/>
  <c r="O303" i="7" s="1"/>
  <c r="I338" i="7"/>
  <c r="G338" i="7"/>
  <c r="N101" i="7"/>
  <c r="O101" i="7" s="1"/>
  <c r="M137" i="7"/>
  <c r="K137" i="7"/>
  <c r="O137" i="7"/>
  <c r="G144" i="7"/>
  <c r="I144" i="7"/>
  <c r="I170" i="7"/>
  <c r="G170" i="7"/>
  <c r="I10" i="7"/>
  <c r="I53" i="7"/>
  <c r="G53" i="7"/>
  <c r="N112" i="7"/>
  <c r="O112" i="7" s="1"/>
  <c r="G112" i="7"/>
  <c r="I157" i="7"/>
  <c r="G157" i="7"/>
  <c r="M19" i="7"/>
  <c r="I35" i="7"/>
  <c r="M47" i="7"/>
  <c r="I54" i="7"/>
  <c r="M63" i="7"/>
  <c r="I78" i="7"/>
  <c r="M85" i="7"/>
  <c r="I96" i="7"/>
  <c r="M102" i="7"/>
  <c r="M106" i="7"/>
  <c r="O144" i="7"/>
  <c r="M150" i="7"/>
  <c r="O169" i="7"/>
  <c r="M170" i="7"/>
  <c r="O191" i="7"/>
  <c r="M198" i="7"/>
  <c r="K204" i="7"/>
  <c r="O204" i="7"/>
  <c r="G216" i="7"/>
  <c r="I216" i="7"/>
  <c r="I298" i="7"/>
  <c r="G298" i="7"/>
  <c r="I339" i="7"/>
  <c r="O216" i="7"/>
  <c r="K216" i="7"/>
  <c r="U275" i="7"/>
  <c r="G337" i="7"/>
  <c r="I337" i="7"/>
  <c r="O19" i="7"/>
  <c r="K35" i="7"/>
  <c r="O47" i="7"/>
  <c r="K54" i="7"/>
  <c r="K78" i="7"/>
  <c r="O85" i="7"/>
  <c r="K96" i="7"/>
  <c r="O106" i="7"/>
  <c r="U150" i="7"/>
  <c r="U170" i="7"/>
  <c r="U198" i="7"/>
  <c r="O240" i="7"/>
  <c r="K240" i="7"/>
  <c r="O260" i="7"/>
  <c r="K260" i="7"/>
  <c r="M303" i="7"/>
  <c r="U303" i="7"/>
  <c r="G310" i="7"/>
  <c r="I310" i="7"/>
  <c r="O337" i="7"/>
  <c r="K337" i="7"/>
  <c r="G240" i="7"/>
  <c r="I240" i="7"/>
  <c r="U102" i="7"/>
  <c r="I224" i="7"/>
  <c r="G224" i="7"/>
  <c r="U224" i="7"/>
  <c r="I247" i="7"/>
  <c r="G247" i="7"/>
  <c r="U247" i="7"/>
  <c r="I259" i="7"/>
  <c r="O310" i="7"/>
  <c r="K310" i="7"/>
  <c r="I317" i="7"/>
  <c r="G317" i="7"/>
  <c r="U317" i="7"/>
  <c r="M35" i="7"/>
  <c r="M54" i="7"/>
  <c r="G70" i="7"/>
  <c r="M78" i="7"/>
  <c r="G91" i="7"/>
  <c r="M96" i="7"/>
  <c r="M224" i="7"/>
  <c r="I230" i="7"/>
  <c r="M247" i="7"/>
  <c r="M259" i="7"/>
  <c r="I267" i="7"/>
  <c r="G267" i="7"/>
  <c r="G303" i="7"/>
  <c r="M317" i="7"/>
  <c r="U259" i="7"/>
  <c r="I112" i="7"/>
  <c r="K144" i="7"/>
  <c r="K169" i="7"/>
  <c r="K191" i="7"/>
  <c r="I205" i="7"/>
  <c r="I231" i="7"/>
  <c r="I275" i="7"/>
  <c r="G292" i="7"/>
  <c r="I292" i="7"/>
  <c r="G299" i="7"/>
  <c r="U299" i="7"/>
  <c r="K339" i="7"/>
  <c r="G260" i="7"/>
  <c r="I260" i="7"/>
  <c r="G121" i="7"/>
  <c r="I137" i="7"/>
  <c r="I163" i="7"/>
  <c r="I185" i="7"/>
  <c r="M204" i="7"/>
  <c r="M205" i="7"/>
  <c r="U205" i="7"/>
  <c r="M216" i="7"/>
  <c r="M231" i="7"/>
  <c r="U231" i="7"/>
  <c r="G259" i="7"/>
  <c r="O292" i="7"/>
  <c r="K292" i="7"/>
  <c r="K299" i="7"/>
  <c r="I332" i="7"/>
  <c r="M230" i="7"/>
  <c r="M254" i="7"/>
  <c r="M275" i="7"/>
  <c r="M299" i="7"/>
  <c r="M323" i="7"/>
  <c r="M339" i="7"/>
  <c r="O230" i="7"/>
  <c r="O254" i="7"/>
  <c r="O275" i="7"/>
  <c r="O299" i="7"/>
  <c r="O323" i="7"/>
  <c r="O339" i="7"/>
  <c r="O40" i="6"/>
  <c r="O101" i="6"/>
  <c r="N106" i="6"/>
  <c r="O106" i="6" s="1"/>
  <c r="K10" i="6"/>
  <c r="G27" i="6"/>
  <c r="O27" i="6"/>
  <c r="K40" i="6"/>
  <c r="G53" i="6"/>
  <c r="O53" i="6"/>
  <c r="K58" i="6"/>
  <c r="G70" i="6"/>
  <c r="O70" i="6"/>
  <c r="K84" i="6"/>
  <c r="G91" i="6"/>
  <c r="O91" i="6"/>
  <c r="K101" i="6"/>
  <c r="K121" i="6"/>
  <c r="O132" i="6"/>
  <c r="M137" i="6"/>
  <c r="T163" i="6"/>
  <c r="M191" i="6"/>
  <c r="M216" i="6"/>
  <c r="M260" i="6"/>
  <c r="O275" i="6"/>
  <c r="G310" i="6"/>
  <c r="M317" i="6"/>
  <c r="N332" i="6"/>
  <c r="O332" i="6" s="1"/>
  <c r="O137" i="6"/>
  <c r="O144" i="6"/>
  <c r="N191" i="6"/>
  <c r="O191" i="6" s="1"/>
  <c r="N216" i="6"/>
  <c r="O216" i="6" s="1"/>
  <c r="N260" i="6"/>
  <c r="O260" i="6" s="1"/>
  <c r="N267" i="6"/>
  <c r="O267" i="6" s="1"/>
  <c r="T285" i="6"/>
  <c r="M298" i="6"/>
  <c r="O323" i="6"/>
  <c r="M10" i="6"/>
  <c r="G54" i="6"/>
  <c r="M58" i="6"/>
  <c r="M84" i="6"/>
  <c r="G96" i="6"/>
  <c r="G112" i="6"/>
  <c r="M121" i="6"/>
  <c r="G137" i="6"/>
  <c r="G144" i="6"/>
  <c r="G267" i="6"/>
  <c r="O299" i="6"/>
  <c r="K157" i="6"/>
  <c r="M224" i="6"/>
  <c r="N231" i="6"/>
  <c r="O231" i="6" s="1"/>
  <c r="N298" i="6"/>
  <c r="O298" i="6" s="1"/>
  <c r="N299" i="6"/>
  <c r="G317" i="6"/>
  <c r="K338" i="6"/>
  <c r="K339" i="6"/>
  <c r="G35" i="6"/>
  <c r="M40" i="6"/>
  <c r="G78" i="6"/>
  <c r="M101" i="6"/>
  <c r="U137" i="6"/>
  <c r="N317" i="6"/>
  <c r="O317" i="6" s="1"/>
  <c r="K27" i="6"/>
  <c r="K53" i="6"/>
  <c r="K70" i="6"/>
  <c r="K91" i="6"/>
  <c r="K106" i="6"/>
  <c r="K132" i="6"/>
  <c r="I150" i="6"/>
  <c r="N185" i="6"/>
  <c r="O185" i="6" s="1"/>
  <c r="N205" i="6"/>
  <c r="O205" i="6" s="1"/>
  <c r="O230" i="6"/>
  <c r="M247" i="6"/>
  <c r="N259" i="6"/>
  <c r="O259" i="6" s="1"/>
  <c r="G298" i="6"/>
  <c r="T299" i="6"/>
  <c r="M337" i="6"/>
  <c r="G170" i="6"/>
  <c r="N179" i="6"/>
  <c r="O179" i="6" s="1"/>
  <c r="G198" i="6"/>
  <c r="N204" i="6"/>
  <c r="O204" i="6" s="1"/>
  <c r="N224" i="6"/>
  <c r="O224" i="6" s="1"/>
  <c r="N230" i="6"/>
  <c r="T231" i="6"/>
  <c r="O254" i="6"/>
  <c r="K275" i="6"/>
  <c r="M310" i="6"/>
  <c r="M338" i="6"/>
  <c r="O157" i="6"/>
  <c r="T185" i="6"/>
  <c r="T205" i="6"/>
  <c r="T230" i="6"/>
  <c r="T259" i="6"/>
  <c r="O339" i="6"/>
  <c r="O63" i="5"/>
  <c r="O85" i="5"/>
  <c r="O102" i="5"/>
  <c r="M85" i="5"/>
  <c r="N150" i="5"/>
  <c r="O150" i="5" s="1"/>
  <c r="O163" i="5"/>
  <c r="T170" i="5"/>
  <c r="I179" i="5"/>
  <c r="I185" i="5"/>
  <c r="M205" i="5"/>
  <c r="K216" i="5"/>
  <c r="T247" i="5"/>
  <c r="I254" i="5"/>
  <c r="I259" i="5"/>
  <c r="I267" i="5"/>
  <c r="I275" i="5"/>
  <c r="I285" i="5"/>
  <c r="M303" i="5"/>
  <c r="M337" i="5"/>
  <c r="G338" i="5"/>
  <c r="M63" i="5"/>
  <c r="M126" i="5"/>
  <c r="O224" i="5"/>
  <c r="K19" i="5"/>
  <c r="O35" i="5"/>
  <c r="K47" i="5"/>
  <c r="O54" i="5"/>
  <c r="K63" i="5"/>
  <c r="O78" i="5"/>
  <c r="K85" i="5"/>
  <c r="O96" i="5"/>
  <c r="K102" i="5"/>
  <c r="O112" i="5"/>
  <c r="K126" i="5"/>
  <c r="O137" i="5"/>
  <c r="N144" i="5"/>
  <c r="O144" i="5" s="1"/>
  <c r="M292" i="5"/>
  <c r="G298" i="5"/>
  <c r="O337" i="5"/>
  <c r="O338" i="5"/>
  <c r="M19" i="5"/>
  <c r="M47" i="5"/>
  <c r="M102" i="5"/>
  <c r="U240" i="5"/>
  <c r="N198" i="5"/>
  <c r="O198" i="5" s="1"/>
  <c r="O205" i="5"/>
  <c r="M224" i="5"/>
  <c r="M230" i="5"/>
  <c r="K231" i="5"/>
  <c r="O292" i="5"/>
  <c r="O298" i="5"/>
  <c r="M332" i="5"/>
  <c r="I169" i="5"/>
  <c r="M179" i="5"/>
  <c r="K185" i="5"/>
  <c r="G191" i="5"/>
  <c r="N216" i="5"/>
  <c r="O216" i="5" s="1"/>
  <c r="G230" i="5"/>
  <c r="U230" i="5"/>
  <c r="G231" i="5"/>
  <c r="I240" i="5"/>
  <c r="M254" i="5"/>
  <c r="K259" i="5"/>
  <c r="I260" i="5"/>
  <c r="M275" i="5"/>
  <c r="K285" i="5"/>
  <c r="G292" i="5"/>
  <c r="O317" i="5"/>
  <c r="O332" i="5"/>
  <c r="K35" i="5"/>
  <c r="K54" i="5"/>
  <c r="K78" i="5"/>
  <c r="K96" i="5"/>
  <c r="K112" i="5"/>
  <c r="K137" i="5"/>
  <c r="K150" i="5"/>
  <c r="O170" i="5"/>
  <c r="N170" i="5"/>
  <c r="O185" i="5"/>
  <c r="G216" i="5"/>
  <c r="O247" i="5"/>
  <c r="O259" i="5"/>
  <c r="O267" i="5"/>
  <c r="O285" i="5"/>
  <c r="N310" i="5"/>
  <c r="O310" i="5" s="1"/>
  <c r="G323" i="5"/>
  <c r="U323" i="5"/>
  <c r="G332" i="5"/>
  <c r="M163" i="5"/>
  <c r="N169" i="5"/>
  <c r="O169" i="5" s="1"/>
  <c r="U179" i="5"/>
  <c r="T224" i="5"/>
  <c r="N240" i="5"/>
  <c r="O240" i="5" s="1"/>
  <c r="U254" i="5"/>
  <c r="N260" i="5"/>
  <c r="O260" i="5" s="1"/>
  <c r="U275" i="5"/>
  <c r="G310" i="5"/>
  <c r="K338" i="5"/>
  <c r="I144" i="5"/>
  <c r="K298" i="5"/>
  <c r="N102" i="4"/>
  <c r="O102" i="4" s="1"/>
  <c r="U132" i="4"/>
  <c r="M132" i="4"/>
  <c r="U170" i="4"/>
  <c r="M170" i="4"/>
  <c r="N170" i="4"/>
  <c r="O170" i="4" s="1"/>
  <c r="N179" i="4"/>
  <c r="U179" i="4"/>
  <c r="N40" i="4"/>
  <c r="O40" i="4" s="1"/>
  <c r="U54" i="4"/>
  <c r="N91" i="4"/>
  <c r="K91" i="4"/>
  <c r="N191" i="4"/>
  <c r="O191" i="4" s="1"/>
  <c r="I53" i="4"/>
  <c r="G53" i="4"/>
  <c r="U191" i="4"/>
  <c r="M191" i="4"/>
  <c r="K240" i="4"/>
  <c r="M240" i="4"/>
  <c r="O240" i="4"/>
  <c r="U63" i="4"/>
  <c r="M63" i="4"/>
  <c r="N106" i="4"/>
  <c r="O106" i="4" s="1"/>
  <c r="O132" i="4"/>
  <c r="N157" i="4"/>
  <c r="I216" i="4"/>
  <c r="G216" i="4"/>
  <c r="I27" i="4"/>
  <c r="G27" i="4"/>
  <c r="N47" i="4"/>
  <c r="O47" i="4" s="1"/>
  <c r="N70" i="4"/>
  <c r="O70" i="4" s="1"/>
  <c r="O91" i="4"/>
  <c r="I169" i="4"/>
  <c r="G169" i="4"/>
  <c r="N19" i="4"/>
  <c r="O19" i="4" s="1"/>
  <c r="N101" i="4"/>
  <c r="O101" i="4" s="1"/>
  <c r="U157" i="4"/>
  <c r="M157" i="4"/>
  <c r="I163" i="4"/>
  <c r="G163" i="4"/>
  <c r="N198" i="4"/>
  <c r="K198" i="4"/>
  <c r="O260" i="4"/>
  <c r="O53" i="4"/>
  <c r="K63" i="4"/>
  <c r="G157" i="4"/>
  <c r="G179" i="4"/>
  <c r="I179" i="4"/>
  <c r="M185" i="4"/>
  <c r="K191" i="4"/>
  <c r="U198" i="4"/>
  <c r="M205" i="4"/>
  <c r="O224" i="4"/>
  <c r="G231" i="4"/>
  <c r="G240" i="4"/>
  <c r="G254" i="4"/>
  <c r="I254" i="4"/>
  <c r="U254" i="4"/>
  <c r="N285" i="4"/>
  <c r="O285" i="4" s="1"/>
  <c r="M292" i="4"/>
  <c r="G317" i="4"/>
  <c r="I317" i="4"/>
  <c r="N332" i="4"/>
  <c r="O332" i="4" s="1"/>
  <c r="O337" i="4"/>
  <c r="O338" i="4"/>
  <c r="K338" i="4"/>
  <c r="G247" i="4"/>
  <c r="I247" i="4"/>
  <c r="U317" i="4"/>
  <c r="M27" i="4"/>
  <c r="U137" i="4"/>
  <c r="M163" i="4"/>
  <c r="O216" i="4"/>
  <c r="G224" i="4"/>
  <c r="I224" i="4"/>
  <c r="O247" i="4"/>
  <c r="G259" i="4"/>
  <c r="G338" i="4"/>
  <c r="I338" i="4"/>
  <c r="O54" i="4"/>
  <c r="M58" i="4"/>
  <c r="I84" i="4"/>
  <c r="G137" i="4"/>
  <c r="O169" i="4"/>
  <c r="K10" i="4"/>
  <c r="O27" i="4"/>
  <c r="O63" i="4"/>
  <c r="K78" i="4"/>
  <c r="I91" i="4"/>
  <c r="M91" i="4"/>
  <c r="K112" i="4"/>
  <c r="O137" i="4"/>
  <c r="M144" i="4"/>
  <c r="O157" i="4"/>
  <c r="K157" i="4"/>
  <c r="U163" i="4"/>
  <c r="O179" i="4"/>
  <c r="U205" i="4"/>
  <c r="G230" i="4"/>
  <c r="I230" i="4"/>
  <c r="U230" i="4"/>
  <c r="M254" i="4"/>
  <c r="N292" i="4"/>
  <c r="K298" i="4"/>
  <c r="G310" i="4"/>
  <c r="O317" i="4"/>
  <c r="G332" i="4"/>
  <c r="T338" i="4"/>
  <c r="G58" i="4"/>
  <c r="U58" i="4"/>
  <c r="G63" i="4"/>
  <c r="I70" i="4"/>
  <c r="I106" i="4"/>
  <c r="G132" i="4"/>
  <c r="G170" i="4"/>
  <c r="G185" i="4"/>
  <c r="U185" i="4"/>
  <c r="G191" i="4"/>
  <c r="G198" i="4"/>
  <c r="I198" i="4"/>
  <c r="G205" i="4"/>
  <c r="M230" i="4"/>
  <c r="O292" i="4"/>
  <c r="U298" i="4"/>
  <c r="G337" i="4"/>
  <c r="K19" i="4"/>
  <c r="M40" i="4"/>
  <c r="K47" i="4"/>
  <c r="I54" i="4"/>
  <c r="G78" i="4"/>
  <c r="M85" i="4"/>
  <c r="O96" i="4"/>
  <c r="M101" i="4"/>
  <c r="K102" i="4"/>
  <c r="G112" i="4"/>
  <c r="M126" i="4"/>
  <c r="G144" i="4"/>
  <c r="U144" i="4"/>
  <c r="G150" i="4"/>
  <c r="T157" i="4"/>
  <c r="K247" i="4"/>
  <c r="K260" i="4"/>
  <c r="M260" i="4"/>
  <c r="G267" i="4"/>
  <c r="I267" i="4"/>
  <c r="U299" i="4"/>
  <c r="G323" i="4"/>
  <c r="I323" i="4"/>
  <c r="O78" i="4"/>
  <c r="O112" i="4"/>
  <c r="I137" i="4"/>
  <c r="I157" i="4"/>
  <c r="K224" i="4"/>
  <c r="N260" i="4"/>
  <c r="O267" i="4"/>
  <c r="G275" i="4"/>
  <c r="I275" i="4"/>
  <c r="U275" i="4"/>
  <c r="G298" i="4"/>
  <c r="I298" i="4"/>
  <c r="M299" i="4"/>
  <c r="U40" i="4"/>
  <c r="G70" i="4"/>
  <c r="O85" i="4"/>
  <c r="U101" i="4"/>
  <c r="G106" i="4"/>
  <c r="O126" i="4"/>
  <c r="T150" i="4"/>
  <c r="M216" i="4"/>
  <c r="M247" i="4"/>
  <c r="G260" i="4"/>
  <c r="M275" i="4"/>
  <c r="M310" i="4"/>
  <c r="N323" i="4"/>
  <c r="O323" i="4" s="1"/>
  <c r="M338" i="4"/>
  <c r="N339" i="4"/>
  <c r="O339" i="4" s="1"/>
  <c r="O298" i="4"/>
  <c r="N299" i="4"/>
  <c r="O198" i="4"/>
  <c r="I260" i="4"/>
  <c r="O204" i="4"/>
  <c r="O230" i="4"/>
  <c r="O254" i="4"/>
  <c r="O275" i="4"/>
  <c r="O299" i="4"/>
  <c r="U19" i="3"/>
  <c r="K27" i="3"/>
  <c r="O27" i="3"/>
  <c r="U47" i="3"/>
  <c r="U63" i="3"/>
  <c r="O96" i="3"/>
  <c r="U102" i="3"/>
  <c r="G121" i="3"/>
  <c r="N126" i="3"/>
  <c r="O126" i="3" s="1"/>
  <c r="G185" i="3"/>
  <c r="N185" i="3"/>
  <c r="O185" i="3" s="1"/>
  <c r="G240" i="3"/>
  <c r="G275" i="3"/>
  <c r="K53" i="3"/>
  <c r="O53" i="3"/>
  <c r="O121" i="3"/>
  <c r="M132" i="3"/>
  <c r="K132" i="3"/>
  <c r="O132" i="3"/>
  <c r="M191" i="3"/>
  <c r="O191" i="3"/>
  <c r="N224" i="3"/>
  <c r="O224" i="3" s="1"/>
  <c r="G303" i="3"/>
  <c r="N303" i="3"/>
  <c r="O303" i="3" s="1"/>
  <c r="O35" i="3"/>
  <c r="M10" i="3"/>
  <c r="M40" i="3"/>
  <c r="K70" i="3"/>
  <c r="O70" i="3"/>
  <c r="U85" i="3"/>
  <c r="K137" i="3"/>
  <c r="M137" i="3"/>
  <c r="O137" i="3"/>
  <c r="K259" i="3"/>
  <c r="M259" i="3"/>
  <c r="I299" i="3"/>
  <c r="G299" i="3"/>
  <c r="O332" i="3"/>
  <c r="K332" i="3"/>
  <c r="M332" i="3"/>
  <c r="N70" i="3"/>
  <c r="N78" i="3"/>
  <c r="O78" i="3" s="1"/>
  <c r="M85" i="3"/>
  <c r="O170" i="3"/>
  <c r="M170" i="3"/>
  <c r="K170" i="3"/>
  <c r="K205" i="3"/>
  <c r="M205" i="3"/>
  <c r="O205" i="3"/>
  <c r="I337" i="3"/>
  <c r="G337" i="3"/>
  <c r="G84" i="3"/>
  <c r="N85" i="3"/>
  <c r="O85" i="3" s="1"/>
  <c r="K106" i="3"/>
  <c r="G198" i="3"/>
  <c r="I198" i="3"/>
  <c r="G285" i="3"/>
  <c r="N285" i="3"/>
  <c r="O285" i="3" s="1"/>
  <c r="I10" i="3"/>
  <c r="I35" i="3"/>
  <c r="I40" i="3"/>
  <c r="O54" i="3"/>
  <c r="G85" i="3"/>
  <c r="K91" i="3"/>
  <c r="O91" i="3"/>
  <c r="N106" i="3"/>
  <c r="O106" i="3" s="1"/>
  <c r="O112" i="3"/>
  <c r="U126" i="3"/>
  <c r="K191" i="3"/>
  <c r="T198" i="3"/>
  <c r="N267" i="3"/>
  <c r="O267" i="3" s="1"/>
  <c r="O198" i="3"/>
  <c r="M204" i="3"/>
  <c r="M231" i="3"/>
  <c r="I254" i="3"/>
  <c r="N310" i="3"/>
  <c r="O310" i="3" s="1"/>
  <c r="M35" i="3"/>
  <c r="M54" i="3"/>
  <c r="M78" i="3"/>
  <c r="M96" i="3"/>
  <c r="M112" i="3"/>
  <c r="N204" i="3"/>
  <c r="O204" i="3" s="1"/>
  <c r="U204" i="3"/>
  <c r="N231" i="3"/>
  <c r="O231" i="3" s="1"/>
  <c r="M254" i="3"/>
  <c r="U254" i="3"/>
  <c r="G224" i="3"/>
  <c r="N254" i="3"/>
  <c r="O254" i="3" s="1"/>
  <c r="G267" i="3"/>
  <c r="K298" i="3"/>
  <c r="O298" i="3"/>
  <c r="K19" i="3"/>
  <c r="G35" i="3"/>
  <c r="K47" i="3"/>
  <c r="G54" i="3"/>
  <c r="K63" i="3"/>
  <c r="G78" i="3"/>
  <c r="K85" i="3"/>
  <c r="G96" i="3"/>
  <c r="K102" i="3"/>
  <c r="G112" i="3"/>
  <c r="M121" i="3"/>
  <c r="K185" i="3"/>
  <c r="N230" i="3"/>
  <c r="O230" i="3" s="1"/>
  <c r="U230" i="3"/>
  <c r="G254" i="3"/>
  <c r="K267" i="3"/>
  <c r="K285" i="3"/>
  <c r="I292" i="3"/>
  <c r="I339" i="3"/>
  <c r="G150" i="3"/>
  <c r="K163" i="3"/>
  <c r="G169" i="3"/>
  <c r="N179" i="3"/>
  <c r="O179" i="3" s="1"/>
  <c r="U179" i="3"/>
  <c r="K198" i="3"/>
  <c r="G216" i="3"/>
  <c r="K247" i="3"/>
  <c r="O247" i="3"/>
  <c r="M260" i="3"/>
  <c r="U260" i="3"/>
  <c r="M275" i="3"/>
  <c r="U275" i="3"/>
  <c r="N292" i="3"/>
  <c r="O292" i="3" s="1"/>
  <c r="K317" i="3"/>
  <c r="O317" i="3"/>
  <c r="I323" i="3"/>
  <c r="G338" i="3"/>
  <c r="N339" i="3"/>
  <c r="O339" i="3" s="1"/>
  <c r="O150" i="3"/>
  <c r="M157" i="3"/>
  <c r="O163" i="3"/>
  <c r="I191" i="3"/>
  <c r="T224" i="3"/>
  <c r="N240" i="3"/>
  <c r="O240" i="3" s="1"/>
  <c r="N259" i="3"/>
  <c r="O259" i="3" s="1"/>
  <c r="N260" i="3"/>
  <c r="O260" i="3" s="1"/>
  <c r="N275" i="3"/>
  <c r="O275" i="3" s="1"/>
  <c r="G292" i="3"/>
  <c r="K303" i="3"/>
  <c r="I310" i="3"/>
  <c r="M323" i="3"/>
  <c r="U323" i="3"/>
  <c r="K338" i="3"/>
  <c r="O338" i="3"/>
  <c r="G339" i="3"/>
  <c r="M150" i="2"/>
  <c r="U150" i="2"/>
  <c r="O259" i="2"/>
  <c r="K259" i="2"/>
  <c r="T10" i="2"/>
  <c r="K35" i="2"/>
  <c r="N53" i="2"/>
  <c r="O53" i="2" s="1"/>
  <c r="N101" i="2"/>
  <c r="O101" i="2" s="1"/>
  <c r="N102" i="2"/>
  <c r="O102" i="2" s="1"/>
  <c r="N185" i="2"/>
  <c r="O185" i="2" s="1"/>
  <c r="M198" i="2"/>
  <c r="U198" i="2"/>
  <c r="N204" i="2"/>
  <c r="O204" i="2" s="1"/>
  <c r="K303" i="2"/>
  <c r="O163" i="2"/>
  <c r="K163" i="2"/>
  <c r="O332" i="2"/>
  <c r="K332" i="2"/>
  <c r="N35" i="2"/>
  <c r="O35" i="2" s="1"/>
  <c r="N58" i="2"/>
  <c r="O58" i="2" s="1"/>
  <c r="N63" i="2"/>
  <c r="O63" i="2" s="1"/>
  <c r="I85" i="2"/>
  <c r="N121" i="2"/>
  <c r="O121" i="2" s="1"/>
  <c r="N126" i="2"/>
  <c r="N216" i="2"/>
  <c r="N224" i="2"/>
  <c r="O224" i="2" s="1"/>
  <c r="I247" i="2"/>
  <c r="M267" i="2"/>
  <c r="I298" i="2"/>
  <c r="N303" i="2"/>
  <c r="O303" i="2" s="1"/>
  <c r="N323" i="2"/>
  <c r="O323" i="2" s="1"/>
  <c r="M338" i="2"/>
  <c r="O137" i="2"/>
  <c r="K137" i="2"/>
  <c r="K185" i="2"/>
  <c r="T84" i="2"/>
  <c r="I102" i="2"/>
  <c r="N144" i="2"/>
  <c r="O144" i="2" s="1"/>
  <c r="N150" i="2"/>
  <c r="O150" i="2" s="1"/>
  <c r="N169" i="2"/>
  <c r="N170" i="2"/>
  <c r="O170" i="2" s="1"/>
  <c r="O198" i="2"/>
  <c r="T240" i="2"/>
  <c r="N260" i="2"/>
  <c r="N267" i="2"/>
  <c r="O267" i="2" s="1"/>
  <c r="T292" i="2"/>
  <c r="N337" i="2"/>
  <c r="O337" i="2" s="1"/>
  <c r="N338" i="2"/>
  <c r="O338" i="2" s="1"/>
  <c r="N27" i="2"/>
  <c r="O27" i="2" s="1"/>
  <c r="I63" i="2"/>
  <c r="K78" i="2"/>
  <c r="N91" i="2"/>
  <c r="O91" i="2" s="1"/>
  <c r="T101" i="2"/>
  <c r="I126" i="2"/>
  <c r="N191" i="2"/>
  <c r="O191" i="2" s="1"/>
  <c r="I224" i="2"/>
  <c r="K231" i="2"/>
  <c r="K285" i="2"/>
  <c r="K19" i="2"/>
  <c r="O19" i="2"/>
  <c r="N40" i="2"/>
  <c r="O40" i="2" s="1"/>
  <c r="N78" i="2"/>
  <c r="O78" i="2" s="1"/>
  <c r="K96" i="2"/>
  <c r="M137" i="2"/>
  <c r="M163" i="2"/>
  <c r="N231" i="2"/>
  <c r="O231" i="2" s="1"/>
  <c r="M259" i="2"/>
  <c r="N285" i="2"/>
  <c r="O285" i="2" s="1"/>
  <c r="N310" i="2"/>
  <c r="O310" i="2" s="1"/>
  <c r="M332" i="2"/>
  <c r="T27" i="2"/>
  <c r="O54" i="2"/>
  <c r="K54" i="2"/>
  <c r="N96" i="2"/>
  <c r="O96" i="2" s="1"/>
  <c r="O112" i="2"/>
  <c r="K112" i="2"/>
  <c r="M126" i="2"/>
  <c r="U126" i="2"/>
  <c r="T144" i="2"/>
  <c r="T169" i="2"/>
  <c r="M185" i="2"/>
  <c r="O205" i="2"/>
  <c r="K205" i="2"/>
  <c r="T260" i="2"/>
  <c r="T337" i="2"/>
  <c r="M47" i="2"/>
  <c r="M63" i="2"/>
  <c r="M85" i="2"/>
  <c r="M102" i="2"/>
  <c r="O216" i="2"/>
  <c r="M224" i="2"/>
  <c r="K230" i="2"/>
  <c r="O260" i="2"/>
  <c r="K275" i="2"/>
  <c r="O292" i="2"/>
  <c r="K299" i="2"/>
  <c r="K339" i="2"/>
  <c r="O169" i="2"/>
  <c r="M170" i="2"/>
  <c r="O240" i="2"/>
  <c r="M247" i="2"/>
  <c r="K323" i="2"/>
  <c r="O47" i="2"/>
  <c r="O85" i="2"/>
  <c r="O126" i="2"/>
  <c r="O254" i="1"/>
  <c r="O230" i="1"/>
  <c r="O137" i="1"/>
  <c r="O323" i="1"/>
  <c r="O54" i="1"/>
  <c r="O157" i="1"/>
  <c r="O163" i="1"/>
  <c r="M169" i="1"/>
  <c r="K170" i="1"/>
  <c r="K179" i="1"/>
  <c r="I191" i="1"/>
  <c r="I198" i="1"/>
  <c r="G205" i="1"/>
  <c r="G240" i="1"/>
  <c r="U240" i="1"/>
  <c r="G247" i="1"/>
  <c r="I254" i="1"/>
  <c r="M254" i="1"/>
  <c r="G299" i="1"/>
  <c r="O317" i="1"/>
  <c r="K323" i="1"/>
  <c r="K332" i="1"/>
  <c r="G339" i="1"/>
  <c r="K35" i="1"/>
  <c r="O47" i="1"/>
  <c r="O63" i="1"/>
  <c r="K78" i="1"/>
  <c r="O102" i="1"/>
  <c r="O126" i="1"/>
  <c r="O150" i="1"/>
  <c r="G157" i="1"/>
  <c r="N205" i="1"/>
  <c r="O205" i="1" s="1"/>
  <c r="K224" i="1"/>
  <c r="G259" i="1"/>
  <c r="U310" i="1"/>
  <c r="O19" i="1"/>
  <c r="K54" i="1"/>
  <c r="O85" i="1"/>
  <c r="K96" i="1"/>
  <c r="K112" i="1"/>
  <c r="K137" i="1"/>
  <c r="G169" i="1"/>
  <c r="U169" i="1"/>
  <c r="G170" i="1"/>
  <c r="I179" i="1"/>
  <c r="M179" i="1"/>
  <c r="G204" i="1"/>
  <c r="O224" i="1"/>
  <c r="K230" i="1"/>
  <c r="O259" i="1"/>
  <c r="M260" i="1"/>
  <c r="N260" i="1"/>
  <c r="O260" i="1" s="1"/>
  <c r="K267" i="1"/>
  <c r="N267" i="1"/>
  <c r="O267" i="1" s="1"/>
  <c r="K285" i="1"/>
  <c r="I303" i="1"/>
  <c r="I323" i="1"/>
  <c r="M323" i="1"/>
  <c r="U337" i="1"/>
  <c r="M19" i="1"/>
  <c r="M47" i="1"/>
  <c r="M102" i="1"/>
  <c r="M150" i="1"/>
  <c r="M54" i="1"/>
  <c r="M112" i="1"/>
  <c r="M137" i="1"/>
  <c r="I163" i="1"/>
  <c r="K157" i="1"/>
  <c r="O185" i="1"/>
  <c r="M191" i="1"/>
  <c r="M230" i="1"/>
  <c r="G285" i="1"/>
  <c r="M298" i="1"/>
  <c r="K303" i="1"/>
  <c r="O332" i="1"/>
  <c r="N337" i="1"/>
  <c r="O337" i="1" s="1"/>
  <c r="M339" i="1"/>
  <c r="I275" i="1"/>
  <c r="O35" i="1"/>
  <c r="K63" i="1"/>
  <c r="O78" i="1"/>
  <c r="K85" i="1"/>
  <c r="O96" i="1"/>
  <c r="K126" i="1"/>
  <c r="G231" i="1"/>
  <c r="O285" i="1"/>
  <c r="I332" i="1"/>
  <c r="G332" i="1"/>
  <c r="U191" i="1"/>
  <c r="O231" i="1"/>
  <c r="M240" i="1"/>
  <c r="K247" i="1"/>
  <c r="G275" i="1"/>
  <c r="O298" i="1"/>
  <c r="M303" i="1"/>
  <c r="M317" i="1"/>
  <c r="O339" i="1"/>
  <c r="K338" i="1"/>
</calcChain>
</file>

<file path=xl/sharedStrings.xml><?xml version="1.0" encoding="utf-8"?>
<sst xmlns="http://schemas.openxmlformats.org/spreadsheetml/2006/main" count="16336" uniqueCount="619">
  <si>
    <t/>
  </si>
  <si>
    <t>Figures Finalised as at 2024/07/29</t>
  </si>
  <si>
    <t>STATEMENT OF OPERATING EXPENDITURE FOR THE 4th Quarter Ended 30 June 2024 (Preliminary results)</t>
  </si>
  <si>
    <t>Executive and council</t>
  </si>
  <si>
    <t>Budget</t>
  </si>
  <si>
    <t>First Quarter 2023/24</t>
  </si>
  <si>
    <t>Second Quarter 2023/24</t>
  </si>
  <si>
    <t>Third Quarter 2023/24</t>
  </si>
  <si>
    <t>Fourth Quarter 2023/24</t>
  </si>
  <si>
    <t>Year to date: 30 June 2024</t>
  </si>
  <si>
    <t>Fourth Quarter 2022/23</t>
  </si>
  <si>
    <t>R thousands</t>
  </si>
  <si>
    <t>Code</t>
  </si>
  <si>
    <t>Main app</t>
  </si>
  <si>
    <t>Adjusted Budget</t>
  </si>
  <si>
    <t>Actual Expenditure</t>
  </si>
  <si>
    <t>1st Q as % of Main app</t>
  </si>
  <si>
    <t>2nd Q as % of Main app</t>
  </si>
  <si>
    <t>3rd Q as % of adj budget</t>
  </si>
  <si>
    <t>4th Q as % of adj budget</t>
  </si>
  <si>
    <t>Total Expenditure as % of adj budget</t>
  </si>
  <si>
    <t>Q4 of 2022/23 to Q4 of 2023/24</t>
  </si>
  <si>
    <t>EASTERN CAPE</t>
  </si>
  <si>
    <t>A</t>
  </si>
  <si>
    <t>Buffalo City</t>
  </si>
  <si>
    <t>BUF</t>
  </si>
  <si>
    <t>Nelson Mandela Bay</t>
  </si>
  <si>
    <t>NMA</t>
  </si>
  <si>
    <t>Total Metros</t>
  </si>
  <si>
    <t>B</t>
  </si>
  <si>
    <t>Dr Beyers Naude</t>
  </si>
  <si>
    <t>EC101</t>
  </si>
  <si>
    <t>Blue Crane Route</t>
  </si>
  <si>
    <t>EC102</t>
  </si>
  <si>
    <t>Makana</t>
  </si>
  <si>
    <t>EC104</t>
  </si>
  <si>
    <t>Ndlambe</t>
  </si>
  <si>
    <t>EC105</t>
  </si>
  <si>
    <t>Sundays River Valley</t>
  </si>
  <si>
    <t>EC106</t>
  </si>
  <si>
    <t>Kouga</t>
  </si>
  <si>
    <t>EC108</t>
  </si>
  <si>
    <t>Kou-Kamma</t>
  </si>
  <si>
    <t>EC109</t>
  </si>
  <si>
    <t>C</t>
  </si>
  <si>
    <t>Sarah Baartman</t>
  </si>
  <si>
    <t>DC10</t>
  </si>
  <si>
    <t>Total Sarah Baartman</t>
  </si>
  <si>
    <t>Mbhashe</t>
  </si>
  <si>
    <t>EC121</t>
  </si>
  <si>
    <t>Mnquma</t>
  </si>
  <si>
    <t>EC122</t>
  </si>
  <si>
    <t>Great Kei</t>
  </si>
  <si>
    <t>EC123</t>
  </si>
  <si>
    <t>Amahlathi</t>
  </si>
  <si>
    <t>EC124</t>
  </si>
  <si>
    <t>Ngqushwa</t>
  </si>
  <si>
    <t>EC126</t>
  </si>
  <si>
    <t>Raymond Mhlaba</t>
  </si>
  <si>
    <t>EC129</t>
  </si>
  <si>
    <t>Amathole</t>
  </si>
  <si>
    <t>DC12</t>
  </si>
  <si>
    <t>Total Amathole</t>
  </si>
  <si>
    <t>Inxuba Yethemba</t>
  </si>
  <si>
    <t>EC131</t>
  </si>
  <si>
    <t>Intsika Yethu</t>
  </si>
  <si>
    <t>EC135</t>
  </si>
  <si>
    <t>Emalahleni (EC)</t>
  </si>
  <si>
    <t>EC136</t>
  </si>
  <si>
    <t>Dr. A.B. Xuma</t>
  </si>
  <si>
    <t>EC137</t>
  </si>
  <si>
    <t>Sakhisizwe</t>
  </si>
  <si>
    <t>EC138</t>
  </si>
  <si>
    <t>Enoch Mgijima</t>
  </si>
  <si>
    <t>EC139</t>
  </si>
  <si>
    <t>Chris Hani</t>
  </si>
  <si>
    <t>DC13</t>
  </si>
  <si>
    <t>Total Chris Hani</t>
  </si>
  <si>
    <t>Elundini</t>
  </si>
  <si>
    <t>EC141</t>
  </si>
  <si>
    <t>Senqu</t>
  </si>
  <si>
    <t>EC142</t>
  </si>
  <si>
    <t>Walter Sisulu</t>
  </si>
  <si>
    <t>EC145</t>
  </si>
  <si>
    <t>Joe Gqabi</t>
  </si>
  <si>
    <t>DC14</t>
  </si>
  <si>
    <t>Total Joe Gqabi</t>
  </si>
  <si>
    <t>Ngquza Hills</t>
  </si>
  <si>
    <t>EC153</t>
  </si>
  <si>
    <t>Port St Johns</t>
  </si>
  <si>
    <t>EC154</t>
  </si>
  <si>
    <t>Nyandeni</t>
  </si>
  <si>
    <t>EC155</t>
  </si>
  <si>
    <t>Mhlontlo</t>
  </si>
  <si>
    <t>EC156</t>
  </si>
  <si>
    <t>King Sabata Dalindyebo</t>
  </si>
  <si>
    <t>EC157</t>
  </si>
  <si>
    <t>O R Tambo</t>
  </si>
  <si>
    <t>DC15</t>
  </si>
  <si>
    <t>Total O .R. Tambo</t>
  </si>
  <si>
    <t>Matatiele</t>
  </si>
  <si>
    <t>EC441</t>
  </si>
  <si>
    <t>Umzimvubu</t>
  </si>
  <si>
    <t>EC442</t>
  </si>
  <si>
    <t>Winnie Madikizela-Mandela</t>
  </si>
  <si>
    <t>EC443</t>
  </si>
  <si>
    <t>Ntabankulu</t>
  </si>
  <si>
    <t>EC444</t>
  </si>
  <si>
    <t>Alfred Nzo</t>
  </si>
  <si>
    <t>DC44</t>
  </si>
  <si>
    <t>Total Alfred Nzo</t>
  </si>
  <si>
    <t>Total Eastern Cape</t>
  </si>
  <si>
    <t>FREE STATE</t>
  </si>
  <si>
    <t>Mangaung</t>
  </si>
  <si>
    <t>MAN</t>
  </si>
  <si>
    <t>Letsemeng</t>
  </si>
  <si>
    <t>FS161</t>
  </si>
  <si>
    <t>Kopanong</t>
  </si>
  <si>
    <t>FS162</t>
  </si>
  <si>
    <t>Mohokare</t>
  </si>
  <si>
    <t>FS163</t>
  </si>
  <si>
    <t>Xhariep</t>
  </si>
  <si>
    <t>DC16</t>
  </si>
  <si>
    <t>Total Xhariep</t>
  </si>
  <si>
    <t>Masilonyana</t>
  </si>
  <si>
    <t>FS181</t>
  </si>
  <si>
    <t>Tokologo</t>
  </si>
  <si>
    <t>FS182</t>
  </si>
  <si>
    <t>Tswelopele</t>
  </si>
  <si>
    <t>FS183</t>
  </si>
  <si>
    <t>Matjhabeng</t>
  </si>
  <si>
    <t>FS184</t>
  </si>
  <si>
    <t>Nala</t>
  </si>
  <si>
    <t>FS185</t>
  </si>
  <si>
    <t>Lejweleputswa</t>
  </si>
  <si>
    <t>DC18</t>
  </si>
  <si>
    <t>Total Lejweleputswa</t>
  </si>
  <si>
    <t>Setsoto</t>
  </si>
  <si>
    <t>FS191</t>
  </si>
  <si>
    <t>Dihlabeng</t>
  </si>
  <si>
    <t>FS192</t>
  </si>
  <si>
    <t>Nketoana</t>
  </si>
  <si>
    <t>FS193</t>
  </si>
  <si>
    <t>Maluti-a-Phofung</t>
  </si>
  <si>
    <t>FS194</t>
  </si>
  <si>
    <t>Phumelela</t>
  </si>
  <si>
    <t>FS195</t>
  </si>
  <si>
    <t>Mantsopa</t>
  </si>
  <si>
    <t>FS196</t>
  </si>
  <si>
    <t>Thabo Mofutsanyana</t>
  </si>
  <si>
    <t>DC19</t>
  </si>
  <si>
    <t>Total Thabo Mofutsanyana</t>
  </si>
  <si>
    <t>Moqhaka</t>
  </si>
  <si>
    <t>FS201</t>
  </si>
  <si>
    <t>Ngwathe</t>
  </si>
  <si>
    <t>FS203</t>
  </si>
  <si>
    <t>Metsimaholo</t>
  </si>
  <si>
    <t>FS204</t>
  </si>
  <si>
    <t>Mafube</t>
  </si>
  <si>
    <t>FS205</t>
  </si>
  <si>
    <t>Fezile Dabi</t>
  </si>
  <si>
    <t>DC20</t>
  </si>
  <si>
    <t>Total Fezile Dabi</t>
  </si>
  <si>
    <t>Total Free State</t>
  </si>
  <si>
    <t>GAUTENG</t>
  </si>
  <si>
    <t>City of Ekurhuleni</t>
  </si>
  <si>
    <t>EKU</t>
  </si>
  <si>
    <t>City of Johannesburg</t>
  </si>
  <si>
    <t>JHB</t>
  </si>
  <si>
    <t>City of Tshwane</t>
  </si>
  <si>
    <t>TSH</t>
  </si>
  <si>
    <t>Emfuleni</t>
  </si>
  <si>
    <t>GT421</t>
  </si>
  <si>
    <t>Midvaal</t>
  </si>
  <si>
    <t>GT422</t>
  </si>
  <si>
    <t>Lesedi</t>
  </si>
  <si>
    <t>GT423</t>
  </si>
  <si>
    <t>Sedibeng</t>
  </si>
  <si>
    <t>DC42</t>
  </si>
  <si>
    <t>Total Sedibeng</t>
  </si>
  <si>
    <t>Mogale City</t>
  </si>
  <si>
    <t>GT481</t>
  </si>
  <si>
    <t>Merafong City</t>
  </si>
  <si>
    <t>GT484</t>
  </si>
  <si>
    <t>Rand West City</t>
  </si>
  <si>
    <t>GT485</t>
  </si>
  <si>
    <t>West Rand</t>
  </si>
  <si>
    <t>DC48</t>
  </si>
  <si>
    <t>Total West Rand</t>
  </si>
  <si>
    <t>Total Gauteng</t>
  </si>
  <si>
    <t>KWAZULU-NATAL</t>
  </si>
  <si>
    <t>eThekwini</t>
  </si>
  <si>
    <t>ETH</t>
  </si>
  <si>
    <t>Umdoni</t>
  </si>
  <si>
    <t>KZN212</t>
  </si>
  <si>
    <t>Umzumbe</t>
  </si>
  <si>
    <t>KZN213</t>
  </si>
  <si>
    <t>uMuziwabantu</t>
  </si>
  <si>
    <t>KZN214</t>
  </si>
  <si>
    <t>Ray Nkonyeni</t>
  </si>
  <si>
    <t>KZN216</t>
  </si>
  <si>
    <t>Ugu</t>
  </si>
  <si>
    <t>DC21</t>
  </si>
  <si>
    <t>Total Ugu</t>
  </si>
  <si>
    <t>uMshwathi</t>
  </si>
  <si>
    <t>KZN221</t>
  </si>
  <si>
    <t>uMngeni</t>
  </si>
  <si>
    <t>KZN222</t>
  </si>
  <si>
    <t>Mpofana</t>
  </si>
  <si>
    <t>KZN223</t>
  </si>
  <si>
    <t>Impendle</t>
  </si>
  <si>
    <t>KZN224</t>
  </si>
  <si>
    <t>Msunduzi</t>
  </si>
  <si>
    <t>KZN225</t>
  </si>
  <si>
    <t>Mkhambathini</t>
  </si>
  <si>
    <t>KZN226</t>
  </si>
  <si>
    <t>Richmond</t>
  </si>
  <si>
    <t>KZN227</t>
  </si>
  <si>
    <t>uMgungundlovu</t>
  </si>
  <si>
    <t>DC22</t>
  </si>
  <si>
    <t>Total uMgungundlovu</t>
  </si>
  <si>
    <t>Okhahlamba</t>
  </si>
  <si>
    <t>KZN235</t>
  </si>
  <si>
    <t>Inkosi Langalibalele</t>
  </si>
  <si>
    <t>KZN237</t>
  </si>
  <si>
    <t>Alfred Duma</t>
  </si>
  <si>
    <t>KZN238</t>
  </si>
  <si>
    <t>Uthukela</t>
  </si>
  <si>
    <t>DC23</t>
  </si>
  <si>
    <t>Total Uthukela</t>
  </si>
  <si>
    <t>Endumeni</t>
  </si>
  <si>
    <t>KZN241</t>
  </si>
  <si>
    <t>Nquthu</t>
  </si>
  <si>
    <t>KZN242</t>
  </si>
  <si>
    <t>Msinga</t>
  </si>
  <si>
    <t>KZN244</t>
  </si>
  <si>
    <t>Umvoti</t>
  </si>
  <si>
    <t>KZN245</t>
  </si>
  <si>
    <t>Umzinyathi</t>
  </si>
  <si>
    <t>DC24</t>
  </si>
  <si>
    <t>Total Umzinyathi</t>
  </si>
  <si>
    <t>Newcastle</t>
  </si>
  <si>
    <t>KZN252</t>
  </si>
  <si>
    <t>Emadlangeni</t>
  </si>
  <si>
    <t>KZN253</t>
  </si>
  <si>
    <t>Dannhauser</t>
  </si>
  <si>
    <t>KZN254</t>
  </si>
  <si>
    <t>Amajuba</t>
  </si>
  <si>
    <t>DC25</t>
  </si>
  <si>
    <t>Total Amajuba</t>
  </si>
  <si>
    <t>eDumbe</t>
  </si>
  <si>
    <t>KZN261</t>
  </si>
  <si>
    <t>uPhongolo</t>
  </si>
  <si>
    <t>KZN262</t>
  </si>
  <si>
    <t>Abaqulusi</t>
  </si>
  <si>
    <t>KZN263</t>
  </si>
  <si>
    <t>Nongoma</t>
  </si>
  <si>
    <t>KZN265</t>
  </si>
  <si>
    <t>Ulundi</t>
  </si>
  <si>
    <t>KZN266</t>
  </si>
  <si>
    <t>Zululand</t>
  </si>
  <si>
    <t>DC26</t>
  </si>
  <si>
    <t>Total Zululand</t>
  </si>
  <si>
    <t>Umhlabuyalingana</t>
  </si>
  <si>
    <t>KZN271</t>
  </si>
  <si>
    <t>Jozini</t>
  </si>
  <si>
    <t>KZN272</t>
  </si>
  <si>
    <t>Mtubatuba</t>
  </si>
  <si>
    <t>KZN275</t>
  </si>
  <si>
    <t>Hlabisa Big Five</t>
  </si>
  <si>
    <t>KZN276</t>
  </si>
  <si>
    <t>Umkhanyakude</t>
  </si>
  <si>
    <t>DC27</t>
  </si>
  <si>
    <t>Total Umkhanyakude</t>
  </si>
  <si>
    <t>Mfolozi</t>
  </si>
  <si>
    <t>KZN281</t>
  </si>
  <si>
    <t>uMhlathuze</t>
  </si>
  <si>
    <t>KZN282</t>
  </si>
  <si>
    <t>uMlalazi</t>
  </si>
  <si>
    <t>KZN284</t>
  </si>
  <si>
    <t>Mthonjaneni</t>
  </si>
  <si>
    <t>KZN285</t>
  </si>
  <si>
    <t>Nkandla</t>
  </si>
  <si>
    <t>KZN286</t>
  </si>
  <si>
    <t>King Cetshwayo</t>
  </si>
  <si>
    <t>DC28</t>
  </si>
  <si>
    <t>Total King Cetshwayo</t>
  </si>
  <si>
    <t>Mandeni</t>
  </si>
  <si>
    <t>KZN291</t>
  </si>
  <si>
    <t>KwaDukuza</t>
  </si>
  <si>
    <t>KZN292</t>
  </si>
  <si>
    <t>Ndwedwe</t>
  </si>
  <si>
    <t>KZN293</t>
  </si>
  <si>
    <t>Maphumulo</t>
  </si>
  <si>
    <t>KZN294</t>
  </si>
  <si>
    <t>iLembe</t>
  </si>
  <si>
    <t>DC29</t>
  </si>
  <si>
    <t>Total iLembe</t>
  </si>
  <si>
    <t>Greater Kokstad</t>
  </si>
  <si>
    <t>KZN433</t>
  </si>
  <si>
    <t>Ubuhlebezwe</t>
  </si>
  <si>
    <t>KZN434</t>
  </si>
  <si>
    <t>Umzimkhulu</t>
  </si>
  <si>
    <t>KZN435</t>
  </si>
  <si>
    <t>Dr Nkosazana Dlamini Zuma</t>
  </si>
  <si>
    <t>KZN436</t>
  </si>
  <si>
    <t>Harry Gwala</t>
  </si>
  <si>
    <t>DC43</t>
  </si>
  <si>
    <t>Total Harry Gwala</t>
  </si>
  <si>
    <t>Total Kwazulu-Natal</t>
  </si>
  <si>
    <t>LIMPOPO</t>
  </si>
  <si>
    <t>Greater Giyani</t>
  </si>
  <si>
    <t>LIM331</t>
  </si>
  <si>
    <t>Greater Letaba</t>
  </si>
  <si>
    <t>LIM332</t>
  </si>
  <si>
    <t>Greater Tzaneen</t>
  </si>
  <si>
    <t>LIM333</t>
  </si>
  <si>
    <t>Ba-Phalaborwa</t>
  </si>
  <si>
    <t>LIM334</t>
  </si>
  <si>
    <t>Maruleng</t>
  </si>
  <si>
    <t>LIM335</t>
  </si>
  <si>
    <t>Mopani</t>
  </si>
  <si>
    <t>DC33</t>
  </si>
  <si>
    <t>Total Mopani</t>
  </si>
  <si>
    <t>Musina</t>
  </si>
  <si>
    <t>LIM341</t>
  </si>
  <si>
    <t>Thulamela</t>
  </si>
  <si>
    <t>LIM343</t>
  </si>
  <si>
    <t>Makhado</t>
  </si>
  <si>
    <t>LIM344</t>
  </si>
  <si>
    <t>Collins Chabane</t>
  </si>
  <si>
    <t>LIM345</t>
  </si>
  <si>
    <t>Vhembe</t>
  </si>
  <si>
    <t>DC34</t>
  </si>
  <si>
    <t>Total Vhembe</t>
  </si>
  <si>
    <t>Blouberg</t>
  </si>
  <si>
    <t>LIM351</t>
  </si>
  <si>
    <t>Molemole</t>
  </si>
  <si>
    <t>LIM353</t>
  </si>
  <si>
    <t>Polokwane</t>
  </si>
  <si>
    <t>LIM354</t>
  </si>
  <si>
    <t>Lepelle-Nkumpi</t>
  </si>
  <si>
    <t>LIM355</t>
  </si>
  <si>
    <t>Capricorn</t>
  </si>
  <si>
    <t>DC35</t>
  </si>
  <si>
    <t>Total Capricorn</t>
  </si>
  <si>
    <t>Thabazimbi</t>
  </si>
  <si>
    <t>LIM361</t>
  </si>
  <si>
    <t>Lephalale</t>
  </si>
  <si>
    <t>LIM362</t>
  </si>
  <si>
    <t>Bela Bela</t>
  </si>
  <si>
    <t>LIM366</t>
  </si>
  <si>
    <t>Mogalakwena</t>
  </si>
  <si>
    <t>LIM367</t>
  </si>
  <si>
    <t>Modimolle-Mookgopong</t>
  </si>
  <si>
    <t>LIM368</t>
  </si>
  <si>
    <t>Waterberg</t>
  </si>
  <si>
    <t>DC36</t>
  </si>
  <si>
    <t>Total Waterberg</t>
  </si>
  <si>
    <t>Ephraim Mogale</t>
  </si>
  <si>
    <t>LIM471</t>
  </si>
  <si>
    <t>Elias Motsoaledi</t>
  </si>
  <si>
    <t>LIM472</t>
  </si>
  <si>
    <t>Makhuduthamaga</t>
  </si>
  <si>
    <t>LIM473</t>
  </si>
  <si>
    <t>Tubatse Fetakgomo</t>
  </si>
  <si>
    <t>LIM476</t>
  </si>
  <si>
    <t>Sekhukhune</t>
  </si>
  <si>
    <t>DC47</t>
  </si>
  <si>
    <t>Total Sekhukhune</t>
  </si>
  <si>
    <t>Total Limpopo</t>
  </si>
  <si>
    <t>MPUMALANGA</t>
  </si>
  <si>
    <t>Albert Luthuli</t>
  </si>
  <si>
    <t>MP301</t>
  </si>
  <si>
    <t>Msukaligwa</t>
  </si>
  <si>
    <t>MP302</t>
  </si>
  <si>
    <t>Mkhondo</t>
  </si>
  <si>
    <t>MP303</t>
  </si>
  <si>
    <t>Pixley Ka Seme (MP)</t>
  </si>
  <si>
    <t>MP304</t>
  </si>
  <si>
    <t>Lekwa</t>
  </si>
  <si>
    <t>MP305</t>
  </si>
  <si>
    <t>Dipaleseng</t>
  </si>
  <si>
    <t>MP306</t>
  </si>
  <si>
    <t>Govan Mbeki</t>
  </si>
  <si>
    <t>MP307</t>
  </si>
  <si>
    <t>Gert Sibande</t>
  </si>
  <si>
    <t>DC30</t>
  </si>
  <si>
    <t>Total Gert Sibande</t>
  </si>
  <si>
    <t>Victor Khanye</t>
  </si>
  <si>
    <t>MP311</t>
  </si>
  <si>
    <t>Emalahleni (MP)</t>
  </si>
  <si>
    <t>MP312</t>
  </si>
  <si>
    <t>Steve Tshwete</t>
  </si>
  <si>
    <t>MP313</t>
  </si>
  <si>
    <t>Emakhazeni</t>
  </si>
  <si>
    <t>MP314</t>
  </si>
  <si>
    <t>Thembisile Hani</t>
  </si>
  <si>
    <t>MP315</t>
  </si>
  <si>
    <t>Dr J.S. Moroka</t>
  </si>
  <si>
    <t>MP316</t>
  </si>
  <si>
    <t>Nkangala</t>
  </si>
  <si>
    <t>DC31</t>
  </si>
  <si>
    <t>Total Nkangala</t>
  </si>
  <si>
    <t>Thaba Chweu</t>
  </si>
  <si>
    <t>MP321</t>
  </si>
  <si>
    <t>Nkomazi</t>
  </si>
  <si>
    <t>MP324</t>
  </si>
  <si>
    <t>Bushbuckridge</t>
  </si>
  <si>
    <t>MP325</t>
  </si>
  <si>
    <t>City of Mbombela</t>
  </si>
  <si>
    <t>MP326</t>
  </si>
  <si>
    <t>Ehlanzeni</t>
  </si>
  <si>
    <t>DC32</t>
  </si>
  <si>
    <t>Total Ehlanzeni</t>
  </si>
  <si>
    <t>Total Mpumalanga</t>
  </si>
  <si>
    <t>NORTH WEST</t>
  </si>
  <si>
    <t>Moretele</t>
  </si>
  <si>
    <t>NW371</t>
  </si>
  <si>
    <t>Madibeng</t>
  </si>
  <si>
    <t>NW372</t>
  </si>
  <si>
    <t>Rustenburg</t>
  </si>
  <si>
    <t>NW373</t>
  </si>
  <si>
    <t>Kgetlengrivier</t>
  </si>
  <si>
    <t>NW374</t>
  </si>
  <si>
    <t>Moses Kotane</t>
  </si>
  <si>
    <t>NW375</t>
  </si>
  <si>
    <t>Bojanala Platinum</t>
  </si>
  <si>
    <t>DC37</t>
  </si>
  <si>
    <t>Total Bojanala Platinum</t>
  </si>
  <si>
    <t>Ratlou</t>
  </si>
  <si>
    <t>NW381</t>
  </si>
  <si>
    <t>Tswaing</t>
  </si>
  <si>
    <t>NW382</t>
  </si>
  <si>
    <t>Mafikeng</t>
  </si>
  <si>
    <t>NW383</t>
  </si>
  <si>
    <t>Ditsobotla</t>
  </si>
  <si>
    <t>NW384</t>
  </si>
  <si>
    <t>Ramotshere Moiloa</t>
  </si>
  <si>
    <t>NW385</t>
  </si>
  <si>
    <t>Ngaka Modiri Molema</t>
  </si>
  <si>
    <t>DC38</t>
  </si>
  <si>
    <t>Total Ngaka Modiri Molema</t>
  </si>
  <si>
    <t>Naledi (NW)</t>
  </si>
  <si>
    <t>NW392</t>
  </si>
  <si>
    <t>Mamusa</t>
  </si>
  <si>
    <t>NW393</t>
  </si>
  <si>
    <t>Greater Taung</t>
  </si>
  <si>
    <t>NW394</t>
  </si>
  <si>
    <t>Lekwa-Teemane</t>
  </si>
  <si>
    <t>NW396</t>
  </si>
  <si>
    <t>Kagisano-Molopo</t>
  </si>
  <si>
    <t>NW397</t>
  </si>
  <si>
    <t>Dr Ruth Segomotsi Mompati</t>
  </si>
  <si>
    <t>DC39</t>
  </si>
  <si>
    <t>Total Dr Ruth Segomotsi Mompati</t>
  </si>
  <si>
    <t>City of Matlosana</t>
  </si>
  <si>
    <t>NW403</t>
  </si>
  <si>
    <t>Maquassi Hills</t>
  </si>
  <si>
    <t>NW404</t>
  </si>
  <si>
    <t>J B Marks</t>
  </si>
  <si>
    <t>NW405</t>
  </si>
  <si>
    <t>Dr Kenneth Kaunda</t>
  </si>
  <si>
    <t>DC40</t>
  </si>
  <si>
    <t>Total Dr Kenneth Kaunda</t>
  </si>
  <si>
    <t>Total North West</t>
  </si>
  <si>
    <t>NORTHERN CAPE</t>
  </si>
  <si>
    <t>Joe Morolong</t>
  </si>
  <si>
    <t>NC451</t>
  </si>
  <si>
    <t>Ga-Segonyana</t>
  </si>
  <si>
    <t>NC452</t>
  </si>
  <si>
    <t>Gamagara</t>
  </si>
  <si>
    <t>NC453</t>
  </si>
  <si>
    <t>John Taolo Gaetsewe</t>
  </si>
  <si>
    <t>DC45</t>
  </si>
  <si>
    <t>Total John Taolo Gaetsewe</t>
  </si>
  <si>
    <t>Richtersveld</t>
  </si>
  <si>
    <t>NC061</t>
  </si>
  <si>
    <t>Nama Khoi</t>
  </si>
  <si>
    <t>NC062</t>
  </si>
  <si>
    <t>Kamiesberg</t>
  </si>
  <si>
    <t>NC064</t>
  </si>
  <si>
    <t>Hantam</t>
  </si>
  <si>
    <t>NC065</t>
  </si>
  <si>
    <t>Karoo Hoogland</t>
  </si>
  <si>
    <t>NC066</t>
  </si>
  <si>
    <t>Khai-Ma</t>
  </si>
  <si>
    <t>NC067</t>
  </si>
  <si>
    <t>Namakwa</t>
  </si>
  <si>
    <t>DC6</t>
  </si>
  <si>
    <t>Total Namakwa</t>
  </si>
  <si>
    <t>Ubuntu</t>
  </si>
  <si>
    <t>NC071</t>
  </si>
  <si>
    <t>Umsobomvu</t>
  </si>
  <si>
    <t>NC072</t>
  </si>
  <si>
    <t>Emthanjeni</t>
  </si>
  <si>
    <t>NC073</t>
  </si>
  <si>
    <t>Kareeberg</t>
  </si>
  <si>
    <t>NC074</t>
  </si>
  <si>
    <t>Renosterberg</t>
  </si>
  <si>
    <t>NC075</t>
  </si>
  <si>
    <t>Thembelihle</t>
  </si>
  <si>
    <t>NC076</t>
  </si>
  <si>
    <t>Siyathemba</t>
  </si>
  <si>
    <t>NC077</t>
  </si>
  <si>
    <t>Siyancuma</t>
  </si>
  <si>
    <t>NC078</t>
  </si>
  <si>
    <t>Pixley Ka Seme (NC)</t>
  </si>
  <si>
    <t>DC7</t>
  </si>
  <si>
    <t>Total Pixley ka Seme (NC)</t>
  </si>
  <si>
    <t>!Kai! Garib</t>
  </si>
  <si>
    <t>NC082</t>
  </si>
  <si>
    <t>!Kheis</t>
  </si>
  <si>
    <t>NC084</t>
  </si>
  <si>
    <t>Tsantsabane</t>
  </si>
  <si>
    <t>NC085</t>
  </si>
  <si>
    <t>Kgatelopele</t>
  </si>
  <si>
    <t>NC086</t>
  </si>
  <si>
    <t>Dawid Kruiper</t>
  </si>
  <si>
    <t>NC087</t>
  </si>
  <si>
    <t>Z F Mgcawu</t>
  </si>
  <si>
    <t>DC8</t>
  </si>
  <si>
    <t>Total Z F Mgcawu</t>
  </si>
  <si>
    <t>Sol Plaatje</t>
  </si>
  <si>
    <t>NC091</t>
  </si>
  <si>
    <t>Dikgatlong</t>
  </si>
  <si>
    <t>NC092</t>
  </si>
  <si>
    <t>Magareng</t>
  </si>
  <si>
    <t>NC093</t>
  </si>
  <si>
    <t>Phokwane</t>
  </si>
  <si>
    <t>NC094</t>
  </si>
  <si>
    <t>Frances Baard</t>
  </si>
  <si>
    <t>DC9</t>
  </si>
  <si>
    <t>Total Frances Baard</t>
  </si>
  <si>
    <t>Total Northern Cape</t>
  </si>
  <si>
    <t>WESTERN CAPE</t>
  </si>
  <si>
    <t>Cape Town</t>
  </si>
  <si>
    <t>CPT</t>
  </si>
  <si>
    <t>Matzikama</t>
  </si>
  <si>
    <t>WC011</t>
  </si>
  <si>
    <t>Cederberg</t>
  </si>
  <si>
    <t>WC012</t>
  </si>
  <si>
    <t>Bergrivier</t>
  </si>
  <si>
    <t>WC013</t>
  </si>
  <si>
    <t>Saldanha Bay</t>
  </si>
  <si>
    <t>WC014</t>
  </si>
  <si>
    <t>Swartland</t>
  </si>
  <si>
    <t>WC015</t>
  </si>
  <si>
    <t>West Coast</t>
  </si>
  <si>
    <t>DC1</t>
  </si>
  <si>
    <t>Total West Coast</t>
  </si>
  <si>
    <t>Witzenberg</t>
  </si>
  <si>
    <t>WC022</t>
  </si>
  <si>
    <t>Drakenstein</t>
  </si>
  <si>
    <t>WC023</t>
  </si>
  <si>
    <t>Stellenbosch</t>
  </si>
  <si>
    <t>WC024</t>
  </si>
  <si>
    <t>Breede Valley</t>
  </si>
  <si>
    <t>WC025</t>
  </si>
  <si>
    <t>Langeberg</t>
  </si>
  <si>
    <t>WC026</t>
  </si>
  <si>
    <t>Cape Winelands DM</t>
  </si>
  <si>
    <t>DC2</t>
  </si>
  <si>
    <t>Total Cape Winelands</t>
  </si>
  <si>
    <t>Theewaterskloof</t>
  </si>
  <si>
    <t>WC031</t>
  </si>
  <si>
    <t>Overstrand</t>
  </si>
  <si>
    <t>WC032</t>
  </si>
  <si>
    <t>Cape Agulhas</t>
  </si>
  <si>
    <t>WC033</t>
  </si>
  <si>
    <t>Swellendam</t>
  </si>
  <si>
    <t>WC034</t>
  </si>
  <si>
    <t>Overberg</t>
  </si>
  <si>
    <t>DC3</t>
  </si>
  <si>
    <t>Total Overberg</t>
  </si>
  <si>
    <t>Kannaland</t>
  </si>
  <si>
    <t>WC041</t>
  </si>
  <si>
    <t>Hessequa</t>
  </si>
  <si>
    <t>WC042</t>
  </si>
  <si>
    <t>Mossel Bay</t>
  </si>
  <si>
    <t>WC043</t>
  </si>
  <si>
    <t>George</t>
  </si>
  <si>
    <t>WC044</t>
  </si>
  <si>
    <t>Oudtshoorn</t>
  </si>
  <si>
    <t>WC045</t>
  </si>
  <si>
    <t>Bitou</t>
  </si>
  <si>
    <t>WC047</t>
  </si>
  <si>
    <t>Knysna</t>
  </si>
  <si>
    <t>WC048</t>
  </si>
  <si>
    <t>Garden Route</t>
  </si>
  <si>
    <t>DC4</t>
  </si>
  <si>
    <t>Total Garden Route</t>
  </si>
  <si>
    <t>Laingsburg</t>
  </si>
  <si>
    <t>WC051</t>
  </si>
  <si>
    <t>Prince Albert</t>
  </si>
  <si>
    <t>WC052</t>
  </si>
  <si>
    <t>Beaufort West</t>
  </si>
  <si>
    <t>WC053</t>
  </si>
  <si>
    <t>Central Karoo</t>
  </si>
  <si>
    <t>DC5</t>
  </si>
  <si>
    <t>Total Central Karoo</t>
  </si>
  <si>
    <t>Total Western Cape</t>
  </si>
  <si>
    <t>Total National</t>
  </si>
  <si>
    <t>Finance and administration</t>
  </si>
  <si>
    <t>Internal audit</t>
  </si>
  <si>
    <t>Community and social services</t>
  </si>
  <si>
    <t>Sport and recreation</t>
  </si>
  <si>
    <t>Public safety</t>
  </si>
  <si>
    <t>Housing</t>
  </si>
  <si>
    <t>Health</t>
  </si>
  <si>
    <t>Planning and development</t>
  </si>
  <si>
    <t>Road transport</t>
  </si>
  <si>
    <t>Environmental protection</t>
  </si>
  <si>
    <t>Energy sources</t>
  </si>
  <si>
    <t>Water management</t>
  </si>
  <si>
    <t>Waste water management</t>
  </si>
  <si>
    <t>Waste management</t>
  </si>
  <si>
    <t>Other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</si>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</sst>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(* #,##0,_);_(* \(#,##0,\);_(* &quot;- &quot;?_);_(@_)"/>
    <numFmt numFmtId="166" formatCode="0.0%;\(0.0%\);_(* &quot; - &quot;?_);_(@_)"/>
  </numFmts>
  <fonts count="7" x14ac:knownFonts="1">
    <font>
      <sz val="10"/>
      <color rgb="FF000000"/>
      <name val="ARIAL"/>
    </font>
    <font>
      <sz val="10"/>
      <color rgb="FF000000"/>
      <name val="ARIAL NARROW"/>
    </font>
    <font>
      <b/>
      <sz val="11"/>
      <color rgb="FF000000"/>
      <name val="ARIAL NARROW"/>
    </font>
    <font>
      <b/>
      <sz val="11"/>
      <color rgb="FF000000"/>
      <name val="ARIAL NARROW"/>
    </font>
    <font>
      <b/>
      <sz val="11"/>
      <color indexed="8"/>
      <name val="ARIAL NARROW"/>
    </font>
    <font>
      <b/>
      <sz val="12"/>
      <color indexed="8"/>
      <name val="ARIAL"/>
    </font>
    <font>
      <b/>
      <sz val="12"/>
      <color indexed="8"/>
      <name val="ARIAL NARROW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wrapText="1"/>
    </xf>
    <xf numFmtId="164" fontId="0" fillId="0" borderId="0" xfId="0" applyNumberFormat="1"/>
    <xf numFmtId="0" fontId="5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164" fontId="0" fillId="0" borderId="6" xfId="0" applyNumberFormat="1" applyBorder="1" applyAlignment="1">
      <alignment horizontal="center" vertical="top"/>
    </xf>
    <xf numFmtId="0" fontId="0" fillId="0" borderId="2" xfId="0" applyBorder="1"/>
    <xf numFmtId="0" fontId="2" fillId="0" borderId="0" xfId="0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wrapText="1" indent="1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wrapText="1" indent="1"/>
    </xf>
    <xf numFmtId="0" fontId="0" fillId="0" borderId="1" xfId="0" applyBorder="1"/>
    <xf numFmtId="0" fontId="2" fillId="0" borderId="10" xfId="0" applyFont="1" applyBorder="1" applyAlignment="1">
      <alignment wrapText="1"/>
    </xf>
    <xf numFmtId="0" fontId="1" fillId="0" borderId="10" xfId="0" applyFont="1" applyBorder="1" applyAlignment="1">
      <alignment horizontal="left" wrapText="1"/>
    </xf>
    <xf numFmtId="0" fontId="3" fillId="0" borderId="10" xfId="0" applyFont="1" applyBorder="1" applyAlignment="1">
      <alignment horizontal="right"/>
    </xf>
    <xf numFmtId="0" fontId="4" fillId="0" borderId="10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3" fillId="0" borderId="7" xfId="0" applyFont="1" applyBorder="1" applyAlignment="1">
      <alignment horizontal="right"/>
    </xf>
    <xf numFmtId="0" fontId="3" fillId="0" borderId="8" xfId="0" applyFont="1" applyBorder="1" applyAlignment="1">
      <alignment horizontal="left"/>
    </xf>
    <xf numFmtId="0" fontId="3" fillId="0" borderId="8" xfId="0" applyFont="1" applyBorder="1" applyAlignment="1">
      <alignment horizontal="right"/>
    </xf>
    <xf numFmtId="0" fontId="4" fillId="0" borderId="12" xfId="0" applyFont="1" applyBorder="1" applyAlignment="1">
      <alignment horizontal="center" vertical="top" wrapText="1"/>
    </xf>
    <xf numFmtId="164" fontId="4" fillId="0" borderId="12" xfId="0" applyNumberFormat="1" applyFont="1" applyBorder="1" applyAlignment="1">
      <alignment horizontal="center" vertical="top" wrapText="1"/>
    </xf>
    <xf numFmtId="164" fontId="4" fillId="0" borderId="13" xfId="0" applyNumberFormat="1" applyFont="1" applyBorder="1" applyAlignment="1">
      <alignment horizontal="center" vertical="top" wrapText="1"/>
    </xf>
    <xf numFmtId="164" fontId="4" fillId="0" borderId="14" xfId="0" applyNumberFormat="1" applyFont="1" applyBorder="1" applyAlignment="1">
      <alignment horizontal="center" vertical="top" wrapText="1"/>
    </xf>
    <xf numFmtId="0" fontId="0" fillId="0" borderId="6" xfId="0" applyBorder="1"/>
    <xf numFmtId="164" fontId="0" fillId="0" borderId="6" xfId="0" applyNumberFormat="1" applyBorder="1"/>
    <xf numFmtId="0" fontId="0" fillId="0" borderId="14" xfId="0" applyBorder="1"/>
    <xf numFmtId="165" fontId="1" fillId="0" borderId="14" xfId="0" applyNumberFormat="1" applyFont="1" applyBorder="1" applyAlignment="1">
      <alignment horizontal="right"/>
    </xf>
    <xf numFmtId="165" fontId="3" fillId="0" borderId="14" xfId="0" applyNumberFormat="1" applyFont="1" applyBorder="1" applyAlignment="1">
      <alignment horizontal="right"/>
    </xf>
    <xf numFmtId="165" fontId="0" fillId="0" borderId="14" xfId="0" applyNumberFormat="1" applyBorder="1"/>
    <xf numFmtId="165" fontId="3" fillId="0" borderId="9" xfId="0" applyNumberFormat="1" applyFont="1" applyBorder="1" applyAlignment="1">
      <alignment horizontal="right"/>
    </xf>
    <xf numFmtId="165" fontId="0" fillId="0" borderId="0" xfId="0" applyNumberFormat="1"/>
    <xf numFmtId="166" fontId="1" fillId="0" borderId="14" xfId="0" applyNumberFormat="1" applyFont="1" applyBorder="1" applyAlignment="1">
      <alignment horizontal="right"/>
    </xf>
    <xf numFmtId="166" fontId="3" fillId="0" borderId="14" xfId="0" applyNumberFormat="1" applyFont="1" applyBorder="1" applyAlignment="1">
      <alignment horizontal="right"/>
    </xf>
    <xf numFmtId="166" fontId="0" fillId="0" borderId="14" xfId="0" applyNumberFormat="1" applyBorder="1"/>
    <xf numFmtId="166" fontId="3" fillId="0" borderId="9" xfId="0" applyNumberFormat="1" applyFont="1" applyBorder="1" applyAlignment="1">
      <alignment horizontal="right"/>
    </xf>
    <xf numFmtId="166" fontId="0" fillId="0" borderId="0" xfId="0" applyNumberFormat="1"/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wrapText="1"/>
    </xf>
    <xf numFmtId="0" fontId="0" fillId="0" borderId="0" xfId="0"/>
    <xf numFmtId="0" fontId="0" fillId="0" borderId="0" xfId="0" applyAlignment="1">
      <alignment horizontal="right" wrapText="1"/>
    </xf>
    <xf numFmtId="0" fontId="6" fillId="0" borderId="0" xfId="0" applyFont="1" applyAlignment="1">
      <alignment wrapText="1"/>
    </xf>
    <xf numFmtId="0" fontId="4" fillId="0" borderId="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60"/>
  <sheetViews>
    <sheetView showGridLines="0" tabSelected="1" workbookViewId="0"/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364014311</v>
      </c>
      <c r="E8" s="31">
        <v>330059170</v>
      </c>
      <c r="F8" s="31">
        <v>94488297</v>
      </c>
      <c r="G8" s="36">
        <f>IF(($D8       =0),0,($F8       /$D8       ))</f>
        <v>0.25957302816042305</v>
      </c>
      <c r="H8" s="31">
        <v>86024429</v>
      </c>
      <c r="I8" s="36">
        <f>IF(($D8       =0),0,($H8       /$D8       ))</f>
        <v>0.23632155769831809</v>
      </c>
      <c r="J8" s="31">
        <v>75257755</v>
      </c>
      <c r="K8" s="36">
        <f>IF(($E8       =0),0,($J8       /$E8       ))</f>
        <v>0.22801291962286641</v>
      </c>
      <c r="L8" s="31">
        <v>71173371</v>
      </c>
      <c r="M8" s="36">
        <f>IF(($E8       =0),0,($L8       /$E8       ))</f>
        <v>0.21563821723238291</v>
      </c>
      <c r="N8" s="31">
        <f>$F8       +$H8       +$J8       +$L8</f>
        <v>326943852</v>
      </c>
      <c r="O8" s="36">
        <f>IF(($E8       =0),0,($N8       /$E8       ))</f>
        <v>0.99056133480551378</v>
      </c>
      <c r="P8" s="31">
        <v>79303346</v>
      </c>
      <c r="Q8" s="31">
        <v>355683098</v>
      </c>
      <c r="R8" s="31">
        <v>348059238</v>
      </c>
      <c r="S8" s="31">
        <v>329268488</v>
      </c>
      <c r="T8" s="36">
        <f>IF(($R8       =0),0,($S8       /$R8       ))</f>
        <v>0.94601278188168647</v>
      </c>
      <c r="U8" s="36">
        <f>IF(($P8       =0),0,(($L8       /$P8       )-1))</f>
        <v>-0.10251742719657753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291661380</v>
      </c>
      <c r="E9" s="31">
        <v>294908670</v>
      </c>
      <c r="F9" s="31">
        <v>54891109</v>
      </c>
      <c r="G9" s="36">
        <f>IF(($D9       =0),0,($F9       /$D9       ))</f>
        <v>0.18820149928660421</v>
      </c>
      <c r="H9" s="31">
        <v>59367226</v>
      </c>
      <c r="I9" s="36">
        <f>IF(($D9       =0),0,($H9       /$D9       ))</f>
        <v>0.20354846431845039</v>
      </c>
      <c r="J9" s="31">
        <v>172440295</v>
      </c>
      <c r="K9" s="36">
        <f>IF(($E9       =0),0,($J9       /$E9       ))</f>
        <v>0.58472439959123612</v>
      </c>
      <c r="L9" s="31">
        <v>95351376</v>
      </c>
      <c r="M9" s="36">
        <f>IF(($E9       =0),0,($L9       /$E9       ))</f>
        <v>0.3233251026495762</v>
      </c>
      <c r="N9" s="31">
        <f>$F9       +$H9       +$J9       +$L9</f>
        <v>382050006</v>
      </c>
      <c r="O9" s="36">
        <f>IF(($E9       =0),0,($N9       /$E9       ))</f>
        <v>1.295485839734722</v>
      </c>
      <c r="P9" s="31">
        <v>93733000</v>
      </c>
      <c r="Q9" s="31">
        <v>262785690</v>
      </c>
      <c r="R9" s="31">
        <v>267737180</v>
      </c>
      <c r="S9" s="31">
        <v>269239363</v>
      </c>
      <c r="T9" s="36">
        <f>IF(($R9       =0),0,($S9       /$R9       ))</f>
        <v>1.005610662665529</v>
      </c>
      <c r="U9" s="36">
        <f>IF(($P9       =0),0,(($L9       /$P9       )-1))</f>
        <v>1.7265808199886878E-2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655675691</v>
      </c>
      <c r="E10" s="32">
        <f>SUM(E8:E9)</f>
        <v>624967840</v>
      </c>
      <c r="F10" s="32">
        <f>SUM(F8:F9)</f>
        <v>149379406</v>
      </c>
      <c r="G10" s="37">
        <f t="shared" ref="G10:G54" si="0">IF(($D10      =0),0,($F10      /$D10      ))</f>
        <v>0.22782513985256164</v>
      </c>
      <c r="H10" s="32">
        <f>SUM(H8:H9)</f>
        <v>145391655</v>
      </c>
      <c r="I10" s="37">
        <f t="shared" ref="I10:I54" si="1">IF(($D10      =0),0,($H10      /$D10      ))</f>
        <v>0.22174324440525889</v>
      </c>
      <c r="J10" s="32">
        <f>SUM(J8:J9)</f>
        <v>247698050</v>
      </c>
      <c r="K10" s="37">
        <f t="shared" ref="K10:K54" si="2">IF(($E10      =0),0,($J10      /$E10      ))</f>
        <v>0.3963372739307674</v>
      </c>
      <c r="L10" s="32">
        <f>SUM(L8:L9)</f>
        <v>166524747</v>
      </c>
      <c r="M10" s="37">
        <f t="shared" ref="M10:M54" si="3">IF(($E10      =0),0,($L10      /$E10      ))</f>
        <v>0.26645330582130433</v>
      </c>
      <c r="N10" s="32">
        <f t="shared" ref="N10:N54" si="4">$F10      +$H10      +$J10      +$L10</f>
        <v>708993858</v>
      </c>
      <c r="O10" s="37">
        <f t="shared" ref="O10:O54" si="5">IF(($E10      =0),0,($N10      /$E10      ))</f>
        <v>1.1344485469844336</v>
      </c>
      <c r="P10" s="32">
        <f>SUM(P8:P9)</f>
        <v>173036346</v>
      </c>
      <c r="Q10" s="32">
        <f>SUM(Q8:Q9)</f>
        <v>618468788</v>
      </c>
      <c r="R10" s="32">
        <f>SUM(R8:R9)</f>
        <v>615796418</v>
      </c>
      <c r="S10" s="32">
        <f>SUM(S8:S9)</f>
        <v>598507851</v>
      </c>
      <c r="T10" s="37">
        <f t="shared" ref="T10:T54" si="6">IF(($R10      =0),0,($S10      /$R10      ))</f>
        <v>0.97192486592216587</v>
      </c>
      <c r="U10" s="37">
        <f t="shared" ref="U10:U54" si="7">IF(($P10      =0),0,(($L10      /$P10      )-1))</f>
        <v>-3.7631394504828442E-2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30790569</v>
      </c>
      <c r="E11" s="31">
        <v>32898879</v>
      </c>
      <c r="F11" s="31">
        <v>6456363</v>
      </c>
      <c r="G11" s="36">
        <f t="shared" si="0"/>
        <v>0.20968638156703112</v>
      </c>
      <c r="H11" s="31">
        <v>8383037</v>
      </c>
      <c r="I11" s="36">
        <f t="shared" si="1"/>
        <v>0.27225989230663455</v>
      </c>
      <c r="J11" s="31">
        <v>6721430</v>
      </c>
      <c r="K11" s="36">
        <f t="shared" si="2"/>
        <v>0.20430574549363825</v>
      </c>
      <c r="L11" s="31">
        <v>6140399</v>
      </c>
      <c r="M11" s="36">
        <f t="shared" si="3"/>
        <v>0.1866446270099355</v>
      </c>
      <c r="N11" s="31">
        <f t="shared" si="4"/>
        <v>27701229</v>
      </c>
      <c r="O11" s="36">
        <f t="shared" si="5"/>
        <v>0.84201133418558116</v>
      </c>
      <c r="P11" s="31">
        <v>8645833</v>
      </c>
      <c r="Q11" s="31">
        <v>30470336</v>
      </c>
      <c r="R11" s="31">
        <v>32245942</v>
      </c>
      <c r="S11" s="31">
        <v>28571837</v>
      </c>
      <c r="T11" s="36">
        <f t="shared" si="6"/>
        <v>0.88605992654827703</v>
      </c>
      <c r="U11" s="36">
        <f t="shared" si="7"/>
        <v>-0.28978514852183701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11519340</v>
      </c>
      <c r="E12" s="31">
        <v>11752770</v>
      </c>
      <c r="F12" s="31">
        <v>3216299</v>
      </c>
      <c r="G12" s="36">
        <f t="shared" si="0"/>
        <v>0.27920861785484236</v>
      </c>
      <c r="H12" s="31">
        <v>3348153</v>
      </c>
      <c r="I12" s="36">
        <f t="shared" si="1"/>
        <v>0.29065493335555681</v>
      </c>
      <c r="J12" s="31">
        <v>2956076</v>
      </c>
      <c r="K12" s="36">
        <f t="shared" si="2"/>
        <v>0.25152164128116178</v>
      </c>
      <c r="L12" s="31">
        <v>2935389</v>
      </c>
      <c r="M12" s="36">
        <f t="shared" si="3"/>
        <v>0.24976146048973988</v>
      </c>
      <c r="N12" s="31">
        <f t="shared" si="4"/>
        <v>12455917</v>
      </c>
      <c r="O12" s="36">
        <f t="shared" si="5"/>
        <v>1.0598281936939122</v>
      </c>
      <c r="P12" s="31">
        <v>2725198</v>
      </c>
      <c r="Q12" s="31">
        <v>13767342</v>
      </c>
      <c r="R12" s="31">
        <v>12417992</v>
      </c>
      <c r="S12" s="31">
        <v>10716274</v>
      </c>
      <c r="T12" s="36">
        <f t="shared" si="6"/>
        <v>0.86296351294154483</v>
      </c>
      <c r="U12" s="36">
        <f t="shared" si="7"/>
        <v>7.7128707712246891E-2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59304527</v>
      </c>
      <c r="E13" s="31">
        <v>43367006</v>
      </c>
      <c r="F13" s="31">
        <v>1860385</v>
      </c>
      <c r="G13" s="36">
        <f t="shared" si="0"/>
        <v>3.1370033522061476E-2</v>
      </c>
      <c r="H13" s="31">
        <v>11153639</v>
      </c>
      <c r="I13" s="36">
        <f t="shared" si="1"/>
        <v>0.18807398969727893</v>
      </c>
      <c r="J13" s="31">
        <v>18128007</v>
      </c>
      <c r="K13" s="36">
        <f t="shared" si="2"/>
        <v>0.41801380062990745</v>
      </c>
      <c r="L13" s="31">
        <v>8454088</v>
      </c>
      <c r="M13" s="36">
        <f t="shared" si="3"/>
        <v>0.19494285586604709</v>
      </c>
      <c r="N13" s="31">
        <f t="shared" si="4"/>
        <v>39596119</v>
      </c>
      <c r="O13" s="36">
        <f t="shared" si="5"/>
        <v>0.91304709852462496</v>
      </c>
      <c r="P13" s="31">
        <v>7564374</v>
      </c>
      <c r="Q13" s="31">
        <v>39174588</v>
      </c>
      <c r="R13" s="31">
        <v>39654588</v>
      </c>
      <c r="S13" s="31">
        <v>30966858</v>
      </c>
      <c r="T13" s="36">
        <f t="shared" si="6"/>
        <v>0.78091488430039924</v>
      </c>
      <c r="U13" s="36">
        <f t="shared" si="7"/>
        <v>0.11761898605224963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46362919</v>
      </c>
      <c r="E14" s="31">
        <v>46626319</v>
      </c>
      <c r="F14" s="31">
        <v>10935767</v>
      </c>
      <c r="G14" s="36">
        <f t="shared" si="0"/>
        <v>0.23587313387235173</v>
      </c>
      <c r="H14" s="31">
        <v>12403883</v>
      </c>
      <c r="I14" s="36">
        <f t="shared" si="1"/>
        <v>0.26753887088084338</v>
      </c>
      <c r="J14" s="31">
        <v>10368619</v>
      </c>
      <c r="K14" s="36">
        <f t="shared" si="2"/>
        <v>0.22237695838695737</v>
      </c>
      <c r="L14" s="31">
        <v>10456800</v>
      </c>
      <c r="M14" s="36">
        <f t="shared" si="3"/>
        <v>0.22426818638631971</v>
      </c>
      <c r="N14" s="31">
        <f t="shared" si="4"/>
        <v>44165069</v>
      </c>
      <c r="O14" s="36">
        <f t="shared" si="5"/>
        <v>0.94721328955862893</v>
      </c>
      <c r="P14" s="31">
        <v>9724797</v>
      </c>
      <c r="Q14" s="31">
        <v>44985427</v>
      </c>
      <c r="R14" s="31">
        <v>45783853</v>
      </c>
      <c r="S14" s="31">
        <v>41114569</v>
      </c>
      <c r="T14" s="36">
        <f t="shared" si="6"/>
        <v>0.8980146122695265</v>
      </c>
      <c r="U14" s="36">
        <f t="shared" si="7"/>
        <v>7.5271802588784187E-2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20808305</v>
      </c>
      <c r="E15" s="31">
        <v>24054460</v>
      </c>
      <c r="F15" s="31">
        <v>5961581</v>
      </c>
      <c r="G15" s="36">
        <f t="shared" si="0"/>
        <v>0.28650007773338576</v>
      </c>
      <c r="H15" s="31">
        <v>4841249</v>
      </c>
      <c r="I15" s="36">
        <f t="shared" si="1"/>
        <v>0.2326594597685876</v>
      </c>
      <c r="J15" s="31">
        <v>2846453</v>
      </c>
      <c r="K15" s="36">
        <f t="shared" si="2"/>
        <v>0.11833368946964513</v>
      </c>
      <c r="L15" s="31">
        <v>7775937</v>
      </c>
      <c r="M15" s="36">
        <f t="shared" si="3"/>
        <v>0.32326383547998999</v>
      </c>
      <c r="N15" s="31">
        <f t="shared" si="4"/>
        <v>21425220</v>
      </c>
      <c r="O15" s="36">
        <f t="shared" si="5"/>
        <v>0.89069636150634857</v>
      </c>
      <c r="P15" s="31">
        <v>4569980</v>
      </c>
      <c r="Q15" s="31">
        <v>17348969</v>
      </c>
      <c r="R15" s="31">
        <v>20413066</v>
      </c>
      <c r="S15" s="31">
        <v>24241818</v>
      </c>
      <c r="T15" s="36">
        <f t="shared" si="6"/>
        <v>1.1875637888007613</v>
      </c>
      <c r="U15" s="36">
        <f t="shared" si="7"/>
        <v>0.70152538960783195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64558330</v>
      </c>
      <c r="E16" s="31">
        <v>60111535</v>
      </c>
      <c r="F16" s="31">
        <v>12230577</v>
      </c>
      <c r="G16" s="36">
        <f t="shared" si="0"/>
        <v>0.18945002139925243</v>
      </c>
      <c r="H16" s="31">
        <v>16132848</v>
      </c>
      <c r="I16" s="36">
        <f t="shared" si="1"/>
        <v>0.24989568348499722</v>
      </c>
      <c r="J16" s="31">
        <v>11995663</v>
      </c>
      <c r="K16" s="36">
        <f t="shared" si="2"/>
        <v>0.19955675728460437</v>
      </c>
      <c r="L16" s="31">
        <v>16200705</v>
      </c>
      <c r="M16" s="36">
        <f t="shared" si="3"/>
        <v>0.26951075197131463</v>
      </c>
      <c r="N16" s="31">
        <f t="shared" si="4"/>
        <v>56559793</v>
      </c>
      <c r="O16" s="36">
        <f t="shared" si="5"/>
        <v>0.9409141356979156</v>
      </c>
      <c r="P16" s="31">
        <v>15220832</v>
      </c>
      <c r="Q16" s="31">
        <v>54098738</v>
      </c>
      <c r="R16" s="31">
        <v>58656733</v>
      </c>
      <c r="S16" s="31">
        <v>54197023</v>
      </c>
      <c r="T16" s="36">
        <f t="shared" si="6"/>
        <v>0.92396934210434123</v>
      </c>
      <c r="U16" s="36">
        <f t="shared" si="7"/>
        <v>6.4377098439822422E-2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18711300</v>
      </c>
      <c r="E17" s="31">
        <v>20724197</v>
      </c>
      <c r="F17" s="31">
        <v>4784344</v>
      </c>
      <c r="G17" s="36">
        <f t="shared" si="0"/>
        <v>0.25569276319657108</v>
      </c>
      <c r="H17" s="31">
        <v>4311837</v>
      </c>
      <c r="I17" s="36">
        <f t="shared" si="1"/>
        <v>0.230440268714627</v>
      </c>
      <c r="J17" s="31">
        <v>5260818</v>
      </c>
      <c r="K17" s="36">
        <f t="shared" si="2"/>
        <v>0.25384906348844299</v>
      </c>
      <c r="L17" s="31">
        <v>4154038</v>
      </c>
      <c r="M17" s="36">
        <f t="shared" si="3"/>
        <v>0.20044385796950298</v>
      </c>
      <c r="N17" s="31">
        <f t="shared" si="4"/>
        <v>18511037</v>
      </c>
      <c r="O17" s="36">
        <f t="shared" si="5"/>
        <v>0.89320889007183246</v>
      </c>
      <c r="P17" s="31">
        <v>3321417</v>
      </c>
      <c r="Q17" s="31">
        <v>14541314</v>
      </c>
      <c r="R17" s="31">
        <v>15411651</v>
      </c>
      <c r="S17" s="31">
        <v>13943169</v>
      </c>
      <c r="T17" s="36">
        <f t="shared" si="6"/>
        <v>0.90471611380247319</v>
      </c>
      <c r="U17" s="36">
        <f t="shared" si="7"/>
        <v>0.25068246474321043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27694956</v>
      </c>
      <c r="E18" s="31">
        <v>28579999</v>
      </c>
      <c r="F18" s="31">
        <v>8126289</v>
      </c>
      <c r="G18" s="36">
        <f t="shared" si="0"/>
        <v>0.29342126414643882</v>
      </c>
      <c r="H18" s="31">
        <v>5818561</v>
      </c>
      <c r="I18" s="36">
        <f t="shared" si="1"/>
        <v>0.21009461072983832</v>
      </c>
      <c r="J18" s="31">
        <v>6474277</v>
      </c>
      <c r="K18" s="36">
        <f t="shared" si="2"/>
        <v>0.22653174340558935</v>
      </c>
      <c r="L18" s="31">
        <v>4979078</v>
      </c>
      <c r="M18" s="36">
        <f t="shared" si="3"/>
        <v>0.17421547145610466</v>
      </c>
      <c r="N18" s="31">
        <f t="shared" si="4"/>
        <v>25398205</v>
      </c>
      <c r="O18" s="36">
        <f t="shared" si="5"/>
        <v>0.88867060492199457</v>
      </c>
      <c r="P18" s="31">
        <v>4998443</v>
      </c>
      <c r="Q18" s="31">
        <v>27341758</v>
      </c>
      <c r="R18" s="31">
        <v>28504258</v>
      </c>
      <c r="S18" s="31">
        <v>23709748</v>
      </c>
      <c r="T18" s="36">
        <f t="shared" si="6"/>
        <v>0.83179670910921444</v>
      </c>
      <c r="U18" s="36">
        <f t="shared" si="7"/>
        <v>-3.8742064278816102E-3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279750246</v>
      </c>
      <c r="E19" s="32">
        <f>SUM(E11:E18)</f>
        <v>268115165</v>
      </c>
      <c r="F19" s="32">
        <f>SUM(F11:F18)</f>
        <v>53571605</v>
      </c>
      <c r="G19" s="37">
        <f t="shared" si="0"/>
        <v>0.19149797280249756</v>
      </c>
      <c r="H19" s="32">
        <f>SUM(H11:H18)</f>
        <v>66393207</v>
      </c>
      <c r="I19" s="37">
        <f t="shared" si="1"/>
        <v>0.23733028996156807</v>
      </c>
      <c r="J19" s="32">
        <f>SUM(J11:J18)</f>
        <v>64751343</v>
      </c>
      <c r="K19" s="37">
        <f t="shared" si="2"/>
        <v>0.24150570893668025</v>
      </c>
      <c r="L19" s="32">
        <f>SUM(L11:L18)</f>
        <v>61096434</v>
      </c>
      <c r="M19" s="37">
        <f t="shared" si="3"/>
        <v>0.22787384667331295</v>
      </c>
      <c r="N19" s="32">
        <f t="shared" si="4"/>
        <v>245812589</v>
      </c>
      <c r="O19" s="37">
        <f t="shared" si="5"/>
        <v>0.91681717817043284</v>
      </c>
      <c r="P19" s="32">
        <f>SUM(P11:P18)</f>
        <v>56770874</v>
      </c>
      <c r="Q19" s="32">
        <f>SUM(Q11:Q18)</f>
        <v>241728472</v>
      </c>
      <c r="R19" s="32">
        <f>SUM(R11:R18)</f>
        <v>253088083</v>
      </c>
      <c r="S19" s="32">
        <f>SUM(S11:S18)</f>
        <v>227461296</v>
      </c>
      <c r="T19" s="37">
        <f t="shared" si="6"/>
        <v>0.89874360461294422</v>
      </c>
      <c r="U19" s="37">
        <f t="shared" si="7"/>
        <v>7.6193295879150913E-2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60526792</v>
      </c>
      <c r="E20" s="31">
        <v>62060060</v>
      </c>
      <c r="F20" s="31">
        <v>1440253</v>
      </c>
      <c r="G20" s="36">
        <f t="shared" si="0"/>
        <v>2.3795297130566575E-2</v>
      </c>
      <c r="H20" s="31">
        <v>2580248</v>
      </c>
      <c r="I20" s="36">
        <f t="shared" si="1"/>
        <v>4.2629848943588483E-2</v>
      </c>
      <c r="J20" s="31">
        <v>5131239</v>
      </c>
      <c r="K20" s="36">
        <f t="shared" si="2"/>
        <v>8.2681824671133095E-2</v>
      </c>
      <c r="L20" s="31">
        <v>3721652</v>
      </c>
      <c r="M20" s="36">
        <f t="shared" si="3"/>
        <v>5.9968553043616132E-2</v>
      </c>
      <c r="N20" s="31">
        <f t="shared" si="4"/>
        <v>12873392</v>
      </c>
      <c r="O20" s="36">
        <f t="shared" si="5"/>
        <v>0.20743441111723063</v>
      </c>
      <c r="P20" s="31">
        <v>10026368</v>
      </c>
      <c r="Q20" s="31">
        <v>63344545</v>
      </c>
      <c r="R20" s="31">
        <v>63054545</v>
      </c>
      <c r="S20" s="31">
        <v>38754699</v>
      </c>
      <c r="T20" s="36">
        <f t="shared" si="6"/>
        <v>0.61462181671440175</v>
      </c>
      <c r="U20" s="36">
        <f t="shared" si="7"/>
        <v>-0.62881354444600479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47009722</v>
      </c>
      <c r="E21" s="31">
        <v>50679706</v>
      </c>
      <c r="F21" s="31">
        <v>10626432</v>
      </c>
      <c r="G21" s="36">
        <f t="shared" si="0"/>
        <v>0.22604753969827773</v>
      </c>
      <c r="H21" s="31">
        <v>14664767</v>
      </c>
      <c r="I21" s="36">
        <f t="shared" si="1"/>
        <v>0.3119517915889824</v>
      </c>
      <c r="J21" s="31">
        <v>11388731</v>
      </c>
      <c r="K21" s="36">
        <f t="shared" si="2"/>
        <v>0.22471975271521899</v>
      </c>
      <c r="L21" s="31">
        <v>11523936</v>
      </c>
      <c r="M21" s="36">
        <f t="shared" si="3"/>
        <v>0.22738758587115718</v>
      </c>
      <c r="N21" s="31">
        <f t="shared" si="4"/>
        <v>48203866</v>
      </c>
      <c r="O21" s="36">
        <f t="shared" si="5"/>
        <v>0.95114730933916625</v>
      </c>
      <c r="P21" s="31">
        <v>9890610</v>
      </c>
      <c r="Q21" s="31">
        <v>41420867</v>
      </c>
      <c r="R21" s="31">
        <v>41454253</v>
      </c>
      <c r="S21" s="31">
        <v>41649616</v>
      </c>
      <c r="T21" s="36">
        <f t="shared" si="6"/>
        <v>1.0047127371949025</v>
      </c>
      <c r="U21" s="36">
        <f t="shared" si="7"/>
        <v>0.16513905613506141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5576360</v>
      </c>
      <c r="E22" s="31">
        <v>5576360</v>
      </c>
      <c r="F22" s="31">
        <v>1462236</v>
      </c>
      <c r="G22" s="36">
        <f t="shared" si="0"/>
        <v>0.2622205166094011</v>
      </c>
      <c r="H22" s="31">
        <v>1424794</v>
      </c>
      <c r="I22" s="36">
        <f t="shared" si="1"/>
        <v>0.25550610075389679</v>
      </c>
      <c r="J22" s="31">
        <v>1417948</v>
      </c>
      <c r="K22" s="36">
        <f t="shared" si="2"/>
        <v>0.25427841817960101</v>
      </c>
      <c r="L22" s="31">
        <v>1388070</v>
      </c>
      <c r="M22" s="36">
        <f t="shared" si="3"/>
        <v>0.24892044272607938</v>
      </c>
      <c r="N22" s="31">
        <f t="shared" si="4"/>
        <v>5693048</v>
      </c>
      <c r="O22" s="36">
        <f t="shared" si="5"/>
        <v>1.0209254782689783</v>
      </c>
      <c r="P22" s="31">
        <v>1445984</v>
      </c>
      <c r="Q22" s="31">
        <v>5293121</v>
      </c>
      <c r="R22" s="31">
        <v>5293120</v>
      </c>
      <c r="S22" s="31">
        <v>5757449</v>
      </c>
      <c r="T22" s="36">
        <f t="shared" si="6"/>
        <v>1.0877231198234689</v>
      </c>
      <c r="U22" s="36">
        <f t="shared" si="7"/>
        <v>-4.0051618828424118E-2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76544705</v>
      </c>
      <c r="E23" s="31">
        <v>85804782</v>
      </c>
      <c r="F23" s="31">
        <v>14089531</v>
      </c>
      <c r="G23" s="36">
        <f t="shared" si="0"/>
        <v>0.18406930956230089</v>
      </c>
      <c r="H23" s="31">
        <v>12608647</v>
      </c>
      <c r="I23" s="36">
        <f t="shared" si="1"/>
        <v>0.16472265455853544</v>
      </c>
      <c r="J23" s="31">
        <v>-787915</v>
      </c>
      <c r="K23" s="36">
        <f t="shared" si="2"/>
        <v>-9.1826467200860663E-3</v>
      </c>
      <c r="L23" s="31">
        <v>13729952</v>
      </c>
      <c r="M23" s="36">
        <f t="shared" si="3"/>
        <v>0.16001383232929839</v>
      </c>
      <c r="N23" s="31">
        <f t="shared" si="4"/>
        <v>39640215</v>
      </c>
      <c r="O23" s="36">
        <f t="shared" si="5"/>
        <v>0.46198141963696149</v>
      </c>
      <c r="P23" s="31">
        <v>15563676</v>
      </c>
      <c r="Q23" s="31">
        <v>74200962</v>
      </c>
      <c r="R23" s="31">
        <v>77181011</v>
      </c>
      <c r="S23" s="31">
        <v>46759560</v>
      </c>
      <c r="T23" s="36">
        <f t="shared" si="6"/>
        <v>0.60584280244787159</v>
      </c>
      <c r="U23" s="36">
        <f t="shared" si="7"/>
        <v>-0.11782075134434822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33480510</v>
      </c>
      <c r="E24" s="31">
        <v>37196259</v>
      </c>
      <c r="F24" s="31">
        <v>7228894</v>
      </c>
      <c r="G24" s="36">
        <f t="shared" si="0"/>
        <v>0.21591349713609501</v>
      </c>
      <c r="H24" s="31">
        <v>8480605</v>
      </c>
      <c r="I24" s="36">
        <f t="shared" si="1"/>
        <v>0.25329975558914725</v>
      </c>
      <c r="J24" s="31">
        <v>8497159</v>
      </c>
      <c r="K24" s="36">
        <f t="shared" si="2"/>
        <v>0.22844122576950548</v>
      </c>
      <c r="L24" s="31">
        <v>8841846</v>
      </c>
      <c r="M24" s="36">
        <f t="shared" si="3"/>
        <v>0.23770793724175326</v>
      </c>
      <c r="N24" s="31">
        <f t="shared" si="4"/>
        <v>33048504</v>
      </c>
      <c r="O24" s="36">
        <f t="shared" si="5"/>
        <v>0.88848999572779619</v>
      </c>
      <c r="P24" s="31">
        <v>7971009</v>
      </c>
      <c r="Q24" s="31">
        <v>31245369</v>
      </c>
      <c r="R24" s="31">
        <v>31938526</v>
      </c>
      <c r="S24" s="31">
        <v>27090339</v>
      </c>
      <c r="T24" s="36">
        <f t="shared" si="6"/>
        <v>0.84820254384939364</v>
      </c>
      <c r="U24" s="36">
        <f t="shared" si="7"/>
        <v>0.10925053528355066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38471456</v>
      </c>
      <c r="E25" s="31">
        <v>41472920</v>
      </c>
      <c r="F25" s="31">
        <v>13831584</v>
      </c>
      <c r="G25" s="36">
        <f t="shared" si="0"/>
        <v>0.35952847742492511</v>
      </c>
      <c r="H25" s="31">
        <v>10607263</v>
      </c>
      <c r="I25" s="36">
        <f t="shared" si="1"/>
        <v>0.27571774252578329</v>
      </c>
      <c r="J25" s="31">
        <v>5899385</v>
      </c>
      <c r="K25" s="36">
        <f t="shared" si="2"/>
        <v>0.14224667566209467</v>
      </c>
      <c r="L25" s="31">
        <v>10014419</v>
      </c>
      <c r="M25" s="36">
        <f t="shared" si="3"/>
        <v>0.24146886691363906</v>
      </c>
      <c r="N25" s="31">
        <f t="shared" si="4"/>
        <v>40352651</v>
      </c>
      <c r="O25" s="36">
        <f t="shared" si="5"/>
        <v>0.97298794008234768</v>
      </c>
      <c r="P25" s="31">
        <v>10073831</v>
      </c>
      <c r="Q25" s="31">
        <v>33292492</v>
      </c>
      <c r="R25" s="31">
        <v>37340419</v>
      </c>
      <c r="S25" s="31">
        <v>34620819</v>
      </c>
      <c r="T25" s="36">
        <f t="shared" si="6"/>
        <v>0.92716739466688902</v>
      </c>
      <c r="U25" s="36">
        <f t="shared" si="7"/>
        <v>-5.8976570085402802E-3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87298612</v>
      </c>
      <c r="E26" s="31">
        <v>88031460</v>
      </c>
      <c r="F26" s="31">
        <v>36076777</v>
      </c>
      <c r="G26" s="36">
        <f t="shared" si="0"/>
        <v>0.41325716610477153</v>
      </c>
      <c r="H26" s="31">
        <v>16508656</v>
      </c>
      <c r="I26" s="36">
        <f t="shared" si="1"/>
        <v>0.18910559540167718</v>
      </c>
      <c r="J26" s="31">
        <v>16306461</v>
      </c>
      <c r="K26" s="36">
        <f t="shared" si="2"/>
        <v>0.18523447185812891</v>
      </c>
      <c r="L26" s="31">
        <v>20618548</v>
      </c>
      <c r="M26" s="36">
        <f t="shared" si="3"/>
        <v>0.23421794890144956</v>
      </c>
      <c r="N26" s="31">
        <f t="shared" si="4"/>
        <v>89510442</v>
      </c>
      <c r="O26" s="36">
        <f t="shared" si="5"/>
        <v>1.0168006074192113</v>
      </c>
      <c r="P26" s="31">
        <v>22325608</v>
      </c>
      <c r="Q26" s="31">
        <v>95010143</v>
      </c>
      <c r="R26" s="31">
        <v>84116181</v>
      </c>
      <c r="S26" s="31">
        <v>90328040</v>
      </c>
      <c r="T26" s="36">
        <f t="shared" si="6"/>
        <v>1.0738485619074885</v>
      </c>
      <c r="U26" s="36">
        <f t="shared" si="7"/>
        <v>-7.6461971382817406E-2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348908157</v>
      </c>
      <c r="E27" s="32">
        <f>SUM(E20:E26)</f>
        <v>370821547</v>
      </c>
      <c r="F27" s="32">
        <f>SUM(F20:F26)</f>
        <v>84755707</v>
      </c>
      <c r="G27" s="37">
        <f t="shared" si="0"/>
        <v>0.24291695479048372</v>
      </c>
      <c r="H27" s="32">
        <f>SUM(H20:H26)</f>
        <v>66874980</v>
      </c>
      <c r="I27" s="37">
        <f t="shared" si="1"/>
        <v>0.19166929364738239</v>
      </c>
      <c r="J27" s="32">
        <f>SUM(J20:J26)</f>
        <v>47853008</v>
      </c>
      <c r="K27" s="37">
        <f t="shared" si="2"/>
        <v>0.12904592084019326</v>
      </c>
      <c r="L27" s="32">
        <f>SUM(L20:L26)</f>
        <v>69838423</v>
      </c>
      <c r="M27" s="37">
        <f t="shared" si="3"/>
        <v>0.18833431758484087</v>
      </c>
      <c r="N27" s="32">
        <f t="shared" si="4"/>
        <v>269322118</v>
      </c>
      <c r="O27" s="37">
        <f t="shared" si="5"/>
        <v>0.72628497502061284</v>
      </c>
      <c r="P27" s="32">
        <f>SUM(P20:P26)</f>
        <v>77297086</v>
      </c>
      <c r="Q27" s="32">
        <f>SUM(Q20:Q26)</f>
        <v>343807499</v>
      </c>
      <c r="R27" s="32">
        <f>SUM(R20:R26)</f>
        <v>340378055</v>
      </c>
      <c r="S27" s="32">
        <f>SUM(S20:S26)</f>
        <v>284960522</v>
      </c>
      <c r="T27" s="37">
        <f t="shared" si="6"/>
        <v>0.8371882905318323</v>
      </c>
      <c r="U27" s="37">
        <f t="shared" si="7"/>
        <v>-9.6493456428616176E-2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50801946</v>
      </c>
      <c r="E28" s="31">
        <v>49517417</v>
      </c>
      <c r="F28" s="31">
        <v>14860069</v>
      </c>
      <c r="G28" s="36">
        <f t="shared" si="0"/>
        <v>0.29250983810738274</v>
      </c>
      <c r="H28" s="31">
        <v>13965326</v>
      </c>
      <c r="I28" s="36">
        <f t="shared" si="1"/>
        <v>0.27489746160511253</v>
      </c>
      <c r="J28" s="31">
        <v>13877945</v>
      </c>
      <c r="K28" s="36">
        <f t="shared" si="2"/>
        <v>0.2802639119887857</v>
      </c>
      <c r="L28" s="31">
        <v>24559297</v>
      </c>
      <c r="M28" s="36">
        <f t="shared" si="3"/>
        <v>0.49597290181755643</v>
      </c>
      <c r="N28" s="31">
        <f t="shared" si="4"/>
        <v>67262637</v>
      </c>
      <c r="O28" s="36">
        <f t="shared" si="5"/>
        <v>1.3583631997606014</v>
      </c>
      <c r="P28" s="31">
        <v>9339799</v>
      </c>
      <c r="Q28" s="31">
        <v>36383861</v>
      </c>
      <c r="R28" s="31">
        <v>38241358</v>
      </c>
      <c r="S28" s="31">
        <v>45628873</v>
      </c>
      <c r="T28" s="36">
        <f t="shared" si="6"/>
        <v>1.1931812934049046</v>
      </c>
      <c r="U28" s="36">
        <f t="shared" si="7"/>
        <v>1.6295316419550359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31382882</v>
      </c>
      <c r="E29" s="31">
        <v>33002882</v>
      </c>
      <c r="F29" s="31">
        <v>14396381</v>
      </c>
      <c r="G29" s="36">
        <f t="shared" si="0"/>
        <v>0.45873355417134731</v>
      </c>
      <c r="H29" s="31">
        <v>12437985</v>
      </c>
      <c r="I29" s="36">
        <f t="shared" si="1"/>
        <v>0.39633023506254145</v>
      </c>
      <c r="J29" s="31">
        <v>12942917</v>
      </c>
      <c r="K29" s="36">
        <f t="shared" si="2"/>
        <v>0.39217535607950843</v>
      </c>
      <c r="L29" s="31">
        <v>8897604</v>
      </c>
      <c r="M29" s="36">
        <f t="shared" si="3"/>
        <v>0.26960081849821477</v>
      </c>
      <c r="N29" s="31">
        <f t="shared" si="4"/>
        <v>48674887</v>
      </c>
      <c r="O29" s="36">
        <f t="shared" si="5"/>
        <v>1.4748677706389399</v>
      </c>
      <c r="P29" s="31">
        <v>13025733</v>
      </c>
      <c r="Q29" s="31">
        <v>36442710</v>
      </c>
      <c r="R29" s="31">
        <v>38835403</v>
      </c>
      <c r="S29" s="31">
        <v>45071986</v>
      </c>
      <c r="T29" s="36">
        <f t="shared" si="6"/>
        <v>1.1605901450282363</v>
      </c>
      <c r="U29" s="36">
        <f t="shared" si="7"/>
        <v>-0.31692105158304718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31443499</v>
      </c>
      <c r="E30" s="31">
        <v>32978502</v>
      </c>
      <c r="F30" s="31">
        <v>9964408</v>
      </c>
      <c r="G30" s="36">
        <f t="shared" si="0"/>
        <v>0.31689882859410778</v>
      </c>
      <c r="H30" s="31">
        <v>4633150</v>
      </c>
      <c r="I30" s="36">
        <f t="shared" si="1"/>
        <v>0.14734842327821085</v>
      </c>
      <c r="J30" s="31">
        <v>5298668</v>
      </c>
      <c r="K30" s="36">
        <f t="shared" si="2"/>
        <v>0.16067036641021476</v>
      </c>
      <c r="L30" s="31">
        <v>7803574</v>
      </c>
      <c r="M30" s="36">
        <f t="shared" si="3"/>
        <v>0.23662609053619232</v>
      </c>
      <c r="N30" s="31">
        <f t="shared" si="4"/>
        <v>27699800</v>
      </c>
      <c r="O30" s="36">
        <f t="shared" si="5"/>
        <v>0.83993505829949466</v>
      </c>
      <c r="P30" s="31">
        <v>7804606</v>
      </c>
      <c r="Q30" s="31">
        <v>26035565</v>
      </c>
      <c r="R30" s="31">
        <v>28842001</v>
      </c>
      <c r="S30" s="31">
        <v>31272888</v>
      </c>
      <c r="T30" s="36">
        <f t="shared" si="6"/>
        <v>1.0842828831466997</v>
      </c>
      <c r="U30" s="36">
        <f t="shared" si="7"/>
        <v>-1.3222960902825598E-4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51783050</v>
      </c>
      <c r="E31" s="31">
        <v>52652054</v>
      </c>
      <c r="F31" s="31">
        <v>10873338</v>
      </c>
      <c r="G31" s="36">
        <f t="shared" si="0"/>
        <v>0.20997870924945519</v>
      </c>
      <c r="H31" s="31">
        <v>13132601</v>
      </c>
      <c r="I31" s="36">
        <f t="shared" si="1"/>
        <v>0.25360810149266988</v>
      </c>
      <c r="J31" s="31">
        <v>11826846</v>
      </c>
      <c r="K31" s="36">
        <f t="shared" si="2"/>
        <v>0.22462268993342596</v>
      </c>
      <c r="L31" s="31">
        <v>13444575</v>
      </c>
      <c r="M31" s="36">
        <f t="shared" si="3"/>
        <v>0.25534758814917269</v>
      </c>
      <c r="N31" s="31">
        <f t="shared" si="4"/>
        <v>49277360</v>
      </c>
      <c r="O31" s="36">
        <f t="shared" si="5"/>
        <v>0.93590574833035001</v>
      </c>
      <c r="P31" s="31">
        <v>11018386</v>
      </c>
      <c r="Q31" s="31">
        <v>45857852</v>
      </c>
      <c r="R31" s="31">
        <v>49140985</v>
      </c>
      <c r="S31" s="31">
        <v>46101864</v>
      </c>
      <c r="T31" s="36">
        <f t="shared" si="6"/>
        <v>0.93815506547131688</v>
      </c>
      <c r="U31" s="36">
        <f t="shared" si="7"/>
        <v>0.22019459111343531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20151661</v>
      </c>
      <c r="E32" s="31">
        <v>21929210</v>
      </c>
      <c r="F32" s="31">
        <v>4890058</v>
      </c>
      <c r="G32" s="36">
        <f t="shared" si="0"/>
        <v>0.24266277603617886</v>
      </c>
      <c r="H32" s="31">
        <v>5602920</v>
      </c>
      <c r="I32" s="36">
        <f t="shared" si="1"/>
        <v>0.27803762677428923</v>
      </c>
      <c r="J32" s="31">
        <v>5203994</v>
      </c>
      <c r="K32" s="36">
        <f t="shared" si="2"/>
        <v>0.23730877674115938</v>
      </c>
      <c r="L32" s="31">
        <v>4561821</v>
      </c>
      <c r="M32" s="36">
        <f t="shared" si="3"/>
        <v>0.20802486728888089</v>
      </c>
      <c r="N32" s="31">
        <f t="shared" si="4"/>
        <v>20258793</v>
      </c>
      <c r="O32" s="36">
        <f t="shared" si="5"/>
        <v>0.92382685012364785</v>
      </c>
      <c r="P32" s="31">
        <v>4727211</v>
      </c>
      <c r="Q32" s="31">
        <v>17249943</v>
      </c>
      <c r="R32" s="31">
        <v>17893336</v>
      </c>
      <c r="S32" s="31">
        <v>18306928</v>
      </c>
      <c r="T32" s="36">
        <f t="shared" si="6"/>
        <v>1.0231143035597163</v>
      </c>
      <c r="U32" s="36">
        <f t="shared" si="7"/>
        <v>-3.4986803000754518E-2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101599487</v>
      </c>
      <c r="E33" s="31">
        <v>101459487</v>
      </c>
      <c r="F33" s="31">
        <v>17712041</v>
      </c>
      <c r="G33" s="36">
        <f t="shared" si="0"/>
        <v>0.17433199244401695</v>
      </c>
      <c r="H33" s="31">
        <v>23581686</v>
      </c>
      <c r="I33" s="36">
        <f t="shared" si="1"/>
        <v>0.23210438060578004</v>
      </c>
      <c r="J33" s="31">
        <v>28198247</v>
      </c>
      <c r="K33" s="36">
        <f t="shared" si="2"/>
        <v>0.27792617362632632</v>
      </c>
      <c r="L33" s="31">
        <v>23725557</v>
      </c>
      <c r="M33" s="36">
        <f t="shared" si="3"/>
        <v>0.23384266667936138</v>
      </c>
      <c r="N33" s="31">
        <f t="shared" si="4"/>
        <v>93217531</v>
      </c>
      <c r="O33" s="36">
        <f t="shared" si="5"/>
        <v>0.91876603909893606</v>
      </c>
      <c r="P33" s="31">
        <v>23247322</v>
      </c>
      <c r="Q33" s="31">
        <v>95813626</v>
      </c>
      <c r="R33" s="31">
        <v>83560563</v>
      </c>
      <c r="S33" s="31">
        <v>83786677</v>
      </c>
      <c r="T33" s="36">
        <f t="shared" si="6"/>
        <v>1.0027059894270938</v>
      </c>
      <c r="U33" s="36">
        <f t="shared" si="7"/>
        <v>2.0571616808163995E-2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81124244</v>
      </c>
      <c r="E34" s="31">
        <v>80891403</v>
      </c>
      <c r="F34" s="31">
        <v>19116113</v>
      </c>
      <c r="G34" s="36">
        <f t="shared" si="0"/>
        <v>0.2356399524659977</v>
      </c>
      <c r="H34" s="31">
        <v>22393327</v>
      </c>
      <c r="I34" s="36">
        <f t="shared" si="1"/>
        <v>0.27603741983715746</v>
      </c>
      <c r="J34" s="31">
        <v>18523314</v>
      </c>
      <c r="K34" s="36">
        <f t="shared" si="2"/>
        <v>0.22898989649122539</v>
      </c>
      <c r="L34" s="31">
        <v>17707416</v>
      </c>
      <c r="M34" s="36">
        <f t="shared" si="3"/>
        <v>0.21890355888622676</v>
      </c>
      <c r="N34" s="31">
        <f t="shared" si="4"/>
        <v>77740170</v>
      </c>
      <c r="O34" s="36">
        <f t="shared" si="5"/>
        <v>0.96104365997954067</v>
      </c>
      <c r="P34" s="31">
        <v>13352476</v>
      </c>
      <c r="Q34" s="31">
        <v>83379966</v>
      </c>
      <c r="R34" s="31">
        <v>81001341</v>
      </c>
      <c r="S34" s="31">
        <v>76724186</v>
      </c>
      <c r="T34" s="36">
        <f t="shared" si="6"/>
        <v>0.94719649147536955</v>
      </c>
      <c r="U34" s="36">
        <f t="shared" si="7"/>
        <v>0.32615224322440262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368286769</v>
      </c>
      <c r="E35" s="32">
        <f>SUM(E28:E34)</f>
        <v>372430955</v>
      </c>
      <c r="F35" s="32">
        <f>SUM(F28:F34)</f>
        <v>91812408</v>
      </c>
      <c r="G35" s="37">
        <f t="shared" si="0"/>
        <v>0.24929597185719155</v>
      </c>
      <c r="H35" s="32">
        <f>SUM(H28:H34)</f>
        <v>95746995</v>
      </c>
      <c r="I35" s="37">
        <f t="shared" si="1"/>
        <v>0.25997945910459791</v>
      </c>
      <c r="J35" s="32">
        <f>SUM(J28:J34)</f>
        <v>95871931</v>
      </c>
      <c r="K35" s="37">
        <f t="shared" si="2"/>
        <v>0.25742202605043935</v>
      </c>
      <c r="L35" s="32">
        <f>SUM(L28:L34)</f>
        <v>100699844</v>
      </c>
      <c r="M35" s="37">
        <f t="shared" si="3"/>
        <v>0.27038526912995187</v>
      </c>
      <c r="N35" s="32">
        <f t="shared" si="4"/>
        <v>384131178</v>
      </c>
      <c r="O35" s="37">
        <f t="shared" si="5"/>
        <v>1.0314158177319068</v>
      </c>
      <c r="P35" s="32">
        <f>SUM(P28:P34)</f>
        <v>82515533</v>
      </c>
      <c r="Q35" s="32">
        <f>SUM(Q28:Q34)</f>
        <v>341163523</v>
      </c>
      <c r="R35" s="32">
        <f>SUM(R28:R34)</f>
        <v>337514987</v>
      </c>
      <c r="S35" s="32">
        <f>SUM(S28:S34)</f>
        <v>346893402</v>
      </c>
      <c r="T35" s="37">
        <f t="shared" si="6"/>
        <v>1.0277866624038239</v>
      </c>
      <c r="U35" s="37">
        <f t="shared" si="7"/>
        <v>0.22037439908435186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63970008</v>
      </c>
      <c r="E36" s="31">
        <v>61206962</v>
      </c>
      <c r="F36" s="31">
        <v>12445898</v>
      </c>
      <c r="G36" s="36">
        <f t="shared" si="0"/>
        <v>0.19455833114793419</v>
      </c>
      <c r="H36" s="31">
        <v>12503003</v>
      </c>
      <c r="I36" s="36">
        <f t="shared" si="1"/>
        <v>0.19545101510695451</v>
      </c>
      <c r="J36" s="31">
        <v>10837317</v>
      </c>
      <c r="K36" s="36">
        <f t="shared" si="2"/>
        <v>0.17706020109281032</v>
      </c>
      <c r="L36" s="31">
        <v>15913798</v>
      </c>
      <c r="M36" s="36">
        <f t="shared" si="3"/>
        <v>0.25999980198331035</v>
      </c>
      <c r="N36" s="31">
        <f t="shared" si="4"/>
        <v>51700016</v>
      </c>
      <c r="O36" s="36">
        <f t="shared" si="5"/>
        <v>0.84467541453862716</v>
      </c>
      <c r="P36" s="31">
        <v>16762914</v>
      </c>
      <c r="Q36" s="31">
        <v>59308740</v>
      </c>
      <c r="R36" s="31">
        <v>58968769</v>
      </c>
      <c r="S36" s="31">
        <v>48457712</v>
      </c>
      <c r="T36" s="36">
        <f t="shared" si="6"/>
        <v>0.82175213798341284</v>
      </c>
      <c r="U36" s="36">
        <f t="shared" si="7"/>
        <v>-5.0654438721095874E-2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35985291</v>
      </c>
      <c r="E37" s="31">
        <v>38133391</v>
      </c>
      <c r="F37" s="31">
        <v>9171001</v>
      </c>
      <c r="G37" s="36">
        <f t="shared" si="0"/>
        <v>0.25485415693873364</v>
      </c>
      <c r="H37" s="31">
        <v>10291800</v>
      </c>
      <c r="I37" s="36">
        <f t="shared" si="1"/>
        <v>0.28600018824357987</v>
      </c>
      <c r="J37" s="31">
        <v>7188505</v>
      </c>
      <c r="K37" s="36">
        <f t="shared" si="2"/>
        <v>0.18850946143237038</v>
      </c>
      <c r="L37" s="31">
        <v>8109642</v>
      </c>
      <c r="M37" s="36">
        <f t="shared" si="3"/>
        <v>0.21266511546271874</v>
      </c>
      <c r="N37" s="31">
        <f t="shared" si="4"/>
        <v>34760948</v>
      </c>
      <c r="O37" s="36">
        <f t="shared" si="5"/>
        <v>0.91156194317992856</v>
      </c>
      <c r="P37" s="31">
        <v>6382703</v>
      </c>
      <c r="Q37" s="31">
        <v>31349384</v>
      </c>
      <c r="R37" s="31">
        <v>33173034</v>
      </c>
      <c r="S37" s="31">
        <v>30850052</v>
      </c>
      <c r="T37" s="36">
        <f t="shared" si="6"/>
        <v>0.92997378533419639</v>
      </c>
      <c r="U37" s="36">
        <f t="shared" si="7"/>
        <v>0.270565464192835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30808882</v>
      </c>
      <c r="E38" s="31">
        <v>36238406</v>
      </c>
      <c r="F38" s="31">
        <v>4661878</v>
      </c>
      <c r="G38" s="36">
        <f t="shared" si="0"/>
        <v>0.15131603931619458</v>
      </c>
      <c r="H38" s="31">
        <v>10382134</v>
      </c>
      <c r="I38" s="36">
        <f t="shared" si="1"/>
        <v>0.33698509410370686</v>
      </c>
      <c r="J38" s="31">
        <v>5577573</v>
      </c>
      <c r="K38" s="36">
        <f t="shared" si="2"/>
        <v>0.15391330954236784</v>
      </c>
      <c r="L38" s="31">
        <v>5811382</v>
      </c>
      <c r="M38" s="36">
        <f t="shared" si="3"/>
        <v>0.16036527655217506</v>
      </c>
      <c r="N38" s="31">
        <f t="shared" si="4"/>
        <v>26432967</v>
      </c>
      <c r="O38" s="36">
        <f t="shared" si="5"/>
        <v>0.72941858976909746</v>
      </c>
      <c r="P38" s="31">
        <v>5770536</v>
      </c>
      <c r="Q38" s="31">
        <v>17670234</v>
      </c>
      <c r="R38" s="31">
        <v>24152592</v>
      </c>
      <c r="S38" s="31">
        <v>17110397</v>
      </c>
      <c r="T38" s="36">
        <f t="shared" si="6"/>
        <v>0.70842901664550129</v>
      </c>
      <c r="U38" s="36">
        <f t="shared" si="7"/>
        <v>7.0783719224696284E-3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31902881</v>
      </c>
      <c r="E39" s="31">
        <v>28641087</v>
      </c>
      <c r="F39" s="31">
        <v>8828517</v>
      </c>
      <c r="G39" s="36">
        <f t="shared" si="0"/>
        <v>0.2767310262668754</v>
      </c>
      <c r="H39" s="31">
        <v>6563229</v>
      </c>
      <c r="I39" s="36">
        <f t="shared" si="1"/>
        <v>0.20572527603384785</v>
      </c>
      <c r="J39" s="31">
        <v>5377868</v>
      </c>
      <c r="K39" s="36">
        <f t="shared" si="2"/>
        <v>0.18776759415590616</v>
      </c>
      <c r="L39" s="31">
        <v>1004164</v>
      </c>
      <c r="M39" s="36">
        <f t="shared" si="3"/>
        <v>3.5060261504739676E-2</v>
      </c>
      <c r="N39" s="31">
        <f t="shared" si="4"/>
        <v>21773778</v>
      </c>
      <c r="O39" s="36">
        <f t="shared" si="5"/>
        <v>0.76022875807751289</v>
      </c>
      <c r="P39" s="31">
        <v>6152068</v>
      </c>
      <c r="Q39" s="31">
        <v>31319137</v>
      </c>
      <c r="R39" s="31">
        <v>29875625</v>
      </c>
      <c r="S39" s="31">
        <v>28441691</v>
      </c>
      <c r="T39" s="36">
        <f t="shared" si="6"/>
        <v>0.95200321332189708</v>
      </c>
      <c r="U39" s="36">
        <f t="shared" si="7"/>
        <v>-0.83677618647908314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162667062</v>
      </c>
      <c r="E40" s="32">
        <f>SUM(E36:E39)</f>
        <v>164219846</v>
      </c>
      <c r="F40" s="32">
        <f>SUM(F36:F39)</f>
        <v>35107294</v>
      </c>
      <c r="G40" s="37">
        <f t="shared" si="0"/>
        <v>0.21582300416786282</v>
      </c>
      <c r="H40" s="32">
        <f>SUM(H36:H39)</f>
        <v>39740166</v>
      </c>
      <c r="I40" s="37">
        <f t="shared" si="1"/>
        <v>0.24430370544222407</v>
      </c>
      <c r="J40" s="32">
        <f>SUM(J36:J39)</f>
        <v>28981263</v>
      </c>
      <c r="K40" s="37">
        <f t="shared" si="2"/>
        <v>0.17647844463329967</v>
      </c>
      <c r="L40" s="32">
        <f>SUM(L36:L39)</f>
        <v>30838986</v>
      </c>
      <c r="M40" s="37">
        <f t="shared" si="3"/>
        <v>0.18779085933377382</v>
      </c>
      <c r="N40" s="32">
        <f t="shared" si="4"/>
        <v>134667709</v>
      </c>
      <c r="O40" s="37">
        <f t="shared" si="5"/>
        <v>0.82004527637908031</v>
      </c>
      <c r="P40" s="32">
        <f>SUM(P36:P39)</f>
        <v>35068221</v>
      </c>
      <c r="Q40" s="32">
        <f>SUM(Q36:Q39)</f>
        <v>139647495</v>
      </c>
      <c r="R40" s="32">
        <f>SUM(R36:R39)</f>
        <v>146170020</v>
      </c>
      <c r="S40" s="32">
        <f>SUM(S36:S39)</f>
        <v>124859852</v>
      </c>
      <c r="T40" s="37">
        <f t="shared" si="6"/>
        <v>0.85420972098108761</v>
      </c>
      <c r="U40" s="37">
        <f t="shared" si="7"/>
        <v>-0.12060021522049835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85184952</v>
      </c>
      <c r="E41" s="31">
        <v>88079820</v>
      </c>
      <c r="F41" s="31">
        <v>16605783</v>
      </c>
      <c r="G41" s="36">
        <f t="shared" si="0"/>
        <v>0.19493798623024405</v>
      </c>
      <c r="H41" s="31">
        <v>15966893</v>
      </c>
      <c r="I41" s="36">
        <f t="shared" si="1"/>
        <v>0.18743795265623911</v>
      </c>
      <c r="J41" s="31">
        <v>17317574</v>
      </c>
      <c r="K41" s="36">
        <f t="shared" si="2"/>
        <v>0.19661227736387291</v>
      </c>
      <c r="L41" s="31">
        <v>25401999</v>
      </c>
      <c r="M41" s="36">
        <f t="shared" si="3"/>
        <v>0.28839748991312653</v>
      </c>
      <c r="N41" s="31">
        <f t="shared" si="4"/>
        <v>75292249</v>
      </c>
      <c r="O41" s="36">
        <f t="shared" si="5"/>
        <v>0.85481837951076645</v>
      </c>
      <c r="P41" s="31">
        <v>-3016306</v>
      </c>
      <c r="Q41" s="31">
        <v>76510069</v>
      </c>
      <c r="R41" s="31">
        <v>114336404</v>
      </c>
      <c r="S41" s="31">
        <v>69109369</v>
      </c>
      <c r="T41" s="36">
        <f t="shared" si="6"/>
        <v>0.60443888894739073</v>
      </c>
      <c r="U41" s="36">
        <f t="shared" si="7"/>
        <v>-9.4215590195424461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75668177</v>
      </c>
      <c r="E42" s="31">
        <v>76801767</v>
      </c>
      <c r="F42" s="31">
        <v>13937413</v>
      </c>
      <c r="G42" s="36">
        <f t="shared" si="0"/>
        <v>0.18419120894111141</v>
      </c>
      <c r="H42" s="31">
        <v>12555409</v>
      </c>
      <c r="I42" s="36">
        <f t="shared" si="1"/>
        <v>0.16592720345304474</v>
      </c>
      <c r="J42" s="31">
        <v>13464525</v>
      </c>
      <c r="K42" s="36">
        <f t="shared" si="2"/>
        <v>0.17531530231589593</v>
      </c>
      <c r="L42" s="31">
        <v>15464049</v>
      </c>
      <c r="M42" s="36">
        <f t="shared" si="3"/>
        <v>0.20135017206049438</v>
      </c>
      <c r="N42" s="31">
        <f t="shared" si="4"/>
        <v>55421396</v>
      </c>
      <c r="O42" s="36">
        <f t="shared" si="5"/>
        <v>0.72161615760741549</v>
      </c>
      <c r="P42" s="31">
        <v>13479975</v>
      </c>
      <c r="Q42" s="31">
        <v>65571412</v>
      </c>
      <c r="R42" s="31">
        <v>64456868</v>
      </c>
      <c r="S42" s="31">
        <v>53257900</v>
      </c>
      <c r="T42" s="36">
        <f t="shared" si="6"/>
        <v>0.82625640451534199</v>
      </c>
      <c r="U42" s="36">
        <f t="shared" si="7"/>
        <v>0.14718677148881953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87681748</v>
      </c>
      <c r="E43" s="31">
        <v>89147412</v>
      </c>
      <c r="F43" s="31">
        <v>19448684</v>
      </c>
      <c r="G43" s="36">
        <f t="shared" si="0"/>
        <v>0.22180994840568188</v>
      </c>
      <c r="H43" s="31">
        <v>22360384</v>
      </c>
      <c r="I43" s="36">
        <f t="shared" si="1"/>
        <v>0.25501754367396962</v>
      </c>
      <c r="J43" s="31">
        <v>19277873</v>
      </c>
      <c r="K43" s="36">
        <f t="shared" si="2"/>
        <v>0.21624714130792713</v>
      </c>
      <c r="L43" s="31">
        <v>19711355</v>
      </c>
      <c r="M43" s="36">
        <f t="shared" si="3"/>
        <v>0.22110967169748014</v>
      </c>
      <c r="N43" s="31">
        <f t="shared" si="4"/>
        <v>80798296</v>
      </c>
      <c r="O43" s="36">
        <f t="shared" si="5"/>
        <v>0.90634483029075485</v>
      </c>
      <c r="P43" s="31">
        <v>17243905</v>
      </c>
      <c r="Q43" s="31">
        <v>77937231</v>
      </c>
      <c r="R43" s="31">
        <v>78594945</v>
      </c>
      <c r="S43" s="31">
        <v>68527569</v>
      </c>
      <c r="T43" s="36">
        <f t="shared" si="6"/>
        <v>0.87190809790629664</v>
      </c>
      <c r="U43" s="36">
        <f t="shared" si="7"/>
        <v>0.1430911385791096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55135511</v>
      </c>
      <c r="E44" s="31">
        <v>61315068</v>
      </c>
      <c r="F44" s="31">
        <v>17432040</v>
      </c>
      <c r="G44" s="36">
        <f t="shared" si="0"/>
        <v>0.31616719757979572</v>
      </c>
      <c r="H44" s="31">
        <v>20216796</v>
      </c>
      <c r="I44" s="36">
        <f t="shared" si="1"/>
        <v>0.3666746826741118</v>
      </c>
      <c r="J44" s="31">
        <v>15667079</v>
      </c>
      <c r="K44" s="36">
        <f t="shared" si="2"/>
        <v>0.25551759968691545</v>
      </c>
      <c r="L44" s="31">
        <v>11686981</v>
      </c>
      <c r="M44" s="36">
        <f t="shared" si="3"/>
        <v>0.19060536636769285</v>
      </c>
      <c r="N44" s="31">
        <f t="shared" si="4"/>
        <v>65002896</v>
      </c>
      <c r="O44" s="36">
        <f t="shared" si="5"/>
        <v>1.060145542038704</v>
      </c>
      <c r="P44" s="31">
        <v>14176156</v>
      </c>
      <c r="Q44" s="31">
        <v>37803738</v>
      </c>
      <c r="R44" s="31">
        <v>53123386</v>
      </c>
      <c r="S44" s="31">
        <v>54305812</v>
      </c>
      <c r="T44" s="36">
        <f t="shared" si="6"/>
        <v>1.0222581068157064</v>
      </c>
      <c r="U44" s="36">
        <f t="shared" si="7"/>
        <v>-0.1755888549759187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88408533</v>
      </c>
      <c r="E45" s="31">
        <v>95807018</v>
      </c>
      <c r="F45" s="31">
        <v>22110233</v>
      </c>
      <c r="G45" s="36">
        <f t="shared" si="0"/>
        <v>0.2500916172876661</v>
      </c>
      <c r="H45" s="31">
        <v>24170301</v>
      </c>
      <c r="I45" s="36">
        <f t="shared" si="1"/>
        <v>0.27339330469379014</v>
      </c>
      <c r="J45" s="31">
        <v>23931860</v>
      </c>
      <c r="K45" s="36">
        <f t="shared" si="2"/>
        <v>0.24979234819728968</v>
      </c>
      <c r="L45" s="31">
        <v>23742345</v>
      </c>
      <c r="M45" s="36">
        <f t="shared" si="3"/>
        <v>0.24781425719773473</v>
      </c>
      <c r="N45" s="31">
        <f t="shared" si="4"/>
        <v>93954739</v>
      </c>
      <c r="O45" s="36">
        <f t="shared" si="5"/>
        <v>0.98066656244326489</v>
      </c>
      <c r="P45" s="31">
        <v>21648901</v>
      </c>
      <c r="Q45" s="31">
        <v>88449819</v>
      </c>
      <c r="R45" s="31">
        <v>87997060</v>
      </c>
      <c r="S45" s="31">
        <v>86647547</v>
      </c>
      <c r="T45" s="36">
        <f t="shared" si="6"/>
        <v>0.98466411264194509</v>
      </c>
      <c r="U45" s="36">
        <f t="shared" si="7"/>
        <v>9.6699781665591233E-2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193497835</v>
      </c>
      <c r="E46" s="31">
        <v>191256034</v>
      </c>
      <c r="F46" s="31">
        <v>11541366</v>
      </c>
      <c r="G46" s="36">
        <f t="shared" si="0"/>
        <v>5.9645969682296449E-2</v>
      </c>
      <c r="H46" s="31">
        <v>71429243</v>
      </c>
      <c r="I46" s="36">
        <f t="shared" si="1"/>
        <v>0.36914750493203191</v>
      </c>
      <c r="J46" s="31">
        <v>40512260</v>
      </c>
      <c r="K46" s="36">
        <f t="shared" si="2"/>
        <v>0.21182212740017395</v>
      </c>
      <c r="L46" s="31">
        <v>40771250</v>
      </c>
      <c r="M46" s="36">
        <f t="shared" si="3"/>
        <v>0.21317628075462444</v>
      </c>
      <c r="N46" s="31">
        <f t="shared" si="4"/>
        <v>164254119</v>
      </c>
      <c r="O46" s="36">
        <f t="shared" si="5"/>
        <v>0.85881797067903232</v>
      </c>
      <c r="P46" s="31">
        <v>39633181</v>
      </c>
      <c r="Q46" s="31">
        <v>174788883</v>
      </c>
      <c r="R46" s="31">
        <v>172146836</v>
      </c>
      <c r="S46" s="31">
        <v>157422005</v>
      </c>
      <c r="T46" s="36">
        <f t="shared" si="6"/>
        <v>0.91446353971908023</v>
      </c>
      <c r="U46" s="36">
        <f t="shared" si="7"/>
        <v>2.8715055700424319E-2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585576756</v>
      </c>
      <c r="E47" s="32">
        <f>SUM(E41:E46)</f>
        <v>602407119</v>
      </c>
      <c r="F47" s="32">
        <f>SUM(F41:F46)</f>
        <v>101075519</v>
      </c>
      <c r="G47" s="37">
        <f t="shared" si="0"/>
        <v>0.17260848892028086</v>
      </c>
      <c r="H47" s="32">
        <f>SUM(H41:H46)</f>
        <v>166699026</v>
      </c>
      <c r="I47" s="37">
        <f t="shared" si="1"/>
        <v>0.28467493679001155</v>
      </c>
      <c r="J47" s="32">
        <f>SUM(J41:J46)</f>
        <v>130171171</v>
      </c>
      <c r="K47" s="37">
        <f t="shared" si="2"/>
        <v>0.21608504762706829</v>
      </c>
      <c r="L47" s="32">
        <f>SUM(L41:L46)</f>
        <v>136777979</v>
      </c>
      <c r="M47" s="37">
        <f t="shared" si="3"/>
        <v>0.22705239477755906</v>
      </c>
      <c r="N47" s="32">
        <f t="shared" si="4"/>
        <v>534723695</v>
      </c>
      <c r="O47" s="37">
        <f t="shared" si="5"/>
        <v>0.88764504623990015</v>
      </c>
      <c r="P47" s="32">
        <f>SUM(P41:P46)</f>
        <v>103165812</v>
      </c>
      <c r="Q47" s="32">
        <f>SUM(Q41:Q46)</f>
        <v>521061152</v>
      </c>
      <c r="R47" s="32">
        <f>SUM(R41:R46)</f>
        <v>570655499</v>
      </c>
      <c r="S47" s="32">
        <f>SUM(S41:S46)</f>
        <v>489270202</v>
      </c>
      <c r="T47" s="37">
        <f t="shared" si="6"/>
        <v>0.85738278673802804</v>
      </c>
      <c r="U47" s="37">
        <f t="shared" si="7"/>
        <v>0.32580722575032905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33967368</v>
      </c>
      <c r="E48" s="31">
        <v>33921564</v>
      </c>
      <c r="F48" s="31">
        <v>9657006</v>
      </c>
      <c r="G48" s="36">
        <f t="shared" si="0"/>
        <v>0.28430245169422608</v>
      </c>
      <c r="H48" s="31">
        <v>6064742</v>
      </c>
      <c r="I48" s="36">
        <f t="shared" si="1"/>
        <v>0.17854612697692679</v>
      </c>
      <c r="J48" s="31">
        <v>7324208</v>
      </c>
      <c r="K48" s="36">
        <f t="shared" si="2"/>
        <v>0.21591598783593821</v>
      </c>
      <c r="L48" s="31">
        <v>7988097</v>
      </c>
      <c r="M48" s="36">
        <f t="shared" si="3"/>
        <v>0.23548728472543307</v>
      </c>
      <c r="N48" s="31">
        <f t="shared" si="4"/>
        <v>31034053</v>
      </c>
      <c r="O48" s="36">
        <f t="shared" si="5"/>
        <v>0.91487683174042334</v>
      </c>
      <c r="P48" s="31">
        <v>7022342</v>
      </c>
      <c r="Q48" s="31">
        <v>29844588</v>
      </c>
      <c r="R48" s="31">
        <v>30744588</v>
      </c>
      <c r="S48" s="31">
        <v>29721170</v>
      </c>
      <c r="T48" s="36">
        <f t="shared" si="6"/>
        <v>0.9667122551780496</v>
      </c>
      <c r="U48" s="36">
        <f t="shared" si="7"/>
        <v>0.13752605612201751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53055790</v>
      </c>
      <c r="E49" s="31">
        <v>53767649</v>
      </c>
      <c r="F49" s="31">
        <v>10325404</v>
      </c>
      <c r="G49" s="36">
        <f t="shared" si="0"/>
        <v>0.19461408453252699</v>
      </c>
      <c r="H49" s="31">
        <v>12575493</v>
      </c>
      <c r="I49" s="36">
        <f t="shared" si="1"/>
        <v>0.23702395158002548</v>
      </c>
      <c r="J49" s="31">
        <v>10385447</v>
      </c>
      <c r="K49" s="36">
        <f t="shared" si="2"/>
        <v>0.19315419575068271</v>
      </c>
      <c r="L49" s="31">
        <v>16070522</v>
      </c>
      <c r="M49" s="36">
        <f t="shared" si="3"/>
        <v>0.29888831479315747</v>
      </c>
      <c r="N49" s="31">
        <f t="shared" si="4"/>
        <v>49356866</v>
      </c>
      <c r="O49" s="36">
        <f t="shared" si="5"/>
        <v>0.91796585712721046</v>
      </c>
      <c r="P49" s="31">
        <v>17965604</v>
      </c>
      <c r="Q49" s="31">
        <v>49210052</v>
      </c>
      <c r="R49" s="31">
        <v>49928105</v>
      </c>
      <c r="S49" s="31">
        <v>48669068</v>
      </c>
      <c r="T49" s="36">
        <f t="shared" si="6"/>
        <v>0.974783000476385</v>
      </c>
      <c r="U49" s="36">
        <f t="shared" si="7"/>
        <v>-0.1054839013483766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68122980</v>
      </c>
      <c r="E50" s="31">
        <v>65938058</v>
      </c>
      <c r="F50" s="31">
        <v>12894917</v>
      </c>
      <c r="G50" s="36">
        <f t="shared" si="0"/>
        <v>0.18928879799445061</v>
      </c>
      <c r="H50" s="31">
        <v>14554504</v>
      </c>
      <c r="I50" s="36">
        <f t="shared" si="1"/>
        <v>0.21365043044212101</v>
      </c>
      <c r="J50" s="31">
        <v>15133032</v>
      </c>
      <c r="K50" s="36">
        <f t="shared" si="2"/>
        <v>0.22950375638906442</v>
      </c>
      <c r="L50" s="31">
        <v>15380414</v>
      </c>
      <c r="M50" s="36">
        <f t="shared" si="3"/>
        <v>0.23325548956871009</v>
      </c>
      <c r="N50" s="31">
        <f t="shared" si="4"/>
        <v>57962867</v>
      </c>
      <c r="O50" s="36">
        <f t="shared" si="5"/>
        <v>0.87905025956330107</v>
      </c>
      <c r="P50" s="31">
        <v>14587480</v>
      </c>
      <c r="Q50" s="31">
        <v>64094415</v>
      </c>
      <c r="R50" s="31">
        <v>64639415</v>
      </c>
      <c r="S50" s="31">
        <v>57310438</v>
      </c>
      <c r="T50" s="36">
        <f t="shared" si="6"/>
        <v>0.88661752276068706</v>
      </c>
      <c r="U50" s="36">
        <f t="shared" si="7"/>
        <v>5.4357161072371651E-2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32583662</v>
      </c>
      <c r="E51" s="31">
        <v>34847778</v>
      </c>
      <c r="F51" s="31">
        <v>6635120</v>
      </c>
      <c r="G51" s="36">
        <f t="shared" si="0"/>
        <v>0.2036333423787664</v>
      </c>
      <c r="H51" s="31">
        <v>7925387</v>
      </c>
      <c r="I51" s="36">
        <f t="shared" si="1"/>
        <v>0.2432319301618093</v>
      </c>
      <c r="J51" s="31">
        <v>7496221</v>
      </c>
      <c r="K51" s="36">
        <f t="shared" si="2"/>
        <v>0.21511331368100428</v>
      </c>
      <c r="L51" s="31">
        <v>7677533</v>
      </c>
      <c r="M51" s="36">
        <f t="shared" si="3"/>
        <v>0.22031628530232258</v>
      </c>
      <c r="N51" s="31">
        <f t="shared" si="4"/>
        <v>29734261</v>
      </c>
      <c r="O51" s="36">
        <f t="shared" si="5"/>
        <v>0.85326131841175068</v>
      </c>
      <c r="P51" s="31">
        <v>6407464</v>
      </c>
      <c r="Q51" s="31">
        <v>34158097</v>
      </c>
      <c r="R51" s="31">
        <v>33742528</v>
      </c>
      <c r="S51" s="31">
        <v>25687652</v>
      </c>
      <c r="T51" s="36">
        <f t="shared" si="6"/>
        <v>0.76128415748814082</v>
      </c>
      <c r="U51" s="36">
        <f t="shared" si="7"/>
        <v>0.19821711054482716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83784407</v>
      </c>
      <c r="E52" s="31">
        <v>94554411</v>
      </c>
      <c r="F52" s="31">
        <v>18947790</v>
      </c>
      <c r="G52" s="36">
        <f t="shared" si="0"/>
        <v>0.22614935974900438</v>
      </c>
      <c r="H52" s="31">
        <v>17827726</v>
      </c>
      <c r="I52" s="36">
        <f t="shared" si="1"/>
        <v>0.21278095338193417</v>
      </c>
      <c r="J52" s="31">
        <v>16618005</v>
      </c>
      <c r="K52" s="36">
        <f t="shared" si="2"/>
        <v>0.17575071140784748</v>
      </c>
      <c r="L52" s="31">
        <v>19719416</v>
      </c>
      <c r="M52" s="36">
        <f t="shared" si="3"/>
        <v>0.20855098975763278</v>
      </c>
      <c r="N52" s="31">
        <f t="shared" si="4"/>
        <v>73112937</v>
      </c>
      <c r="O52" s="36">
        <f t="shared" si="5"/>
        <v>0.77323666052977691</v>
      </c>
      <c r="P52" s="31">
        <v>19339990</v>
      </c>
      <c r="Q52" s="31">
        <v>76296303</v>
      </c>
      <c r="R52" s="31">
        <v>93103486</v>
      </c>
      <c r="S52" s="31">
        <v>67887012</v>
      </c>
      <c r="T52" s="36">
        <f t="shared" si="6"/>
        <v>0.72915650011214406</v>
      </c>
      <c r="U52" s="36">
        <f t="shared" si="7"/>
        <v>1.9618727827677374E-2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271514207</v>
      </c>
      <c r="E53" s="32">
        <f>SUM(E48:E52)</f>
        <v>283029460</v>
      </c>
      <c r="F53" s="32">
        <f>SUM(F48:F52)</f>
        <v>58460237</v>
      </c>
      <c r="G53" s="37">
        <f t="shared" si="0"/>
        <v>0.21531188973842535</v>
      </c>
      <c r="H53" s="32">
        <f>SUM(H48:H52)</f>
        <v>58947852</v>
      </c>
      <c r="I53" s="37">
        <f t="shared" si="1"/>
        <v>0.21710779944564743</v>
      </c>
      <c r="J53" s="32">
        <f>SUM(J48:J52)</f>
        <v>56956913</v>
      </c>
      <c r="K53" s="37">
        <f t="shared" si="2"/>
        <v>0.20124022778406178</v>
      </c>
      <c r="L53" s="32">
        <f>SUM(L48:L52)</f>
        <v>66835982</v>
      </c>
      <c r="M53" s="37">
        <f t="shared" si="3"/>
        <v>0.23614496526262674</v>
      </c>
      <c r="N53" s="32">
        <f t="shared" si="4"/>
        <v>241200984</v>
      </c>
      <c r="O53" s="37">
        <f t="shared" si="5"/>
        <v>0.85221158249745455</v>
      </c>
      <c r="P53" s="32">
        <f>SUM(P48:P52)</f>
        <v>65322880</v>
      </c>
      <c r="Q53" s="32">
        <f>SUM(Q48:Q52)</f>
        <v>253603455</v>
      </c>
      <c r="R53" s="32">
        <f>SUM(R48:R52)</f>
        <v>272158122</v>
      </c>
      <c r="S53" s="32">
        <f>SUM(S48:S52)</f>
        <v>229275340</v>
      </c>
      <c r="T53" s="37">
        <f t="shared" si="6"/>
        <v>0.84243431103628796</v>
      </c>
      <c r="U53" s="37">
        <f t="shared" si="7"/>
        <v>2.3163430638698079E-2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2672378888</v>
      </c>
      <c r="E54" s="32">
        <f>SUM(E8:E9,E11:E18,E20:E26,E28:E34,E36:E39,E41:E46,E48:E52)</f>
        <v>2685991932</v>
      </c>
      <c r="F54" s="32">
        <f>SUM(F8:F9,F11:F18,F20:F26,F28:F34,F36:F39,F41:F46,F48:F52)</f>
        <v>574162176</v>
      </c>
      <c r="G54" s="37">
        <f t="shared" si="0"/>
        <v>0.21485058820746081</v>
      </c>
      <c r="H54" s="32">
        <f>SUM(H8:H9,H11:H18,H20:H26,H28:H34,H36:H39,H41:H46,H48:H52)</f>
        <v>639793881</v>
      </c>
      <c r="I54" s="37">
        <f t="shared" si="1"/>
        <v>0.23940986956337607</v>
      </c>
      <c r="J54" s="32">
        <f>SUM(J8:J9,J11:J18,J20:J26,J28:J34,J36:J39,J41:J46,J48:J52)</f>
        <v>672283679</v>
      </c>
      <c r="K54" s="37">
        <f t="shared" si="2"/>
        <v>0.25029251614297104</v>
      </c>
      <c r="L54" s="32">
        <f>SUM(L8:L9,L11:L18,L20:L26,L28:L34,L36:L39,L41:L46,L48:L52)</f>
        <v>632612395</v>
      </c>
      <c r="M54" s="37">
        <f t="shared" si="3"/>
        <v>0.23552282025246232</v>
      </c>
      <c r="N54" s="32">
        <f t="shared" si="4"/>
        <v>2518852131</v>
      </c>
      <c r="O54" s="37">
        <f t="shared" si="5"/>
        <v>0.93777352827878857</v>
      </c>
      <c r="P54" s="32">
        <f>SUM(P8:P9,P11:P18,P20:P26,P28:P34,P36:P39,P41:P46,P48:P52)</f>
        <v>593176752</v>
      </c>
      <c r="Q54" s="32">
        <f>SUM(Q8:Q9,Q11:Q18,Q20:Q26,Q28:Q34,Q36:Q39,Q41:Q46,Q48:Q52)</f>
        <v>2459480384</v>
      </c>
      <c r="R54" s="32">
        <f>SUM(R8:R9,R11:R18,R20:R26,R28:R34,R36:R39,R41:R46,R48:R52)</f>
        <v>2535761184</v>
      </c>
      <c r="S54" s="32">
        <f>SUM(S8:S9,S11:S18,S20:S26,S28:S34,S36:S39,S41:S46,S48:S52)</f>
        <v>2301228465</v>
      </c>
      <c r="T54" s="37">
        <f t="shared" si="6"/>
        <v>0.90750993410584524</v>
      </c>
      <c r="U54" s="37">
        <f t="shared" si="7"/>
        <v>6.6482111557871759E-2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154635763</v>
      </c>
      <c r="E57" s="31">
        <v>134339939</v>
      </c>
      <c r="F57" s="31">
        <v>26513730</v>
      </c>
      <c r="G57" s="36">
        <f t="shared" ref="G57:G85" si="8">IF(($D57      =0),0,($F57      /$D57      ))</f>
        <v>0.17145923740810204</v>
      </c>
      <c r="H57" s="31">
        <v>31864301</v>
      </c>
      <c r="I57" s="36">
        <f t="shared" ref="I57:I85" si="9">IF(($D57      =0),0,($H57      /$D57      ))</f>
        <v>0.20606036004750078</v>
      </c>
      <c r="J57" s="31">
        <v>32327876</v>
      </c>
      <c r="K57" s="36">
        <f t="shared" ref="K57:K85" si="10">IF(($E57      =0),0,($J57      /$E57      ))</f>
        <v>0.24064233049860176</v>
      </c>
      <c r="L57" s="31">
        <v>37903093</v>
      </c>
      <c r="M57" s="36">
        <f t="shared" ref="M57:M85" si="11">IF(($E57      =0),0,($L57      /$E57      ))</f>
        <v>0.28214314582947669</v>
      </c>
      <c r="N57" s="31">
        <f t="shared" ref="N57:N85" si="12">$F57      +$H57      +$J57      +$L57</f>
        <v>128609000</v>
      </c>
      <c r="O57" s="36">
        <f t="shared" ref="O57:O85" si="13">IF(($E57      =0),0,($N57      /$E57      ))</f>
        <v>0.95734002082582459</v>
      </c>
      <c r="P57" s="31">
        <v>35608700</v>
      </c>
      <c r="Q57" s="31">
        <v>151272904</v>
      </c>
      <c r="R57" s="31">
        <v>147243640</v>
      </c>
      <c r="S57" s="31">
        <v>130305455</v>
      </c>
      <c r="T57" s="36">
        <f t="shared" ref="T57:T85" si="14">IF(($R57      =0),0,($S57      /$R57      ))</f>
        <v>0.88496491257619003</v>
      </c>
      <c r="U57" s="36">
        <f t="shared" ref="U57:U85" si="15">IF(($P57      =0),0,(($L57      /$P57      )-1))</f>
        <v>6.4433495185165501E-2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154635763</v>
      </c>
      <c r="E58" s="32">
        <f>E57</f>
        <v>134339939</v>
      </c>
      <c r="F58" s="32">
        <f>F57</f>
        <v>26513730</v>
      </c>
      <c r="G58" s="37">
        <f t="shared" si="8"/>
        <v>0.17145923740810204</v>
      </c>
      <c r="H58" s="32">
        <f>H57</f>
        <v>31864301</v>
      </c>
      <c r="I58" s="37">
        <f t="shared" si="9"/>
        <v>0.20606036004750078</v>
      </c>
      <c r="J58" s="32">
        <f>J57</f>
        <v>32327876</v>
      </c>
      <c r="K58" s="37">
        <f t="shared" si="10"/>
        <v>0.24064233049860176</v>
      </c>
      <c r="L58" s="32">
        <f>L57</f>
        <v>37903093</v>
      </c>
      <c r="M58" s="37">
        <f t="shared" si="11"/>
        <v>0.28214314582947669</v>
      </c>
      <c r="N58" s="32">
        <f t="shared" si="12"/>
        <v>128609000</v>
      </c>
      <c r="O58" s="37">
        <f t="shared" si="13"/>
        <v>0.95734002082582459</v>
      </c>
      <c r="P58" s="32">
        <f>P57</f>
        <v>35608700</v>
      </c>
      <c r="Q58" s="32">
        <f>Q57</f>
        <v>151272904</v>
      </c>
      <c r="R58" s="32">
        <f>R57</f>
        <v>147243640</v>
      </c>
      <c r="S58" s="32">
        <f>S57</f>
        <v>130305455</v>
      </c>
      <c r="T58" s="37">
        <f t="shared" si="14"/>
        <v>0.88496491257619003</v>
      </c>
      <c r="U58" s="37">
        <f t="shared" si="15"/>
        <v>6.4433495185165501E-2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19806378</v>
      </c>
      <c r="E59" s="31">
        <v>15666628</v>
      </c>
      <c r="F59" s="31">
        <v>172183</v>
      </c>
      <c r="G59" s="36">
        <f t="shared" si="8"/>
        <v>8.6933108112952299E-3</v>
      </c>
      <c r="H59" s="31">
        <v>143772</v>
      </c>
      <c r="I59" s="36">
        <f t="shared" si="9"/>
        <v>7.2588738839579857E-3</v>
      </c>
      <c r="J59" s="31">
        <v>146872</v>
      </c>
      <c r="K59" s="36">
        <f t="shared" si="10"/>
        <v>9.3748316485206644E-3</v>
      </c>
      <c r="L59" s="31">
        <v>29703</v>
      </c>
      <c r="M59" s="36">
        <f t="shared" si="11"/>
        <v>1.8959408495561392E-3</v>
      </c>
      <c r="N59" s="31">
        <f t="shared" si="12"/>
        <v>492530</v>
      </c>
      <c r="O59" s="36">
        <f t="shared" si="13"/>
        <v>3.1438162698444107E-2</v>
      </c>
      <c r="P59" s="31">
        <v>1677448</v>
      </c>
      <c r="Q59" s="31">
        <v>18452813</v>
      </c>
      <c r="R59" s="31">
        <v>15316202</v>
      </c>
      <c r="S59" s="31">
        <v>9024694</v>
      </c>
      <c r="T59" s="36">
        <f t="shared" si="14"/>
        <v>0.58922531839159609</v>
      </c>
      <c r="U59" s="36">
        <f t="shared" si="15"/>
        <v>-0.98229274469312911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44543843</v>
      </c>
      <c r="E60" s="31">
        <v>50563154</v>
      </c>
      <c r="F60" s="31">
        <v>3055714</v>
      </c>
      <c r="G60" s="36">
        <f t="shared" si="8"/>
        <v>6.8600143009663536E-2</v>
      </c>
      <c r="H60" s="31">
        <v>3509714</v>
      </c>
      <c r="I60" s="36">
        <f t="shared" si="9"/>
        <v>7.8792348473390589E-2</v>
      </c>
      <c r="J60" s="31">
        <v>1348211</v>
      </c>
      <c r="K60" s="36">
        <f t="shared" si="10"/>
        <v>2.6663902334889949E-2</v>
      </c>
      <c r="L60" s="31">
        <v>0</v>
      </c>
      <c r="M60" s="36">
        <f t="shared" si="11"/>
        <v>0</v>
      </c>
      <c r="N60" s="31">
        <f t="shared" si="12"/>
        <v>7913639</v>
      </c>
      <c r="O60" s="36">
        <f t="shared" si="13"/>
        <v>0.15650999540099891</v>
      </c>
      <c r="P60" s="31">
        <v>7440210</v>
      </c>
      <c r="Q60" s="31">
        <v>24939100</v>
      </c>
      <c r="R60" s="31">
        <v>20079100</v>
      </c>
      <c r="S60" s="31">
        <v>37139131</v>
      </c>
      <c r="T60" s="36">
        <f t="shared" si="14"/>
        <v>1.8496412189789384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12085739</v>
      </c>
      <c r="E61" s="31">
        <v>14067609</v>
      </c>
      <c r="F61" s="31">
        <v>1093790</v>
      </c>
      <c r="G61" s="36">
        <f t="shared" si="8"/>
        <v>9.0502533605930094E-2</v>
      </c>
      <c r="H61" s="31">
        <v>285693890</v>
      </c>
      <c r="I61" s="36">
        <f t="shared" si="9"/>
        <v>23.638926010234044</v>
      </c>
      <c r="J61" s="31">
        <v>3243382</v>
      </c>
      <c r="K61" s="36">
        <f t="shared" si="10"/>
        <v>0.23055673497891505</v>
      </c>
      <c r="L61" s="31">
        <v>1076183</v>
      </c>
      <c r="M61" s="36">
        <f t="shared" si="11"/>
        <v>7.6500775647091124E-2</v>
      </c>
      <c r="N61" s="31">
        <f t="shared" si="12"/>
        <v>291107245</v>
      </c>
      <c r="O61" s="36">
        <f t="shared" si="13"/>
        <v>20.693441579162457</v>
      </c>
      <c r="P61" s="31">
        <v>3586506</v>
      </c>
      <c r="Q61" s="31">
        <v>13843447</v>
      </c>
      <c r="R61" s="31">
        <v>14833911</v>
      </c>
      <c r="S61" s="31">
        <v>14263722</v>
      </c>
      <c r="T61" s="36">
        <f t="shared" si="14"/>
        <v>0.96156178906560785</v>
      </c>
      <c r="U61" s="36">
        <f t="shared" si="15"/>
        <v>-0.6999355361457642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13378170</v>
      </c>
      <c r="E62" s="31">
        <v>13655631</v>
      </c>
      <c r="F62" s="31">
        <v>3093777</v>
      </c>
      <c r="G62" s="36">
        <f t="shared" si="8"/>
        <v>0.23125562016329587</v>
      </c>
      <c r="H62" s="31">
        <v>5773414</v>
      </c>
      <c r="I62" s="36">
        <f t="shared" si="9"/>
        <v>0.43155483896526953</v>
      </c>
      <c r="J62" s="31">
        <v>3071149</v>
      </c>
      <c r="K62" s="36">
        <f t="shared" si="10"/>
        <v>0.22489982337689118</v>
      </c>
      <c r="L62" s="31">
        <v>3220359</v>
      </c>
      <c r="M62" s="36">
        <f t="shared" si="11"/>
        <v>0.2358264513737959</v>
      </c>
      <c r="N62" s="31">
        <f t="shared" si="12"/>
        <v>15158699</v>
      </c>
      <c r="O62" s="36">
        <f t="shared" si="13"/>
        <v>1.1100694651166247</v>
      </c>
      <c r="P62" s="31">
        <v>2963716</v>
      </c>
      <c r="Q62" s="31">
        <v>12817246</v>
      </c>
      <c r="R62" s="31">
        <v>13241279</v>
      </c>
      <c r="S62" s="31">
        <v>15008474</v>
      </c>
      <c r="T62" s="36">
        <f t="shared" si="14"/>
        <v>1.1334610500994655</v>
      </c>
      <c r="U62" s="36">
        <f t="shared" si="15"/>
        <v>8.6595004379636853E-2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89814130</v>
      </c>
      <c r="E63" s="32">
        <f>SUM(E59:E62)</f>
        <v>93953022</v>
      </c>
      <c r="F63" s="32">
        <f>SUM(F59:F62)</f>
        <v>7415464</v>
      </c>
      <c r="G63" s="37">
        <f t="shared" si="8"/>
        <v>8.2564558605644794E-2</v>
      </c>
      <c r="H63" s="32">
        <f>SUM(H59:H62)</f>
        <v>295120790</v>
      </c>
      <c r="I63" s="37">
        <f t="shared" si="9"/>
        <v>3.2859060150112236</v>
      </c>
      <c r="J63" s="32">
        <f>SUM(J59:J62)</f>
        <v>7809614</v>
      </c>
      <c r="K63" s="37">
        <f t="shared" si="10"/>
        <v>8.3122541816696427E-2</v>
      </c>
      <c r="L63" s="32">
        <f>SUM(L59:L62)</f>
        <v>4326245</v>
      </c>
      <c r="M63" s="37">
        <f t="shared" si="11"/>
        <v>4.6046895649615185E-2</v>
      </c>
      <c r="N63" s="32">
        <f t="shared" si="12"/>
        <v>314672113</v>
      </c>
      <c r="O63" s="37">
        <f t="shared" si="13"/>
        <v>3.34924951110141</v>
      </c>
      <c r="P63" s="32">
        <f>SUM(P59:P62)</f>
        <v>15667880</v>
      </c>
      <c r="Q63" s="32">
        <f>SUM(Q59:Q62)</f>
        <v>70052606</v>
      </c>
      <c r="R63" s="32">
        <f>SUM(R59:R62)</f>
        <v>63470492</v>
      </c>
      <c r="S63" s="32">
        <f>SUM(S59:S62)</f>
        <v>75436021</v>
      </c>
      <c r="T63" s="37">
        <f t="shared" si="14"/>
        <v>1.1885211319931157</v>
      </c>
      <c r="U63" s="37">
        <f t="shared" si="15"/>
        <v>-0.7238780868885899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16984321</v>
      </c>
      <c r="E64" s="31">
        <v>18883321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49064</v>
      </c>
      <c r="K64" s="36">
        <f t="shared" si="10"/>
        <v>2.5982717764528812E-3</v>
      </c>
      <c r="L64" s="31">
        <v>3180</v>
      </c>
      <c r="M64" s="36">
        <f t="shared" si="11"/>
        <v>1.6840258130442203E-4</v>
      </c>
      <c r="N64" s="31">
        <f t="shared" si="12"/>
        <v>52244</v>
      </c>
      <c r="O64" s="36">
        <f t="shared" si="13"/>
        <v>2.7666743577573036E-3</v>
      </c>
      <c r="P64" s="31">
        <v>6910</v>
      </c>
      <c r="Q64" s="31">
        <v>24599373</v>
      </c>
      <c r="R64" s="31">
        <v>24599373</v>
      </c>
      <c r="S64" s="31">
        <v>50910</v>
      </c>
      <c r="T64" s="36">
        <f t="shared" si="14"/>
        <v>2.069564943789421E-3</v>
      </c>
      <c r="U64" s="36">
        <f t="shared" si="15"/>
        <v>-0.53979739507959479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16327028</v>
      </c>
      <c r="E65" s="31">
        <v>24851047</v>
      </c>
      <c r="F65" s="31">
        <v>7047017</v>
      </c>
      <c r="G65" s="36">
        <f t="shared" si="8"/>
        <v>0.43161664204899997</v>
      </c>
      <c r="H65" s="31">
        <v>4825813</v>
      </c>
      <c r="I65" s="36">
        <f t="shared" si="9"/>
        <v>0.29557204164775119</v>
      </c>
      <c r="J65" s="31">
        <v>5576913</v>
      </c>
      <c r="K65" s="36">
        <f t="shared" si="10"/>
        <v>0.22441360317736311</v>
      </c>
      <c r="L65" s="31">
        <v>3559026</v>
      </c>
      <c r="M65" s="36">
        <f t="shared" si="11"/>
        <v>0.14321432815285409</v>
      </c>
      <c r="N65" s="31">
        <f t="shared" si="12"/>
        <v>21008769</v>
      </c>
      <c r="O65" s="36">
        <f t="shared" si="13"/>
        <v>0.84538768125141772</v>
      </c>
      <c r="P65" s="31">
        <v>4056996</v>
      </c>
      <c r="Q65" s="31">
        <v>19733275</v>
      </c>
      <c r="R65" s="31">
        <v>32078552</v>
      </c>
      <c r="S65" s="31">
        <v>22730190</v>
      </c>
      <c r="T65" s="36">
        <f t="shared" si="14"/>
        <v>0.70857905306947766</v>
      </c>
      <c r="U65" s="36">
        <f t="shared" si="15"/>
        <v>-0.12274352747698047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41784596</v>
      </c>
      <c r="E66" s="31">
        <v>42793131</v>
      </c>
      <c r="F66" s="31">
        <v>3650360</v>
      </c>
      <c r="G66" s="36">
        <f t="shared" si="8"/>
        <v>8.7361380734661168E-2</v>
      </c>
      <c r="H66" s="31">
        <v>2114903</v>
      </c>
      <c r="I66" s="36">
        <f t="shared" si="9"/>
        <v>5.0614417810812384E-2</v>
      </c>
      <c r="J66" s="31">
        <v>12467319</v>
      </c>
      <c r="K66" s="36">
        <f t="shared" si="10"/>
        <v>0.29133925722798831</v>
      </c>
      <c r="L66" s="31">
        <v>6846290</v>
      </c>
      <c r="M66" s="36">
        <f t="shared" si="11"/>
        <v>0.15998572294231053</v>
      </c>
      <c r="N66" s="31">
        <f t="shared" si="12"/>
        <v>25078872</v>
      </c>
      <c r="O66" s="36">
        <f t="shared" si="13"/>
        <v>0.58604900865982446</v>
      </c>
      <c r="P66" s="31">
        <v>4482865</v>
      </c>
      <c r="Q66" s="31">
        <v>38094866</v>
      </c>
      <c r="R66" s="31">
        <v>42600114</v>
      </c>
      <c r="S66" s="31">
        <v>11924455</v>
      </c>
      <c r="T66" s="36">
        <f t="shared" si="14"/>
        <v>0.27991603496647921</v>
      </c>
      <c r="U66" s="36">
        <f t="shared" si="15"/>
        <v>0.52721306575147819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224060265</v>
      </c>
      <c r="E67" s="31">
        <v>221192571</v>
      </c>
      <c r="F67" s="31">
        <v>45581365</v>
      </c>
      <c r="G67" s="36">
        <f t="shared" si="8"/>
        <v>0.20343350482067848</v>
      </c>
      <c r="H67" s="31">
        <v>41145808</v>
      </c>
      <c r="I67" s="36">
        <f t="shared" si="9"/>
        <v>0.18363723706209131</v>
      </c>
      <c r="J67" s="31">
        <v>40293142</v>
      </c>
      <c r="K67" s="36">
        <f t="shared" si="10"/>
        <v>0.18216317943155513</v>
      </c>
      <c r="L67" s="31">
        <v>40691626</v>
      </c>
      <c r="M67" s="36">
        <f t="shared" si="11"/>
        <v>0.18396470467355797</v>
      </c>
      <c r="N67" s="31">
        <f t="shared" si="12"/>
        <v>167711941</v>
      </c>
      <c r="O67" s="36">
        <f t="shared" si="13"/>
        <v>0.75821687971609142</v>
      </c>
      <c r="P67" s="31">
        <v>42166858</v>
      </c>
      <c r="Q67" s="31">
        <v>196569174</v>
      </c>
      <c r="R67" s="31">
        <v>202081837</v>
      </c>
      <c r="S67" s="31">
        <v>202358955</v>
      </c>
      <c r="T67" s="36">
        <f t="shared" si="14"/>
        <v>1.0013713157209669</v>
      </c>
      <c r="U67" s="36">
        <f t="shared" si="15"/>
        <v>-3.498558038163524E-2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32402086</v>
      </c>
      <c r="E68" s="31">
        <v>35042024</v>
      </c>
      <c r="F68" s="31">
        <v>5256682</v>
      </c>
      <c r="G68" s="36">
        <f t="shared" si="8"/>
        <v>0.16223282661492844</v>
      </c>
      <c r="H68" s="31">
        <v>5166762</v>
      </c>
      <c r="I68" s="36">
        <f t="shared" si="9"/>
        <v>0.1594576966433581</v>
      </c>
      <c r="J68" s="31">
        <v>4614004</v>
      </c>
      <c r="K68" s="36">
        <f t="shared" si="10"/>
        <v>0.13167059071702022</v>
      </c>
      <c r="L68" s="31">
        <v>2496540</v>
      </c>
      <c r="M68" s="36">
        <f t="shared" si="11"/>
        <v>7.1244172425656685E-2</v>
      </c>
      <c r="N68" s="31">
        <f t="shared" si="12"/>
        <v>17533988</v>
      </c>
      <c r="O68" s="36">
        <f t="shared" si="13"/>
        <v>0.50037029824532964</v>
      </c>
      <c r="P68" s="31">
        <v>6781824</v>
      </c>
      <c r="Q68" s="31">
        <v>30813042</v>
      </c>
      <c r="R68" s="31">
        <v>30813042</v>
      </c>
      <c r="S68" s="31">
        <v>22033296</v>
      </c>
      <c r="T68" s="36">
        <f t="shared" si="14"/>
        <v>0.71506396544683903</v>
      </c>
      <c r="U68" s="36">
        <f t="shared" si="15"/>
        <v>-0.63187779570805724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91053756</v>
      </c>
      <c r="E69" s="31">
        <v>120016297</v>
      </c>
      <c r="F69" s="31">
        <v>24894905</v>
      </c>
      <c r="G69" s="36">
        <f t="shared" si="8"/>
        <v>0.27340887508253914</v>
      </c>
      <c r="H69" s="31">
        <v>21397170</v>
      </c>
      <c r="I69" s="36">
        <f t="shared" si="9"/>
        <v>0.23499491882575388</v>
      </c>
      <c r="J69" s="31">
        <v>27053776</v>
      </c>
      <c r="K69" s="36">
        <f t="shared" si="10"/>
        <v>0.22541751975567118</v>
      </c>
      <c r="L69" s="31">
        <v>36613858</v>
      </c>
      <c r="M69" s="36">
        <f t="shared" si="11"/>
        <v>0.30507405173482399</v>
      </c>
      <c r="N69" s="31">
        <f t="shared" si="12"/>
        <v>109959709</v>
      </c>
      <c r="O69" s="36">
        <f t="shared" si="13"/>
        <v>0.9162064798583146</v>
      </c>
      <c r="P69" s="31">
        <v>15580683</v>
      </c>
      <c r="Q69" s="31">
        <v>81362402</v>
      </c>
      <c r="R69" s="31">
        <v>82028969</v>
      </c>
      <c r="S69" s="31">
        <v>57733645</v>
      </c>
      <c r="T69" s="36">
        <f t="shared" si="14"/>
        <v>0.70382019552141395</v>
      </c>
      <c r="U69" s="36">
        <f t="shared" si="15"/>
        <v>1.3499520528079545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422612052</v>
      </c>
      <c r="E70" s="32">
        <f>SUM(E64:E69)</f>
        <v>462778391</v>
      </c>
      <c r="F70" s="32">
        <f>SUM(F64:F69)</f>
        <v>86430329</v>
      </c>
      <c r="G70" s="37">
        <f t="shared" si="8"/>
        <v>0.2045145863469128</v>
      </c>
      <c r="H70" s="32">
        <f>SUM(H64:H69)</f>
        <v>74650456</v>
      </c>
      <c r="I70" s="37">
        <f t="shared" si="9"/>
        <v>0.17664062263893979</v>
      </c>
      <c r="J70" s="32">
        <f>SUM(J64:J69)</f>
        <v>90054218</v>
      </c>
      <c r="K70" s="37">
        <f t="shared" si="10"/>
        <v>0.19459469100405771</v>
      </c>
      <c r="L70" s="32">
        <f>SUM(L64:L69)</f>
        <v>90210520</v>
      </c>
      <c r="M70" s="37">
        <f t="shared" si="11"/>
        <v>0.19493243797548016</v>
      </c>
      <c r="N70" s="32">
        <f t="shared" si="12"/>
        <v>341345523</v>
      </c>
      <c r="O70" s="37">
        <f t="shared" si="13"/>
        <v>0.73760039284116008</v>
      </c>
      <c r="P70" s="32">
        <f>SUM(P64:P69)</f>
        <v>73076136</v>
      </c>
      <c r="Q70" s="32">
        <f>SUM(Q64:Q69)</f>
        <v>391172132</v>
      </c>
      <c r="R70" s="32">
        <f>SUM(R64:R69)</f>
        <v>414201887</v>
      </c>
      <c r="S70" s="32">
        <f>SUM(S64:S69)</f>
        <v>316831451</v>
      </c>
      <c r="T70" s="37">
        <f t="shared" si="14"/>
        <v>0.76492034668108599</v>
      </c>
      <c r="U70" s="37">
        <f t="shared" si="15"/>
        <v>0.23447304329281993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62168256</v>
      </c>
      <c r="E71" s="31">
        <v>66637932</v>
      </c>
      <c r="F71" s="31">
        <v>13346905</v>
      </c>
      <c r="G71" s="36">
        <f t="shared" si="8"/>
        <v>0.21469003409071022</v>
      </c>
      <c r="H71" s="31">
        <v>19046512</v>
      </c>
      <c r="I71" s="36">
        <f t="shared" si="9"/>
        <v>0.30637037654715615</v>
      </c>
      <c r="J71" s="31">
        <v>17364571</v>
      </c>
      <c r="K71" s="36">
        <f t="shared" si="10"/>
        <v>0.26058088057114376</v>
      </c>
      <c r="L71" s="31">
        <v>16364507</v>
      </c>
      <c r="M71" s="36">
        <f t="shared" si="11"/>
        <v>0.24557345206931092</v>
      </c>
      <c r="N71" s="31">
        <f t="shared" si="12"/>
        <v>66122495</v>
      </c>
      <c r="O71" s="36">
        <f t="shared" si="13"/>
        <v>0.99226511110818982</v>
      </c>
      <c r="P71" s="31">
        <v>15807459</v>
      </c>
      <c r="Q71" s="31">
        <v>42437892</v>
      </c>
      <c r="R71" s="31">
        <v>60223816</v>
      </c>
      <c r="S71" s="31">
        <v>65782367</v>
      </c>
      <c r="T71" s="36">
        <f t="shared" si="14"/>
        <v>1.0922982196943483</v>
      </c>
      <c r="U71" s="36">
        <f t="shared" si="15"/>
        <v>3.5239566333842731E-2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55977451</v>
      </c>
      <c r="E72" s="31">
        <v>49852989</v>
      </c>
      <c r="F72" s="31">
        <v>11338030</v>
      </c>
      <c r="G72" s="36">
        <f t="shared" si="8"/>
        <v>0.20254637889817456</v>
      </c>
      <c r="H72" s="31">
        <v>9037951</v>
      </c>
      <c r="I72" s="36">
        <f t="shared" si="9"/>
        <v>0.16145699453160167</v>
      </c>
      <c r="J72" s="31">
        <v>14475083</v>
      </c>
      <c r="K72" s="36">
        <f t="shared" si="10"/>
        <v>0.29035536866204753</v>
      </c>
      <c r="L72" s="31">
        <v>12394496</v>
      </c>
      <c r="M72" s="36">
        <f t="shared" si="11"/>
        <v>0.2486209202019963</v>
      </c>
      <c r="N72" s="31">
        <f t="shared" si="12"/>
        <v>47245560</v>
      </c>
      <c r="O72" s="36">
        <f t="shared" si="13"/>
        <v>0.94769763955376873</v>
      </c>
      <c r="P72" s="31">
        <v>11462859</v>
      </c>
      <c r="Q72" s="31">
        <v>46202651</v>
      </c>
      <c r="R72" s="31">
        <v>48166701</v>
      </c>
      <c r="S72" s="31">
        <v>45568105</v>
      </c>
      <c r="T72" s="36">
        <f t="shared" si="14"/>
        <v>0.94604994849034818</v>
      </c>
      <c r="U72" s="36">
        <f t="shared" si="15"/>
        <v>8.1274401089640902E-2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43572771</v>
      </c>
      <c r="E73" s="31">
        <v>43572771</v>
      </c>
      <c r="F73" s="31">
        <v>6051109</v>
      </c>
      <c r="G73" s="36">
        <f t="shared" si="8"/>
        <v>0.13887363280154938</v>
      </c>
      <c r="H73" s="31">
        <v>36830</v>
      </c>
      <c r="I73" s="36">
        <f t="shared" si="9"/>
        <v>8.4525264642911966E-4</v>
      </c>
      <c r="J73" s="31">
        <v>298764</v>
      </c>
      <c r="K73" s="36">
        <f t="shared" si="10"/>
        <v>6.8566674357249391E-3</v>
      </c>
      <c r="L73" s="31">
        <v>18323302</v>
      </c>
      <c r="M73" s="36">
        <f t="shared" si="11"/>
        <v>0.42052184379093083</v>
      </c>
      <c r="N73" s="31">
        <f t="shared" si="12"/>
        <v>24710005</v>
      </c>
      <c r="O73" s="36">
        <f t="shared" si="13"/>
        <v>0.56709739667463421</v>
      </c>
      <c r="P73" s="31">
        <v>17977342</v>
      </c>
      <c r="Q73" s="31">
        <v>38528692</v>
      </c>
      <c r="R73" s="31">
        <v>39417935</v>
      </c>
      <c r="S73" s="31">
        <v>32690250</v>
      </c>
      <c r="T73" s="36">
        <f t="shared" si="14"/>
        <v>0.82932426571813056</v>
      </c>
      <c r="U73" s="36">
        <f t="shared" si="15"/>
        <v>1.924422420177585E-2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153117219</v>
      </c>
      <c r="E74" s="31">
        <v>130393552</v>
      </c>
      <c r="F74" s="31">
        <v>18711935</v>
      </c>
      <c r="G74" s="36">
        <f t="shared" si="8"/>
        <v>0.12220660172779131</v>
      </c>
      <c r="H74" s="31">
        <v>14739155</v>
      </c>
      <c r="I74" s="36">
        <f t="shared" si="9"/>
        <v>9.6260597575247242E-2</v>
      </c>
      <c r="J74" s="31">
        <v>15000083</v>
      </c>
      <c r="K74" s="36">
        <f t="shared" si="10"/>
        <v>0.11503699968231558</v>
      </c>
      <c r="L74" s="31">
        <v>22645220</v>
      </c>
      <c r="M74" s="36">
        <f t="shared" si="11"/>
        <v>0.1736682500987472</v>
      </c>
      <c r="N74" s="31">
        <f t="shared" si="12"/>
        <v>71096393</v>
      </c>
      <c r="O74" s="36">
        <f t="shared" si="13"/>
        <v>0.54524469890965166</v>
      </c>
      <c r="P74" s="31">
        <v>27448251</v>
      </c>
      <c r="Q74" s="31">
        <v>128916452</v>
      </c>
      <c r="R74" s="31">
        <v>134814312</v>
      </c>
      <c r="S74" s="31">
        <v>90581096</v>
      </c>
      <c r="T74" s="36">
        <f t="shared" si="14"/>
        <v>0.6718952510027274</v>
      </c>
      <c r="U74" s="36">
        <f t="shared" si="15"/>
        <v>-0.17498495623637367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39228724</v>
      </c>
      <c r="E75" s="31">
        <v>33267271</v>
      </c>
      <c r="F75" s="31">
        <v>4963719</v>
      </c>
      <c r="G75" s="36">
        <f t="shared" si="8"/>
        <v>0.12653276716316339</v>
      </c>
      <c r="H75" s="31">
        <v>4273122</v>
      </c>
      <c r="I75" s="36">
        <f t="shared" si="9"/>
        <v>0.10892839644746029</v>
      </c>
      <c r="J75" s="31">
        <v>5417083</v>
      </c>
      <c r="K75" s="36">
        <f t="shared" si="10"/>
        <v>0.16283520821410327</v>
      </c>
      <c r="L75" s="31">
        <v>4836146</v>
      </c>
      <c r="M75" s="36">
        <f t="shared" si="11"/>
        <v>0.14537248937551867</v>
      </c>
      <c r="N75" s="31">
        <f t="shared" si="12"/>
        <v>19490070</v>
      </c>
      <c r="O75" s="36">
        <f t="shared" si="13"/>
        <v>0.58586320470951769</v>
      </c>
      <c r="P75" s="31">
        <v>2925656</v>
      </c>
      <c r="Q75" s="31">
        <v>25395180</v>
      </c>
      <c r="R75" s="31">
        <v>26715278</v>
      </c>
      <c r="S75" s="31">
        <v>20742514</v>
      </c>
      <c r="T75" s="36">
        <f t="shared" si="14"/>
        <v>0.77642890334137638</v>
      </c>
      <c r="U75" s="36">
        <f t="shared" si="15"/>
        <v>0.6530125209525659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28107475</v>
      </c>
      <c r="E76" s="31">
        <v>27563496</v>
      </c>
      <c r="F76" s="31">
        <v>1119045</v>
      </c>
      <c r="G76" s="36">
        <f t="shared" si="8"/>
        <v>3.9813074635839753E-2</v>
      </c>
      <c r="H76" s="31">
        <v>4894053</v>
      </c>
      <c r="I76" s="36">
        <f t="shared" si="9"/>
        <v>0.17411926898449612</v>
      </c>
      <c r="J76" s="31">
        <v>8328274</v>
      </c>
      <c r="K76" s="36">
        <f t="shared" si="10"/>
        <v>0.30214868244579718</v>
      </c>
      <c r="L76" s="31">
        <v>8279094</v>
      </c>
      <c r="M76" s="36">
        <f t="shared" si="11"/>
        <v>0.30036443853130967</v>
      </c>
      <c r="N76" s="31">
        <f t="shared" si="12"/>
        <v>22620466</v>
      </c>
      <c r="O76" s="36">
        <f t="shared" si="13"/>
        <v>0.82066752345203231</v>
      </c>
      <c r="P76" s="31">
        <v>3820667</v>
      </c>
      <c r="Q76" s="31">
        <v>17300651</v>
      </c>
      <c r="R76" s="31">
        <v>18514611</v>
      </c>
      <c r="S76" s="31">
        <v>11613982</v>
      </c>
      <c r="T76" s="36">
        <f t="shared" si="14"/>
        <v>0.62728738940288831</v>
      </c>
      <c r="U76" s="36">
        <f t="shared" si="15"/>
        <v>1.1669237334737628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54032736</v>
      </c>
      <c r="E77" s="31">
        <v>54210600</v>
      </c>
      <c r="F77" s="31">
        <v>10796694</v>
      </c>
      <c r="G77" s="36">
        <f t="shared" si="8"/>
        <v>0.19981764388166462</v>
      </c>
      <c r="H77" s="31">
        <v>12696300</v>
      </c>
      <c r="I77" s="36">
        <f t="shared" si="9"/>
        <v>0.23497422007280919</v>
      </c>
      <c r="J77" s="31">
        <v>11188341</v>
      </c>
      <c r="K77" s="36">
        <f t="shared" si="10"/>
        <v>0.20638659229006873</v>
      </c>
      <c r="L77" s="31">
        <v>9303293</v>
      </c>
      <c r="M77" s="36">
        <f t="shared" si="11"/>
        <v>0.17161390945682209</v>
      </c>
      <c r="N77" s="31">
        <f t="shared" si="12"/>
        <v>43984628</v>
      </c>
      <c r="O77" s="36">
        <f t="shared" si="13"/>
        <v>0.81136582144451452</v>
      </c>
      <c r="P77" s="31">
        <v>12166209</v>
      </c>
      <c r="Q77" s="31">
        <v>56491773</v>
      </c>
      <c r="R77" s="31">
        <v>55014057</v>
      </c>
      <c r="S77" s="31">
        <v>48117030</v>
      </c>
      <c r="T77" s="36">
        <f t="shared" si="14"/>
        <v>0.87463155098705048</v>
      </c>
      <c r="U77" s="36">
        <f t="shared" si="15"/>
        <v>-0.23531701617159462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436204632</v>
      </c>
      <c r="E78" s="32">
        <f>SUM(E71:E77)</f>
        <v>405498611</v>
      </c>
      <c r="F78" s="32">
        <f>SUM(F71:F77)</f>
        <v>66327437</v>
      </c>
      <c r="G78" s="37">
        <f t="shared" si="8"/>
        <v>0.15205578330493291</v>
      </c>
      <c r="H78" s="32">
        <f>SUM(H71:H77)</f>
        <v>64723923</v>
      </c>
      <c r="I78" s="37">
        <f t="shared" si="9"/>
        <v>0.14837972422081019</v>
      </c>
      <c r="J78" s="32">
        <f>SUM(J71:J77)</f>
        <v>72072199</v>
      </c>
      <c r="K78" s="37">
        <f t="shared" si="10"/>
        <v>0.17773722781013424</v>
      </c>
      <c r="L78" s="32">
        <f>SUM(L71:L77)</f>
        <v>92146058</v>
      </c>
      <c r="M78" s="37">
        <f t="shared" si="11"/>
        <v>0.22724136532245728</v>
      </c>
      <c r="N78" s="32">
        <f t="shared" si="12"/>
        <v>295269617</v>
      </c>
      <c r="O78" s="37">
        <f t="shared" si="13"/>
        <v>0.72816431176382013</v>
      </c>
      <c r="P78" s="32">
        <f>SUM(P71:P77)</f>
        <v>91608443</v>
      </c>
      <c r="Q78" s="32">
        <f>SUM(Q71:Q77)</f>
        <v>355273291</v>
      </c>
      <c r="R78" s="32">
        <f>SUM(R71:R77)</f>
        <v>382866710</v>
      </c>
      <c r="S78" s="32">
        <f>SUM(S71:S77)</f>
        <v>315095344</v>
      </c>
      <c r="T78" s="37">
        <f t="shared" si="14"/>
        <v>0.82298966133670903</v>
      </c>
      <c r="U78" s="37">
        <f t="shared" si="15"/>
        <v>5.8686184634750838E-3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106801534</v>
      </c>
      <c r="E79" s="31">
        <v>107062650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64205726</v>
      </c>
      <c r="K79" s="36">
        <f t="shared" si="10"/>
        <v>0.59970237986823605</v>
      </c>
      <c r="L79" s="31">
        <v>20778576</v>
      </c>
      <c r="M79" s="36">
        <f t="shared" si="11"/>
        <v>0.19407866328733689</v>
      </c>
      <c r="N79" s="31">
        <f t="shared" si="12"/>
        <v>84984302</v>
      </c>
      <c r="O79" s="36">
        <f t="shared" si="13"/>
        <v>0.79378104315557296</v>
      </c>
      <c r="P79" s="31">
        <v>16419210</v>
      </c>
      <c r="Q79" s="31">
        <v>87898086</v>
      </c>
      <c r="R79" s="31">
        <v>92647104</v>
      </c>
      <c r="S79" s="31">
        <v>81448033</v>
      </c>
      <c r="T79" s="36">
        <f t="shared" si="14"/>
        <v>0.87912119735550509</v>
      </c>
      <c r="U79" s="36">
        <f t="shared" si="15"/>
        <v>0.2655040041512351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57464654</v>
      </c>
      <c r="E80" s="31">
        <v>59987594</v>
      </c>
      <c r="F80" s="31">
        <v>16334503</v>
      </c>
      <c r="G80" s="36">
        <f t="shared" si="8"/>
        <v>0.28425304709917859</v>
      </c>
      <c r="H80" s="31">
        <v>18375705</v>
      </c>
      <c r="I80" s="36">
        <f t="shared" si="9"/>
        <v>0.31977404753885752</v>
      </c>
      <c r="J80" s="31">
        <v>17227083</v>
      </c>
      <c r="K80" s="36">
        <f t="shared" si="10"/>
        <v>0.28717742871967827</v>
      </c>
      <c r="L80" s="31">
        <v>13742799</v>
      </c>
      <c r="M80" s="36">
        <f t="shared" si="11"/>
        <v>0.22909401900666329</v>
      </c>
      <c r="N80" s="31">
        <f t="shared" si="12"/>
        <v>65680090</v>
      </c>
      <c r="O80" s="36">
        <f t="shared" si="13"/>
        <v>1.0948945543640241</v>
      </c>
      <c r="P80" s="31">
        <v>11652229</v>
      </c>
      <c r="Q80" s="31">
        <v>54928597</v>
      </c>
      <c r="R80" s="31">
        <v>54944597</v>
      </c>
      <c r="S80" s="31">
        <v>62623037</v>
      </c>
      <c r="T80" s="36">
        <f t="shared" si="14"/>
        <v>1.1397487727501214</v>
      </c>
      <c r="U80" s="36">
        <f t="shared" si="15"/>
        <v>0.17941374135369292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64371220</v>
      </c>
      <c r="E81" s="31">
        <v>85093280</v>
      </c>
      <c r="F81" s="31">
        <v>16071071</v>
      </c>
      <c r="G81" s="36">
        <f t="shared" si="8"/>
        <v>0.2496623646405956</v>
      </c>
      <c r="H81" s="31">
        <v>19924974</v>
      </c>
      <c r="I81" s="36">
        <f t="shared" si="9"/>
        <v>0.3095323344811548</v>
      </c>
      <c r="J81" s="31">
        <v>18622129</v>
      </c>
      <c r="K81" s="36">
        <f t="shared" si="10"/>
        <v>0.21884370892742647</v>
      </c>
      <c r="L81" s="31">
        <v>19342805</v>
      </c>
      <c r="M81" s="36">
        <f t="shared" si="11"/>
        <v>0.22731295585268307</v>
      </c>
      <c r="N81" s="31">
        <f t="shared" si="12"/>
        <v>73960979</v>
      </c>
      <c r="O81" s="36">
        <f t="shared" si="13"/>
        <v>0.86917532148249543</v>
      </c>
      <c r="P81" s="31">
        <v>13139237</v>
      </c>
      <c r="Q81" s="31">
        <v>62613240</v>
      </c>
      <c r="R81" s="31">
        <v>58816080</v>
      </c>
      <c r="S81" s="31">
        <v>51404800</v>
      </c>
      <c r="T81" s="36">
        <f t="shared" si="14"/>
        <v>0.87399228238264093</v>
      </c>
      <c r="U81" s="36">
        <f t="shared" si="15"/>
        <v>0.47214065778705416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17094926</v>
      </c>
      <c r="E82" s="31">
        <v>16915971</v>
      </c>
      <c r="F82" s="31">
        <v>3492048</v>
      </c>
      <c r="G82" s="36">
        <f t="shared" si="8"/>
        <v>0.20427394654998798</v>
      </c>
      <c r="H82" s="31">
        <v>4188021</v>
      </c>
      <c r="I82" s="36">
        <f t="shared" si="9"/>
        <v>0.24498620233863544</v>
      </c>
      <c r="J82" s="31">
        <v>3136009</v>
      </c>
      <c r="K82" s="36">
        <f t="shared" si="10"/>
        <v>0.18538746608161011</v>
      </c>
      <c r="L82" s="31">
        <v>2625753</v>
      </c>
      <c r="M82" s="36">
        <f t="shared" si="11"/>
        <v>0.15522330938023007</v>
      </c>
      <c r="N82" s="31">
        <f t="shared" si="12"/>
        <v>13441831</v>
      </c>
      <c r="O82" s="36">
        <f t="shared" si="13"/>
        <v>0.79462367250452248</v>
      </c>
      <c r="P82" s="31">
        <v>2249601</v>
      </c>
      <c r="Q82" s="31">
        <v>30705478</v>
      </c>
      <c r="R82" s="31">
        <v>17046490</v>
      </c>
      <c r="S82" s="31">
        <v>12269315</v>
      </c>
      <c r="T82" s="36">
        <f t="shared" si="14"/>
        <v>0.71975609055001943</v>
      </c>
      <c r="U82" s="36">
        <f t="shared" si="15"/>
        <v>0.1672083182751074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34078000</v>
      </c>
      <c r="E83" s="31">
        <v>36522750</v>
      </c>
      <c r="F83" s="31">
        <v>7460712</v>
      </c>
      <c r="G83" s="36">
        <f t="shared" si="8"/>
        <v>0.21893045366512121</v>
      </c>
      <c r="H83" s="31">
        <v>10450921</v>
      </c>
      <c r="I83" s="36">
        <f t="shared" si="9"/>
        <v>0.30667647749281063</v>
      </c>
      <c r="J83" s="31">
        <v>6043120</v>
      </c>
      <c r="K83" s="36">
        <f t="shared" si="10"/>
        <v>0.16546180120609758</v>
      </c>
      <c r="L83" s="31">
        <v>5716250</v>
      </c>
      <c r="M83" s="36">
        <f t="shared" si="11"/>
        <v>0.15651203701802302</v>
      </c>
      <c r="N83" s="31">
        <f t="shared" si="12"/>
        <v>29671003</v>
      </c>
      <c r="O83" s="36">
        <f t="shared" si="13"/>
        <v>0.81239783422661216</v>
      </c>
      <c r="P83" s="31">
        <v>5132221</v>
      </c>
      <c r="Q83" s="31">
        <v>35195030</v>
      </c>
      <c r="R83" s="31">
        <v>35307250</v>
      </c>
      <c r="S83" s="31">
        <v>28607386</v>
      </c>
      <c r="T83" s="36">
        <f t="shared" si="14"/>
        <v>0.81024112611432497</v>
      </c>
      <c r="U83" s="36">
        <f t="shared" si="15"/>
        <v>0.11379654149733609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279810334</v>
      </c>
      <c r="E84" s="32">
        <f>SUM(E79:E83)</f>
        <v>305582245</v>
      </c>
      <c r="F84" s="32">
        <f>SUM(F79:F83)</f>
        <v>43358334</v>
      </c>
      <c r="G84" s="37">
        <f t="shared" si="8"/>
        <v>0.15495615683729536</v>
      </c>
      <c r="H84" s="32">
        <f>SUM(H79:H83)</f>
        <v>52939621</v>
      </c>
      <c r="I84" s="37">
        <f t="shared" si="9"/>
        <v>0.18919823382934814</v>
      </c>
      <c r="J84" s="32">
        <f>SUM(J79:J83)</f>
        <v>109234067</v>
      </c>
      <c r="K84" s="37">
        <f t="shared" si="10"/>
        <v>0.35746208684342901</v>
      </c>
      <c r="L84" s="32">
        <f>SUM(L79:L83)</f>
        <v>62206183</v>
      </c>
      <c r="M84" s="37">
        <f t="shared" si="11"/>
        <v>0.2035660906935218</v>
      </c>
      <c r="N84" s="32">
        <f t="shared" si="12"/>
        <v>267738205</v>
      </c>
      <c r="O84" s="37">
        <f t="shared" si="13"/>
        <v>0.87615759547810113</v>
      </c>
      <c r="P84" s="32">
        <f>SUM(P79:P83)</f>
        <v>48592498</v>
      </c>
      <c r="Q84" s="32">
        <f>SUM(Q79:Q83)</f>
        <v>271340431</v>
      </c>
      <c r="R84" s="32">
        <f>SUM(R79:R83)</f>
        <v>258761521</v>
      </c>
      <c r="S84" s="32">
        <f>SUM(S79:S83)</f>
        <v>236352571</v>
      </c>
      <c r="T84" s="37">
        <f t="shared" si="14"/>
        <v>0.91339921827094217</v>
      </c>
      <c r="U84" s="37">
        <f t="shared" si="15"/>
        <v>0.28016022143994324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1383076911</v>
      </c>
      <c r="E85" s="32">
        <f>SUM(E57,E59:E62,E64:E69,E71:E77,E79:E83)</f>
        <v>1402152208</v>
      </c>
      <c r="F85" s="32">
        <f>SUM(F57,F59:F62,F64:F69,F71:F77,F79:F83)</f>
        <v>230045294</v>
      </c>
      <c r="G85" s="37">
        <f t="shared" si="8"/>
        <v>0.1663286344890765</v>
      </c>
      <c r="H85" s="32">
        <f>SUM(H57,H59:H62,H64:H69,H71:H77,H79:H83)</f>
        <v>519299091</v>
      </c>
      <c r="I85" s="37">
        <f t="shared" si="9"/>
        <v>0.37546653181024725</v>
      </c>
      <c r="J85" s="32">
        <f>SUM(J57,J59:J62,J64:J69,J71:J77,J79:J83)</f>
        <v>311497974</v>
      </c>
      <c r="K85" s="37">
        <f t="shared" si="10"/>
        <v>0.2221570327548919</v>
      </c>
      <c r="L85" s="32">
        <f>SUM(L57,L59:L62,L64:L69,L71:L77,L79:L83)</f>
        <v>286792099</v>
      </c>
      <c r="M85" s="37">
        <f t="shared" si="11"/>
        <v>0.20453706620700909</v>
      </c>
      <c r="N85" s="32">
        <f t="shared" si="12"/>
        <v>1347634458</v>
      </c>
      <c r="O85" s="37">
        <f t="shared" si="13"/>
        <v>0.96111852216260962</v>
      </c>
      <c r="P85" s="32">
        <f>SUM(P57,P59:P62,P64:P69,P71:P77,P79:P83)</f>
        <v>264553657</v>
      </c>
      <c r="Q85" s="32">
        <f>SUM(Q57,Q59:Q62,Q64:Q69,Q71:Q77,Q79:Q83)</f>
        <v>1239111364</v>
      </c>
      <c r="R85" s="32">
        <f>SUM(R57,R59:R62,R64:R69,R71:R77,R79:R83)</f>
        <v>1266544250</v>
      </c>
      <c r="S85" s="32">
        <f>SUM(S57,S59:S62,S64:S69,S71:S77,S79:S83)</f>
        <v>1074020842</v>
      </c>
      <c r="T85" s="37">
        <f t="shared" si="14"/>
        <v>0.84799314512698631</v>
      </c>
      <c r="U85" s="37">
        <f t="shared" si="15"/>
        <v>8.406023281696684E-2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453329996</v>
      </c>
      <c r="E88" s="31">
        <v>435627506</v>
      </c>
      <c r="F88" s="31">
        <v>97601212</v>
      </c>
      <c r="G88" s="36">
        <f t="shared" ref="G88:G99" si="16">IF(($D88      =0),0,($F88      /$D88      ))</f>
        <v>0.21529837615245739</v>
      </c>
      <c r="H88" s="31">
        <v>101870750</v>
      </c>
      <c r="I88" s="36">
        <f t="shared" ref="I88:I99" si="17">IF(($D88      =0),0,($H88      /$D88      ))</f>
        <v>0.22471654401620492</v>
      </c>
      <c r="J88" s="31">
        <v>103844249</v>
      </c>
      <c r="K88" s="36">
        <f t="shared" ref="K88:K99" si="18">IF(($E88      =0),0,($J88      /$E88      ))</f>
        <v>0.23837854031191502</v>
      </c>
      <c r="L88" s="31">
        <v>99847350</v>
      </c>
      <c r="M88" s="36">
        <f t="shared" ref="M88:M99" si="19">IF(($E88      =0),0,($L88      /$E88      ))</f>
        <v>0.2292035021314747</v>
      </c>
      <c r="N88" s="31">
        <f t="shared" ref="N88:N99" si="20">$F88      +$H88      +$J88      +$L88</f>
        <v>403163561</v>
      </c>
      <c r="O88" s="36">
        <f t="shared" ref="O88:O99" si="21">IF(($E88      =0),0,($N88      /$E88      ))</f>
        <v>0.92547774290450802</v>
      </c>
      <c r="P88" s="31">
        <v>104624234</v>
      </c>
      <c r="Q88" s="31">
        <v>422195277</v>
      </c>
      <c r="R88" s="31">
        <v>427074836</v>
      </c>
      <c r="S88" s="31">
        <v>388437801</v>
      </c>
      <c r="T88" s="36">
        <f t="shared" ref="T88:T99" si="22">IF(($R88      =0),0,($S88      /$R88      ))</f>
        <v>0.9095309961086071</v>
      </c>
      <c r="U88" s="36">
        <f t="shared" ref="U88:U99" si="23">IF(($P88      =0),0,(($L88      /$P88      )-1))</f>
        <v>-4.5657529019519472E-2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3068397392</v>
      </c>
      <c r="E89" s="31">
        <v>3206977221</v>
      </c>
      <c r="F89" s="31">
        <v>745043570</v>
      </c>
      <c r="G89" s="36">
        <f t="shared" si="16"/>
        <v>0.24281195517324308</v>
      </c>
      <c r="H89" s="31">
        <v>821199995</v>
      </c>
      <c r="I89" s="36">
        <f t="shared" si="17"/>
        <v>0.26763156465360466</v>
      </c>
      <c r="J89" s="31">
        <v>567627220</v>
      </c>
      <c r="K89" s="36">
        <f t="shared" si="18"/>
        <v>0.17699758398128018</v>
      </c>
      <c r="L89" s="31">
        <v>791618452</v>
      </c>
      <c r="M89" s="36">
        <f t="shared" si="19"/>
        <v>0.24684255529359744</v>
      </c>
      <c r="N89" s="31">
        <f t="shared" si="20"/>
        <v>2925489237</v>
      </c>
      <c r="O89" s="36">
        <f t="shared" si="21"/>
        <v>0.91222638497188124</v>
      </c>
      <c r="P89" s="31">
        <v>791811038</v>
      </c>
      <c r="Q89" s="31">
        <v>3085217339</v>
      </c>
      <c r="R89" s="31">
        <v>2891283202</v>
      </c>
      <c r="S89" s="31">
        <v>2603956070</v>
      </c>
      <c r="T89" s="36">
        <f t="shared" si="22"/>
        <v>0.90062297190353202</v>
      </c>
      <c r="U89" s="36">
        <f t="shared" si="23"/>
        <v>-2.4322217139893798E-4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1094729079</v>
      </c>
      <c r="E90" s="31">
        <v>1092016191</v>
      </c>
      <c r="F90" s="31">
        <v>184177153</v>
      </c>
      <c r="G90" s="36">
        <f t="shared" si="16"/>
        <v>0.16823993856839897</v>
      </c>
      <c r="H90" s="31">
        <v>255108408</v>
      </c>
      <c r="I90" s="36">
        <f t="shared" si="17"/>
        <v>0.23303337135525198</v>
      </c>
      <c r="J90" s="31">
        <v>270492699</v>
      </c>
      <c r="K90" s="36">
        <f t="shared" si="18"/>
        <v>0.24770026418042368</v>
      </c>
      <c r="L90" s="31">
        <v>287478618</v>
      </c>
      <c r="M90" s="36">
        <f t="shared" si="19"/>
        <v>0.26325490443209004</v>
      </c>
      <c r="N90" s="31">
        <f t="shared" si="20"/>
        <v>997256878</v>
      </c>
      <c r="O90" s="36">
        <f t="shared" si="21"/>
        <v>0.91322535894525025</v>
      </c>
      <c r="P90" s="31">
        <v>306286191</v>
      </c>
      <c r="Q90" s="31">
        <v>163862990</v>
      </c>
      <c r="R90" s="31">
        <v>1235492289</v>
      </c>
      <c r="S90" s="31">
        <v>605532191</v>
      </c>
      <c r="T90" s="36">
        <f t="shared" si="22"/>
        <v>0.49011409977322812</v>
      </c>
      <c r="U90" s="36">
        <f t="shared" si="23"/>
        <v>-6.140522672143589E-2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4616456467</v>
      </c>
      <c r="E91" s="32">
        <f>SUM(E88:E90)</f>
        <v>4734620918</v>
      </c>
      <c r="F91" s="32">
        <f>SUM(F88:F90)</f>
        <v>1026821935</v>
      </c>
      <c r="G91" s="37">
        <f t="shared" si="16"/>
        <v>0.22242643082201083</v>
      </c>
      <c r="H91" s="32">
        <f>SUM(H88:H90)</f>
        <v>1178179153</v>
      </c>
      <c r="I91" s="37">
        <f t="shared" si="17"/>
        <v>0.25521288057669883</v>
      </c>
      <c r="J91" s="32">
        <f>SUM(J88:J90)</f>
        <v>941964168</v>
      </c>
      <c r="K91" s="37">
        <f t="shared" si="18"/>
        <v>0.19895239435513346</v>
      </c>
      <c r="L91" s="32">
        <f>SUM(L88:L90)</f>
        <v>1178944420</v>
      </c>
      <c r="M91" s="37">
        <f t="shared" si="19"/>
        <v>0.24900502921319623</v>
      </c>
      <c r="N91" s="32">
        <f t="shared" si="20"/>
        <v>4325909676</v>
      </c>
      <c r="O91" s="37">
        <f t="shared" si="21"/>
        <v>0.91367603677705878</v>
      </c>
      <c r="P91" s="32">
        <f>SUM(P88:P90)</f>
        <v>1202721463</v>
      </c>
      <c r="Q91" s="32">
        <f>SUM(Q88:Q90)</f>
        <v>3671275606</v>
      </c>
      <c r="R91" s="32">
        <f>SUM(R88:R90)</f>
        <v>4553850327</v>
      </c>
      <c r="S91" s="32">
        <f>SUM(S88:S90)</f>
        <v>3597926062</v>
      </c>
      <c r="T91" s="37">
        <f t="shared" si="22"/>
        <v>0.7900843909312788</v>
      </c>
      <c r="U91" s="37">
        <f t="shared" si="23"/>
        <v>-1.9769367830762663E-2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184487568</v>
      </c>
      <c r="E92" s="31">
        <v>183987528</v>
      </c>
      <c r="F92" s="31">
        <v>35799297</v>
      </c>
      <c r="G92" s="36">
        <f t="shared" si="16"/>
        <v>0.19404720539218123</v>
      </c>
      <c r="H92" s="31">
        <v>41127498</v>
      </c>
      <c r="I92" s="36">
        <f t="shared" si="17"/>
        <v>0.22292828967207157</v>
      </c>
      <c r="J92" s="31">
        <v>36902008</v>
      </c>
      <c r="K92" s="36">
        <f t="shared" si="18"/>
        <v>0.20056798632568182</v>
      </c>
      <c r="L92" s="31">
        <v>57640713</v>
      </c>
      <c r="M92" s="36">
        <f t="shared" si="19"/>
        <v>0.31328597990620322</v>
      </c>
      <c r="N92" s="31">
        <f t="shared" si="20"/>
        <v>171469516</v>
      </c>
      <c r="O92" s="36">
        <f t="shared" si="21"/>
        <v>0.93196271434224609</v>
      </c>
      <c r="P92" s="31">
        <v>44103545</v>
      </c>
      <c r="Q92" s="31">
        <v>160099818</v>
      </c>
      <c r="R92" s="31">
        <v>180918695</v>
      </c>
      <c r="S92" s="31">
        <v>166974143</v>
      </c>
      <c r="T92" s="36">
        <f t="shared" si="22"/>
        <v>0.92292365363347328</v>
      </c>
      <c r="U92" s="36">
        <f t="shared" si="23"/>
        <v>0.30694058720223061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49674223</v>
      </c>
      <c r="E93" s="31">
        <v>51874443</v>
      </c>
      <c r="F93" s="31">
        <v>7232256</v>
      </c>
      <c r="G93" s="36">
        <f t="shared" si="16"/>
        <v>0.14559374184876531</v>
      </c>
      <c r="H93" s="31">
        <v>13850222</v>
      </c>
      <c r="I93" s="36">
        <f t="shared" si="17"/>
        <v>0.27882111009567279</v>
      </c>
      <c r="J93" s="31">
        <v>8509374</v>
      </c>
      <c r="K93" s="36">
        <f t="shared" si="18"/>
        <v>0.16403788663330804</v>
      </c>
      <c r="L93" s="31">
        <v>9085873</v>
      </c>
      <c r="M93" s="36">
        <f t="shared" si="19"/>
        <v>0.17515123969620261</v>
      </c>
      <c r="N93" s="31">
        <f t="shared" si="20"/>
        <v>38677725</v>
      </c>
      <c r="O93" s="36">
        <f t="shared" si="21"/>
        <v>0.74560270459193168</v>
      </c>
      <c r="P93" s="31">
        <v>11866865</v>
      </c>
      <c r="Q93" s="31">
        <v>38662069</v>
      </c>
      <c r="R93" s="31">
        <v>43988367</v>
      </c>
      <c r="S93" s="31">
        <v>35505718</v>
      </c>
      <c r="T93" s="36">
        <f t="shared" si="22"/>
        <v>0.80716153886776476</v>
      </c>
      <c r="U93" s="36">
        <f t="shared" si="23"/>
        <v>-0.23434934163319465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32904102</v>
      </c>
      <c r="E94" s="31">
        <v>30747555</v>
      </c>
      <c r="F94" s="31">
        <v>9005012</v>
      </c>
      <c r="G94" s="36">
        <f t="shared" si="16"/>
        <v>0.27367444946529768</v>
      </c>
      <c r="H94" s="31">
        <v>7789901</v>
      </c>
      <c r="I94" s="36">
        <f t="shared" si="17"/>
        <v>0.23674558874148882</v>
      </c>
      <c r="J94" s="31">
        <v>7102692</v>
      </c>
      <c r="K94" s="36">
        <f t="shared" si="18"/>
        <v>0.2310002209931814</v>
      </c>
      <c r="L94" s="31">
        <v>8068225</v>
      </c>
      <c r="M94" s="36">
        <f t="shared" si="19"/>
        <v>0.26240216498515084</v>
      </c>
      <c r="N94" s="31">
        <f t="shared" si="20"/>
        <v>31965830</v>
      </c>
      <c r="O94" s="36">
        <f t="shared" si="21"/>
        <v>1.0396218496072289</v>
      </c>
      <c r="P94" s="31">
        <v>7573012</v>
      </c>
      <c r="Q94" s="31">
        <v>36894108</v>
      </c>
      <c r="R94" s="31">
        <v>33049832</v>
      </c>
      <c r="S94" s="31">
        <v>28758721</v>
      </c>
      <c r="T94" s="36">
        <f t="shared" si="22"/>
        <v>0.87016239598434264</v>
      </c>
      <c r="U94" s="36">
        <f t="shared" si="23"/>
        <v>6.5391815040039658E-2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55970995</v>
      </c>
      <c r="E95" s="31">
        <v>57361996</v>
      </c>
      <c r="F95" s="31">
        <v>13733768</v>
      </c>
      <c r="G95" s="36">
        <f t="shared" si="16"/>
        <v>0.24537294718451941</v>
      </c>
      <c r="H95" s="31">
        <v>13893565</v>
      </c>
      <c r="I95" s="36">
        <f t="shared" si="17"/>
        <v>0.2482279437769509</v>
      </c>
      <c r="J95" s="31">
        <v>14525282</v>
      </c>
      <c r="K95" s="36">
        <f t="shared" si="18"/>
        <v>0.25322134885264452</v>
      </c>
      <c r="L95" s="31">
        <v>14297090</v>
      </c>
      <c r="M95" s="36">
        <f t="shared" si="19"/>
        <v>0.2492432446039709</v>
      </c>
      <c r="N95" s="31">
        <f t="shared" si="20"/>
        <v>56449705</v>
      </c>
      <c r="O95" s="36">
        <f t="shared" si="21"/>
        <v>0.98409589861552238</v>
      </c>
      <c r="P95" s="31">
        <v>13468357</v>
      </c>
      <c r="Q95" s="31">
        <v>52709029</v>
      </c>
      <c r="R95" s="31">
        <v>55811793</v>
      </c>
      <c r="S95" s="31">
        <v>53904682</v>
      </c>
      <c r="T95" s="36">
        <f t="shared" si="22"/>
        <v>0.96582960522339789</v>
      </c>
      <c r="U95" s="36">
        <f t="shared" si="23"/>
        <v>6.1531855741572716E-2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323036888</v>
      </c>
      <c r="E96" s="32">
        <f>SUM(E92:E95)</f>
        <v>323971522</v>
      </c>
      <c r="F96" s="32">
        <f>SUM(F92:F95)</f>
        <v>65770333</v>
      </c>
      <c r="G96" s="37">
        <f t="shared" si="16"/>
        <v>0.20360006997095639</v>
      </c>
      <c r="H96" s="32">
        <f>SUM(H92:H95)</f>
        <v>76661186</v>
      </c>
      <c r="I96" s="37">
        <f t="shared" si="17"/>
        <v>0.2373140308360078</v>
      </c>
      <c r="J96" s="32">
        <f>SUM(J92:J95)</f>
        <v>67039356</v>
      </c>
      <c r="K96" s="37">
        <f t="shared" si="18"/>
        <v>0.20692978069844054</v>
      </c>
      <c r="L96" s="32">
        <f>SUM(L92:L95)</f>
        <v>89091901</v>
      </c>
      <c r="M96" s="37">
        <f t="shared" si="19"/>
        <v>0.27499917415580744</v>
      </c>
      <c r="N96" s="32">
        <f t="shared" si="20"/>
        <v>298562776</v>
      </c>
      <c r="O96" s="37">
        <f t="shared" si="21"/>
        <v>0.92157105092712444</v>
      </c>
      <c r="P96" s="32">
        <f>SUM(P92:P95)</f>
        <v>77011779</v>
      </c>
      <c r="Q96" s="32">
        <f>SUM(Q92:Q95)</f>
        <v>288365024</v>
      </c>
      <c r="R96" s="32">
        <f>SUM(R92:R95)</f>
        <v>313768687</v>
      </c>
      <c r="S96" s="32">
        <f>SUM(S92:S95)</f>
        <v>285143264</v>
      </c>
      <c r="T96" s="37">
        <f t="shared" si="22"/>
        <v>0.90876902576323682</v>
      </c>
      <c r="U96" s="37">
        <f t="shared" si="23"/>
        <v>0.15686070568503552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135652156</v>
      </c>
      <c r="E97" s="31">
        <v>163470356</v>
      </c>
      <c r="F97" s="31">
        <v>30602711</v>
      </c>
      <c r="G97" s="36">
        <f t="shared" si="16"/>
        <v>0.22559693780318538</v>
      </c>
      <c r="H97" s="31">
        <v>31228762</v>
      </c>
      <c r="I97" s="36">
        <f t="shared" si="17"/>
        <v>0.23021205796389996</v>
      </c>
      <c r="J97" s="31">
        <v>25718425</v>
      </c>
      <c r="K97" s="36">
        <f t="shared" si="18"/>
        <v>0.15732776039222671</v>
      </c>
      <c r="L97" s="31">
        <v>32914196</v>
      </c>
      <c r="M97" s="36">
        <f t="shared" si="19"/>
        <v>0.20134657319765059</v>
      </c>
      <c r="N97" s="31">
        <f t="shared" si="20"/>
        <v>120464094</v>
      </c>
      <c r="O97" s="36">
        <f t="shared" si="21"/>
        <v>0.73691705913945649</v>
      </c>
      <c r="P97" s="31">
        <v>26655508</v>
      </c>
      <c r="Q97" s="31">
        <v>132807038</v>
      </c>
      <c r="R97" s="31">
        <v>121511292</v>
      </c>
      <c r="S97" s="31">
        <v>104210562</v>
      </c>
      <c r="T97" s="36">
        <f t="shared" si="22"/>
        <v>0.85762039300841275</v>
      </c>
      <c r="U97" s="36">
        <f t="shared" si="23"/>
        <v>0.23479905166316839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64853519</v>
      </c>
      <c r="E98" s="31">
        <v>122891234</v>
      </c>
      <c r="F98" s="31">
        <v>14098908</v>
      </c>
      <c r="G98" s="36">
        <f t="shared" si="16"/>
        <v>0.21739619094532095</v>
      </c>
      <c r="H98" s="31">
        <v>10258302</v>
      </c>
      <c r="I98" s="36">
        <f t="shared" si="17"/>
        <v>0.15817649000665637</v>
      </c>
      <c r="J98" s="31">
        <v>0</v>
      </c>
      <c r="K98" s="36">
        <f t="shared" si="18"/>
        <v>0</v>
      </c>
      <c r="L98" s="31">
        <v>66763791</v>
      </c>
      <c r="M98" s="36">
        <f t="shared" si="19"/>
        <v>0.54327545445592973</v>
      </c>
      <c r="N98" s="31">
        <f t="shared" si="20"/>
        <v>91121001</v>
      </c>
      <c r="O98" s="36">
        <f t="shared" si="21"/>
        <v>0.74147681680859356</v>
      </c>
      <c r="P98" s="31">
        <v>13496327</v>
      </c>
      <c r="Q98" s="31">
        <v>58092321</v>
      </c>
      <c r="R98" s="31">
        <v>55654757</v>
      </c>
      <c r="S98" s="31">
        <v>51493147</v>
      </c>
      <c r="T98" s="36">
        <f t="shared" si="22"/>
        <v>0.92522454100374563</v>
      </c>
      <c r="U98" s="36">
        <f t="shared" si="23"/>
        <v>3.9468118992671117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106036212</v>
      </c>
      <c r="E99" s="31">
        <v>116423931</v>
      </c>
      <c r="F99" s="31">
        <v>26916123</v>
      </c>
      <c r="G99" s="36">
        <f t="shared" si="16"/>
        <v>0.25383897153926999</v>
      </c>
      <c r="H99" s="31">
        <v>29747095</v>
      </c>
      <c r="I99" s="36">
        <f t="shared" si="17"/>
        <v>0.280537133861402</v>
      </c>
      <c r="J99" s="31">
        <v>34281794</v>
      </c>
      <c r="K99" s="36">
        <f t="shared" si="18"/>
        <v>0.29445659243373257</v>
      </c>
      <c r="L99" s="31">
        <v>48391295</v>
      </c>
      <c r="M99" s="36">
        <f t="shared" si="19"/>
        <v>0.41564732082444461</v>
      </c>
      <c r="N99" s="31">
        <f t="shared" si="20"/>
        <v>139336307</v>
      </c>
      <c r="O99" s="36">
        <f t="shared" si="21"/>
        <v>1.1968012572947739</v>
      </c>
      <c r="P99" s="31">
        <v>24418020</v>
      </c>
      <c r="Q99" s="31">
        <v>98429578</v>
      </c>
      <c r="R99" s="31">
        <v>99238211</v>
      </c>
      <c r="S99" s="31">
        <v>105555163</v>
      </c>
      <c r="T99" s="36">
        <f t="shared" si="22"/>
        <v>1.0636544324645272</v>
      </c>
      <c r="U99" s="36">
        <f t="shared" si="23"/>
        <v>0.98178619724285587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36646368</v>
      </c>
      <c r="E100" s="31">
        <v>41458539</v>
      </c>
      <c r="F100" s="31">
        <v>8178460</v>
      </c>
      <c r="G100" s="36">
        <f>IF(($D100     =0),0,($F100     /$D100     ))</f>
        <v>0.2231724573633054</v>
      </c>
      <c r="H100" s="31">
        <v>10601646</v>
      </c>
      <c r="I100" s="36">
        <f>IF(($D100     =0),0,($H100     /$D100     ))</f>
        <v>0.28929595424026744</v>
      </c>
      <c r="J100" s="31">
        <v>9315500</v>
      </c>
      <c r="K100" s="36">
        <f>IF(($E100     =0),0,($J100     /$E100     ))</f>
        <v>0.22469436272223678</v>
      </c>
      <c r="L100" s="31">
        <v>8397230</v>
      </c>
      <c r="M100" s="36">
        <f>IF(($E100     =0),0,($L100     /$E100     ))</f>
        <v>0.20254524646900848</v>
      </c>
      <c r="N100" s="31">
        <f>$F100     +$H100     +$J100     +$L100</f>
        <v>36492836</v>
      </c>
      <c r="O100" s="36">
        <f>IF(($E100     =0),0,($N100     /$E100     ))</f>
        <v>0.88022484342730944</v>
      </c>
      <c r="P100" s="31">
        <v>5602209</v>
      </c>
      <c r="Q100" s="31">
        <v>29183805</v>
      </c>
      <c r="R100" s="31">
        <v>29291461</v>
      </c>
      <c r="S100" s="31">
        <v>26266555</v>
      </c>
      <c r="T100" s="36">
        <f>IF(($R100     =0),0,($S100     /$R100     ))</f>
        <v>0.89673079127053446</v>
      </c>
      <c r="U100" s="36">
        <f>IF(($P100     =0),0,(($L100     /$P100     )-1))</f>
        <v>0.49891408906736601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343188255</v>
      </c>
      <c r="E101" s="32">
        <f>SUM(E97:E100)</f>
        <v>444244060</v>
      </c>
      <c r="F101" s="32">
        <f>SUM(F97:F100)</f>
        <v>79796202</v>
      </c>
      <c r="G101" s="37">
        <f>IF(($D101     =0),0,($F101     /$D101     ))</f>
        <v>0.23251437319729953</v>
      </c>
      <c r="H101" s="32">
        <f>SUM(H97:H100)</f>
        <v>81835805</v>
      </c>
      <c r="I101" s="37">
        <f>IF(($D101     =0),0,($H101     /$D101     ))</f>
        <v>0.23845747576647108</v>
      </c>
      <c r="J101" s="32">
        <f>SUM(J97:J100)</f>
        <v>69315719</v>
      </c>
      <c r="K101" s="37">
        <f>IF(($E101     =0),0,($J101     /$E101     ))</f>
        <v>0.15603071653901235</v>
      </c>
      <c r="L101" s="32">
        <f>SUM(L97:L100)</f>
        <v>156466512</v>
      </c>
      <c r="M101" s="37">
        <f>IF(($E101     =0),0,($L101     /$E101     ))</f>
        <v>0.35220845046301802</v>
      </c>
      <c r="N101" s="32">
        <f>$F101     +$H101     +$J101     +$L101</f>
        <v>387414238</v>
      </c>
      <c r="O101" s="37">
        <f>IF(($E101     =0),0,($N101     /$E101     ))</f>
        <v>0.87207522369573154</v>
      </c>
      <c r="P101" s="32">
        <f>SUM(P97:P100)</f>
        <v>70172064</v>
      </c>
      <c r="Q101" s="32">
        <f>SUM(Q97:Q100)</f>
        <v>318512742</v>
      </c>
      <c r="R101" s="32">
        <f>SUM(R97:R100)</f>
        <v>305695721</v>
      </c>
      <c r="S101" s="32">
        <f>SUM(S97:S100)</f>
        <v>287525427</v>
      </c>
      <c r="T101" s="37">
        <f>IF(($R101     =0),0,($S101     /$R101     ))</f>
        <v>0.94056084939442119</v>
      </c>
      <c r="U101" s="37">
        <f>IF(($P101     =0),0,(($L101     /$P101     )-1))</f>
        <v>1.2297550204594239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5282681610</v>
      </c>
      <c r="E102" s="32">
        <f>SUM(E88:E90,E92:E95,E97:E100)</f>
        <v>5502836500</v>
      </c>
      <c r="F102" s="32">
        <f>SUM(F88:F90,F92:F95,F97:F100)</f>
        <v>1172388470</v>
      </c>
      <c r="G102" s="37">
        <f>IF(($D102     =0),0,($F102     /$D102     ))</f>
        <v>0.22193055659093563</v>
      </c>
      <c r="H102" s="32">
        <f>SUM(H88:H90,H92:H95,H97:H100)</f>
        <v>1336676144</v>
      </c>
      <c r="I102" s="37">
        <f>IF(($D102     =0),0,($H102     /$D102     ))</f>
        <v>0.25302985163249314</v>
      </c>
      <c r="J102" s="32">
        <f>SUM(J88:J90,J92:J95,J97:J100)</f>
        <v>1078319243</v>
      </c>
      <c r="K102" s="37">
        <f>IF(($E102     =0),0,($J102     /$E102     ))</f>
        <v>0.19595698382098031</v>
      </c>
      <c r="L102" s="32">
        <f>SUM(L88:L90,L92:L95,L97:L100)</f>
        <v>1424502833</v>
      </c>
      <c r="M102" s="37">
        <f>IF(($E102     =0),0,($L102     /$E102     ))</f>
        <v>0.25886701031368098</v>
      </c>
      <c r="N102" s="32">
        <f>$F102     +$H102     +$J102     +$L102</f>
        <v>5011886690</v>
      </c>
      <c r="O102" s="37">
        <f>IF(($E102     =0),0,($N102     /$E102     ))</f>
        <v>0.91078241012612315</v>
      </c>
      <c r="P102" s="32">
        <f>SUM(P88:P90,P92:P95,P97:P100)</f>
        <v>1349905306</v>
      </c>
      <c r="Q102" s="32">
        <f>SUM(Q88:Q90,Q92:Q95,Q97:Q100)</f>
        <v>4278153372</v>
      </c>
      <c r="R102" s="32">
        <f>SUM(R88:R90,R92:R95,R97:R100)</f>
        <v>5173314735</v>
      </c>
      <c r="S102" s="32">
        <f>SUM(S88:S90,S92:S95,S97:S100)</f>
        <v>4170594753</v>
      </c>
      <c r="T102" s="37">
        <f>IF(($R102     =0),0,($S102     /$R102     ))</f>
        <v>0.806174564401406</v>
      </c>
      <c r="U102" s="37">
        <f>IF(($P102     =0),0,(($L102     /$P102     )-1))</f>
        <v>5.5261303639916104E-2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966125550</v>
      </c>
      <c r="E105" s="31">
        <v>1084593657</v>
      </c>
      <c r="F105" s="31">
        <v>232292067</v>
      </c>
      <c r="G105" s="36">
        <f t="shared" ref="G105:G136" si="24">IF(($D105     =0),0,($F105     /$D105     ))</f>
        <v>0.24043672895308482</v>
      </c>
      <c r="H105" s="31">
        <v>300350075</v>
      </c>
      <c r="I105" s="36">
        <f t="shared" ref="I105:I136" si="25">IF(($D105     =0),0,($H105     /$D105     ))</f>
        <v>0.31088099781648459</v>
      </c>
      <c r="J105" s="31">
        <v>239328328</v>
      </c>
      <c r="K105" s="36">
        <f t="shared" ref="K105:K136" si="26">IF(($E105     =0),0,($J105     /$E105     ))</f>
        <v>0.2206617441060694</v>
      </c>
      <c r="L105" s="31">
        <v>272891224</v>
      </c>
      <c r="M105" s="36">
        <f t="shared" ref="M105:M136" si="27">IF(($E105     =0),0,($L105     /$E105     ))</f>
        <v>0.2516068780586645</v>
      </c>
      <c r="N105" s="31">
        <f t="shared" ref="N105:N136" si="28">$F105     +$H105     +$J105     +$L105</f>
        <v>1044861694</v>
      </c>
      <c r="O105" s="36">
        <f t="shared" ref="O105:O136" si="29">IF(($E105     =0),0,($N105     /$E105     ))</f>
        <v>0.96336695983461762</v>
      </c>
      <c r="P105" s="31">
        <v>232785652</v>
      </c>
      <c r="Q105" s="31">
        <v>802083520</v>
      </c>
      <c r="R105" s="31">
        <v>823351474</v>
      </c>
      <c r="S105" s="31">
        <v>927151006</v>
      </c>
      <c r="T105" s="36">
        <f t="shared" ref="T105:T136" si="30">IF(($R105     =0),0,($S105     /$R105     ))</f>
        <v>1.1260695283579465</v>
      </c>
      <c r="U105" s="36">
        <f t="shared" ref="U105:U136" si="31">IF(($P105     =0),0,(($L105     /$P105     )-1))</f>
        <v>0.17228541216105531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966125550</v>
      </c>
      <c r="E106" s="32">
        <f>E105</f>
        <v>1084593657</v>
      </c>
      <c r="F106" s="32">
        <f>F105</f>
        <v>232292067</v>
      </c>
      <c r="G106" s="37">
        <f t="shared" si="24"/>
        <v>0.24043672895308482</v>
      </c>
      <c r="H106" s="32">
        <f>H105</f>
        <v>300350075</v>
      </c>
      <c r="I106" s="37">
        <f t="shared" si="25"/>
        <v>0.31088099781648459</v>
      </c>
      <c r="J106" s="32">
        <f>J105</f>
        <v>239328328</v>
      </c>
      <c r="K106" s="37">
        <f t="shared" si="26"/>
        <v>0.2206617441060694</v>
      </c>
      <c r="L106" s="32">
        <f>L105</f>
        <v>272891224</v>
      </c>
      <c r="M106" s="37">
        <f t="shared" si="27"/>
        <v>0.2516068780586645</v>
      </c>
      <c r="N106" s="32">
        <f t="shared" si="28"/>
        <v>1044861694</v>
      </c>
      <c r="O106" s="37">
        <f t="shared" si="29"/>
        <v>0.96336695983461762</v>
      </c>
      <c r="P106" s="32">
        <f>P105</f>
        <v>232785652</v>
      </c>
      <c r="Q106" s="32">
        <f>Q105</f>
        <v>802083520</v>
      </c>
      <c r="R106" s="32">
        <f>R105</f>
        <v>823351474</v>
      </c>
      <c r="S106" s="32">
        <f>S105</f>
        <v>927151006</v>
      </c>
      <c r="T106" s="37">
        <f t="shared" si="30"/>
        <v>1.1260695283579465</v>
      </c>
      <c r="U106" s="37">
        <f t="shared" si="31"/>
        <v>0.17228541216105531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47668447</v>
      </c>
      <c r="E107" s="31">
        <v>47336303</v>
      </c>
      <c r="F107" s="31">
        <v>9541896</v>
      </c>
      <c r="G107" s="36">
        <f t="shared" si="24"/>
        <v>0.20017216000345051</v>
      </c>
      <c r="H107" s="31">
        <v>11088961</v>
      </c>
      <c r="I107" s="36">
        <f t="shared" si="25"/>
        <v>0.23262685692277746</v>
      </c>
      <c r="J107" s="31">
        <v>10401479</v>
      </c>
      <c r="K107" s="36">
        <f t="shared" si="26"/>
        <v>0.21973577023959814</v>
      </c>
      <c r="L107" s="31">
        <v>11036710</v>
      </c>
      <c r="M107" s="36">
        <f t="shared" si="27"/>
        <v>0.23315530154520095</v>
      </c>
      <c r="N107" s="31">
        <f t="shared" si="28"/>
        <v>42069046</v>
      </c>
      <c r="O107" s="36">
        <f t="shared" si="29"/>
        <v>0.88872690374658114</v>
      </c>
      <c r="P107" s="31">
        <v>9944520</v>
      </c>
      <c r="Q107" s="31">
        <v>43199682</v>
      </c>
      <c r="R107" s="31">
        <v>45099294</v>
      </c>
      <c r="S107" s="31">
        <v>39491056</v>
      </c>
      <c r="T107" s="36">
        <f t="shared" si="30"/>
        <v>0.87564687819725073</v>
      </c>
      <c r="U107" s="36">
        <f t="shared" si="31"/>
        <v>0.10982832756131011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49774736</v>
      </c>
      <c r="E108" s="31">
        <v>48872259</v>
      </c>
      <c r="F108" s="31">
        <v>10210754</v>
      </c>
      <c r="G108" s="36">
        <f t="shared" si="24"/>
        <v>0.20513928994018171</v>
      </c>
      <c r="H108" s="31">
        <v>13593803</v>
      </c>
      <c r="I108" s="36">
        <f t="shared" si="25"/>
        <v>0.27310648116747421</v>
      </c>
      <c r="J108" s="31">
        <v>11460192</v>
      </c>
      <c r="K108" s="36">
        <f t="shared" si="26"/>
        <v>0.23449278250060018</v>
      </c>
      <c r="L108" s="31">
        <v>7011799</v>
      </c>
      <c r="M108" s="36">
        <f t="shared" si="27"/>
        <v>0.14347196433052134</v>
      </c>
      <c r="N108" s="31">
        <f t="shared" si="28"/>
        <v>42276548</v>
      </c>
      <c r="O108" s="36">
        <f t="shared" si="29"/>
        <v>0.86504182260124296</v>
      </c>
      <c r="P108" s="31">
        <v>11738056</v>
      </c>
      <c r="Q108" s="31">
        <v>43649370</v>
      </c>
      <c r="R108" s="31">
        <v>44700408</v>
      </c>
      <c r="S108" s="31">
        <v>50768120</v>
      </c>
      <c r="T108" s="36">
        <f t="shared" si="30"/>
        <v>1.1357417587776828</v>
      </c>
      <c r="U108" s="36">
        <f t="shared" si="31"/>
        <v>-0.40264393013630195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38940012</v>
      </c>
      <c r="E109" s="31">
        <v>43187130</v>
      </c>
      <c r="F109" s="31">
        <v>7576521</v>
      </c>
      <c r="G109" s="36">
        <f t="shared" si="24"/>
        <v>0.19456904635776692</v>
      </c>
      <c r="H109" s="31">
        <v>10149340</v>
      </c>
      <c r="I109" s="36">
        <f t="shared" si="25"/>
        <v>0.26064039220121454</v>
      </c>
      <c r="J109" s="31">
        <v>9480256</v>
      </c>
      <c r="K109" s="36">
        <f t="shared" si="26"/>
        <v>0.21951576777618703</v>
      </c>
      <c r="L109" s="31">
        <v>10896043</v>
      </c>
      <c r="M109" s="36">
        <f t="shared" si="27"/>
        <v>0.25229838148541012</v>
      </c>
      <c r="N109" s="31">
        <f t="shared" si="28"/>
        <v>38102160</v>
      </c>
      <c r="O109" s="36">
        <f t="shared" si="29"/>
        <v>0.88225728359351496</v>
      </c>
      <c r="P109" s="31">
        <v>6827510</v>
      </c>
      <c r="Q109" s="31">
        <v>32504916</v>
      </c>
      <c r="R109" s="31">
        <v>36007137</v>
      </c>
      <c r="S109" s="31">
        <v>28341750</v>
      </c>
      <c r="T109" s="36">
        <f t="shared" si="30"/>
        <v>0.78711478782664668</v>
      </c>
      <c r="U109" s="36">
        <f t="shared" si="31"/>
        <v>0.59590289871417257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64816858</v>
      </c>
      <c r="E110" s="31">
        <v>73053308</v>
      </c>
      <c r="F110" s="31">
        <v>18783894</v>
      </c>
      <c r="G110" s="36">
        <f t="shared" si="24"/>
        <v>0.28979951481140909</v>
      </c>
      <c r="H110" s="31">
        <v>19949803</v>
      </c>
      <c r="I110" s="36">
        <f t="shared" si="25"/>
        <v>0.30778725806178386</v>
      </c>
      <c r="J110" s="31">
        <v>13688246</v>
      </c>
      <c r="K110" s="36">
        <f t="shared" si="26"/>
        <v>0.18737339040143125</v>
      </c>
      <c r="L110" s="31">
        <v>12331573</v>
      </c>
      <c r="M110" s="36">
        <f t="shared" si="27"/>
        <v>0.16880239016691756</v>
      </c>
      <c r="N110" s="31">
        <f t="shared" si="28"/>
        <v>64753516</v>
      </c>
      <c r="O110" s="36">
        <f t="shared" si="29"/>
        <v>0.88638718454748144</v>
      </c>
      <c r="P110" s="31">
        <v>10313930</v>
      </c>
      <c r="Q110" s="31">
        <v>44701207</v>
      </c>
      <c r="R110" s="31">
        <v>50859086</v>
      </c>
      <c r="S110" s="31">
        <v>46191192</v>
      </c>
      <c r="T110" s="36">
        <f t="shared" si="30"/>
        <v>0.90821907416896952</v>
      </c>
      <c r="U110" s="36">
        <f t="shared" si="31"/>
        <v>0.1956231038992895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42446974</v>
      </c>
      <c r="E111" s="31">
        <v>44310530</v>
      </c>
      <c r="F111" s="31">
        <v>24341597</v>
      </c>
      <c r="G111" s="36">
        <f t="shared" si="24"/>
        <v>0.57345894668486852</v>
      </c>
      <c r="H111" s="31">
        <v>22838851</v>
      </c>
      <c r="I111" s="36">
        <f t="shared" si="25"/>
        <v>0.53805604611532498</v>
      </c>
      <c r="J111" s="31">
        <v>22207816</v>
      </c>
      <c r="K111" s="36">
        <f t="shared" si="26"/>
        <v>0.50118597091932771</v>
      </c>
      <c r="L111" s="31">
        <v>18253044</v>
      </c>
      <c r="M111" s="36">
        <f t="shared" si="27"/>
        <v>0.41193468008620071</v>
      </c>
      <c r="N111" s="31">
        <f t="shared" si="28"/>
        <v>87641308</v>
      </c>
      <c r="O111" s="36">
        <f t="shared" si="29"/>
        <v>1.9778889577714371</v>
      </c>
      <c r="P111" s="31">
        <v>20035162</v>
      </c>
      <c r="Q111" s="31">
        <v>44737191</v>
      </c>
      <c r="R111" s="31">
        <v>44925481</v>
      </c>
      <c r="S111" s="31">
        <v>81255113</v>
      </c>
      <c r="T111" s="36">
        <f t="shared" si="30"/>
        <v>1.8086642856422617</v>
      </c>
      <c r="U111" s="36">
        <f t="shared" si="31"/>
        <v>-8.8949517852663251E-2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243647027</v>
      </c>
      <c r="E112" s="32">
        <f>SUM(E107:E111)</f>
        <v>256759530</v>
      </c>
      <c r="F112" s="32">
        <f>SUM(F107:F111)</f>
        <v>70454662</v>
      </c>
      <c r="G112" s="37">
        <f t="shared" si="24"/>
        <v>0.28916692671156624</v>
      </c>
      <c r="H112" s="32">
        <f>SUM(H107:H111)</f>
        <v>77620758</v>
      </c>
      <c r="I112" s="37">
        <f t="shared" si="25"/>
        <v>0.31857872002681981</v>
      </c>
      <c r="J112" s="32">
        <f>SUM(J107:J111)</f>
        <v>67237989</v>
      </c>
      <c r="K112" s="37">
        <f t="shared" si="26"/>
        <v>0.26187144446011412</v>
      </c>
      <c r="L112" s="32">
        <f>SUM(L107:L111)</f>
        <v>59529169</v>
      </c>
      <c r="M112" s="37">
        <f t="shared" si="27"/>
        <v>0.23184794348237045</v>
      </c>
      <c r="N112" s="32">
        <f t="shared" si="28"/>
        <v>274842578</v>
      </c>
      <c r="O112" s="37">
        <f t="shared" si="29"/>
        <v>1.0704279525671354</v>
      </c>
      <c r="P112" s="32">
        <f>SUM(P107:P111)</f>
        <v>58859178</v>
      </c>
      <c r="Q112" s="32">
        <f>SUM(Q107:Q111)</f>
        <v>208792366</v>
      </c>
      <c r="R112" s="32">
        <f>SUM(R107:R111)</f>
        <v>221591406</v>
      </c>
      <c r="S112" s="32">
        <f>SUM(S107:S111)</f>
        <v>246047231</v>
      </c>
      <c r="T112" s="37">
        <f t="shared" si="30"/>
        <v>1.1103645012297996</v>
      </c>
      <c r="U112" s="37">
        <f t="shared" si="31"/>
        <v>1.1382948637169266E-2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37403441</v>
      </c>
      <c r="E113" s="31">
        <v>43883836</v>
      </c>
      <c r="F113" s="31">
        <v>9267525</v>
      </c>
      <c r="G113" s="36">
        <f t="shared" si="24"/>
        <v>0.24777198974821596</v>
      </c>
      <c r="H113" s="31">
        <v>9506139</v>
      </c>
      <c r="I113" s="36">
        <f t="shared" si="25"/>
        <v>0.25415145627911612</v>
      </c>
      <c r="J113" s="31">
        <v>9307663</v>
      </c>
      <c r="K113" s="36">
        <f t="shared" si="26"/>
        <v>0.21209775280356075</v>
      </c>
      <c r="L113" s="31">
        <v>11640706</v>
      </c>
      <c r="M113" s="36">
        <f t="shared" si="27"/>
        <v>0.26526181530712128</v>
      </c>
      <c r="N113" s="31">
        <f t="shared" si="28"/>
        <v>39722033</v>
      </c>
      <c r="O113" s="36">
        <f t="shared" si="29"/>
        <v>0.90516319038290094</v>
      </c>
      <c r="P113" s="31">
        <v>9920503</v>
      </c>
      <c r="Q113" s="31">
        <v>30918750</v>
      </c>
      <c r="R113" s="31">
        <v>35081500</v>
      </c>
      <c r="S113" s="31">
        <v>35593776</v>
      </c>
      <c r="T113" s="36">
        <f t="shared" si="30"/>
        <v>1.014602454285022</v>
      </c>
      <c r="U113" s="36">
        <f t="shared" si="31"/>
        <v>0.17339876818745981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42843969</v>
      </c>
      <c r="E114" s="31">
        <v>48797118</v>
      </c>
      <c r="F114" s="31">
        <v>11051073</v>
      </c>
      <c r="G114" s="36">
        <f t="shared" si="24"/>
        <v>0.25793765745652558</v>
      </c>
      <c r="H114" s="31">
        <v>10404889</v>
      </c>
      <c r="I114" s="36">
        <f t="shared" si="25"/>
        <v>0.24285539465309575</v>
      </c>
      <c r="J114" s="31">
        <v>10724126</v>
      </c>
      <c r="K114" s="36">
        <f t="shared" si="26"/>
        <v>0.21976965934750492</v>
      </c>
      <c r="L114" s="31">
        <v>13113831</v>
      </c>
      <c r="M114" s="36">
        <f t="shared" si="27"/>
        <v>0.26874191627464555</v>
      </c>
      <c r="N114" s="31">
        <f t="shared" si="28"/>
        <v>45293919</v>
      </c>
      <c r="O114" s="36">
        <f t="shared" si="29"/>
        <v>0.92820889545157159</v>
      </c>
      <c r="P114" s="31">
        <v>37676772</v>
      </c>
      <c r="Q114" s="31">
        <v>36804464</v>
      </c>
      <c r="R114" s="31">
        <v>40478857</v>
      </c>
      <c r="S114" s="31">
        <v>66453319</v>
      </c>
      <c r="T114" s="36">
        <f t="shared" si="30"/>
        <v>1.6416797292472958</v>
      </c>
      <c r="U114" s="36">
        <f t="shared" si="31"/>
        <v>-0.65193857371857655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10797252</v>
      </c>
      <c r="E115" s="31">
        <v>6587725</v>
      </c>
      <c r="F115" s="31">
        <v>1770180</v>
      </c>
      <c r="G115" s="36">
        <f t="shared" si="24"/>
        <v>0.16394727102785042</v>
      </c>
      <c r="H115" s="31">
        <v>2089191</v>
      </c>
      <c r="I115" s="36">
        <f t="shared" si="25"/>
        <v>0.19349284429038055</v>
      </c>
      <c r="J115" s="31">
        <v>345749</v>
      </c>
      <c r="K115" s="36">
        <f t="shared" si="26"/>
        <v>5.2483824081909915E-2</v>
      </c>
      <c r="L115" s="31">
        <v>50032</v>
      </c>
      <c r="M115" s="36">
        <f t="shared" si="27"/>
        <v>7.5947311097533674E-3</v>
      </c>
      <c r="N115" s="31">
        <f t="shared" si="28"/>
        <v>4255152</v>
      </c>
      <c r="O115" s="36">
        <f t="shared" si="29"/>
        <v>0.64592131578048573</v>
      </c>
      <c r="P115" s="31">
        <v>2053095</v>
      </c>
      <c r="Q115" s="31">
        <v>9048818</v>
      </c>
      <c r="R115" s="31">
        <v>15112665</v>
      </c>
      <c r="S115" s="31">
        <v>12448498</v>
      </c>
      <c r="T115" s="36">
        <f t="shared" si="30"/>
        <v>0.823712958634364</v>
      </c>
      <c r="U115" s="36">
        <f t="shared" si="31"/>
        <v>-0.97563093768189002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7458405</v>
      </c>
      <c r="E116" s="31">
        <v>9483942</v>
      </c>
      <c r="F116" s="31">
        <v>1621724</v>
      </c>
      <c r="G116" s="36">
        <f t="shared" si="24"/>
        <v>0.21743576542169538</v>
      </c>
      <c r="H116" s="31">
        <v>1824041</v>
      </c>
      <c r="I116" s="36">
        <f t="shared" si="25"/>
        <v>0.2445618064452118</v>
      </c>
      <c r="J116" s="31">
        <v>2361677</v>
      </c>
      <c r="K116" s="36">
        <f t="shared" si="26"/>
        <v>0.24901849884784197</v>
      </c>
      <c r="L116" s="31">
        <v>3404703</v>
      </c>
      <c r="M116" s="36">
        <f t="shared" si="27"/>
        <v>0.35899660710704473</v>
      </c>
      <c r="N116" s="31">
        <f t="shared" si="28"/>
        <v>9212145</v>
      </c>
      <c r="O116" s="36">
        <f t="shared" si="29"/>
        <v>0.97134134730052124</v>
      </c>
      <c r="P116" s="31">
        <v>3828054</v>
      </c>
      <c r="Q116" s="31">
        <v>7925374</v>
      </c>
      <c r="R116" s="31">
        <v>8205441</v>
      </c>
      <c r="S116" s="31">
        <v>9455676</v>
      </c>
      <c r="T116" s="36">
        <f t="shared" si="30"/>
        <v>1.152366582125202</v>
      </c>
      <c r="U116" s="36">
        <f t="shared" si="31"/>
        <v>-0.11059170011708297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250387006</v>
      </c>
      <c r="E117" s="31">
        <v>156201025</v>
      </c>
      <c r="F117" s="31">
        <v>45688318</v>
      </c>
      <c r="G117" s="36">
        <f t="shared" si="24"/>
        <v>0.18247080281793857</v>
      </c>
      <c r="H117" s="31">
        <v>49049795</v>
      </c>
      <c r="I117" s="36">
        <f t="shared" si="25"/>
        <v>0.19589592840133246</v>
      </c>
      <c r="J117" s="31">
        <v>54539071</v>
      </c>
      <c r="K117" s="36">
        <f t="shared" si="26"/>
        <v>0.3491594949520978</v>
      </c>
      <c r="L117" s="31">
        <v>212168168</v>
      </c>
      <c r="M117" s="36">
        <f t="shared" si="27"/>
        <v>1.3583020213855832</v>
      </c>
      <c r="N117" s="31">
        <f t="shared" si="28"/>
        <v>361445352</v>
      </c>
      <c r="O117" s="36">
        <f t="shared" si="29"/>
        <v>2.3139755452949173</v>
      </c>
      <c r="P117" s="31">
        <v>41251174</v>
      </c>
      <c r="Q117" s="31">
        <v>1723315025</v>
      </c>
      <c r="R117" s="31">
        <v>157605501</v>
      </c>
      <c r="S117" s="31">
        <v>473949834</v>
      </c>
      <c r="T117" s="36">
        <f t="shared" si="30"/>
        <v>3.0071909355498954</v>
      </c>
      <c r="U117" s="36">
        <f t="shared" si="31"/>
        <v>4.1433243572655654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18850790</v>
      </c>
      <c r="E118" s="31">
        <v>20972958</v>
      </c>
      <c r="F118" s="31">
        <v>4628555</v>
      </c>
      <c r="G118" s="36">
        <f t="shared" si="24"/>
        <v>0.24553639396545185</v>
      </c>
      <c r="H118" s="31">
        <v>5965512</v>
      </c>
      <c r="I118" s="36">
        <f t="shared" si="25"/>
        <v>0.31645952238606445</v>
      </c>
      <c r="J118" s="31">
        <v>5002052</v>
      </c>
      <c r="K118" s="36">
        <f t="shared" si="26"/>
        <v>0.23850007233123721</v>
      </c>
      <c r="L118" s="31">
        <v>6586273</v>
      </c>
      <c r="M118" s="36">
        <f t="shared" si="27"/>
        <v>0.31403643682498195</v>
      </c>
      <c r="N118" s="31">
        <f t="shared" si="28"/>
        <v>22182392</v>
      </c>
      <c r="O118" s="36">
        <f t="shared" si="29"/>
        <v>1.0576663530246901</v>
      </c>
      <c r="P118" s="31">
        <v>5234396</v>
      </c>
      <c r="Q118" s="31">
        <v>19132675</v>
      </c>
      <c r="R118" s="31">
        <v>19188948</v>
      </c>
      <c r="S118" s="31">
        <v>18241146</v>
      </c>
      <c r="T118" s="36">
        <f t="shared" si="30"/>
        <v>0.95060688058563714</v>
      </c>
      <c r="U118" s="36">
        <f t="shared" si="31"/>
        <v>0.25826800265016248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16797012</v>
      </c>
      <c r="E119" s="31">
        <v>19173487</v>
      </c>
      <c r="F119" s="31">
        <v>4828590</v>
      </c>
      <c r="G119" s="36">
        <f t="shared" si="24"/>
        <v>0.28746719952334382</v>
      </c>
      <c r="H119" s="31">
        <v>4977246</v>
      </c>
      <c r="I119" s="36">
        <f t="shared" si="25"/>
        <v>0.29631734501350598</v>
      </c>
      <c r="J119" s="31">
        <v>4855825</v>
      </c>
      <c r="K119" s="36">
        <f t="shared" si="26"/>
        <v>0.25325727135601367</v>
      </c>
      <c r="L119" s="31">
        <v>4760052</v>
      </c>
      <c r="M119" s="36">
        <f t="shared" si="27"/>
        <v>0.24826219664685928</v>
      </c>
      <c r="N119" s="31">
        <f t="shared" si="28"/>
        <v>19421713</v>
      </c>
      <c r="O119" s="36">
        <f t="shared" si="29"/>
        <v>1.0129463148774138</v>
      </c>
      <c r="P119" s="31">
        <v>4304607</v>
      </c>
      <c r="Q119" s="31">
        <v>16378324</v>
      </c>
      <c r="R119" s="31">
        <v>16579918</v>
      </c>
      <c r="S119" s="31">
        <v>16822146</v>
      </c>
      <c r="T119" s="36">
        <f t="shared" si="30"/>
        <v>1.0146097224365043</v>
      </c>
      <c r="U119" s="36">
        <f t="shared" si="31"/>
        <v>0.10580408385713258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71408368</v>
      </c>
      <c r="E120" s="31">
        <v>87491487</v>
      </c>
      <c r="F120" s="31">
        <v>15028759</v>
      </c>
      <c r="G120" s="36">
        <f t="shared" si="24"/>
        <v>0.21046215479956074</v>
      </c>
      <c r="H120" s="31">
        <v>21394865</v>
      </c>
      <c r="I120" s="36">
        <f t="shared" si="25"/>
        <v>0.29961285489678186</v>
      </c>
      <c r="J120" s="31">
        <v>16345635</v>
      </c>
      <c r="K120" s="36">
        <f t="shared" si="26"/>
        <v>0.18682543365619103</v>
      </c>
      <c r="L120" s="31">
        <v>32182497</v>
      </c>
      <c r="M120" s="36">
        <f t="shared" si="27"/>
        <v>0.36783575298017279</v>
      </c>
      <c r="N120" s="31">
        <f t="shared" si="28"/>
        <v>84951756</v>
      </c>
      <c r="O120" s="36">
        <f t="shared" si="29"/>
        <v>0.97097167865028966</v>
      </c>
      <c r="P120" s="31">
        <v>22235951</v>
      </c>
      <c r="Q120" s="31">
        <v>48673849</v>
      </c>
      <c r="R120" s="31">
        <v>58362270</v>
      </c>
      <c r="S120" s="31">
        <v>61995950</v>
      </c>
      <c r="T120" s="36">
        <f t="shared" si="30"/>
        <v>1.0622607722420667</v>
      </c>
      <c r="U120" s="36">
        <f t="shared" si="31"/>
        <v>0.44731821904086755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455946243</v>
      </c>
      <c r="E121" s="32">
        <f>SUM(E113:E120)</f>
        <v>392591578</v>
      </c>
      <c r="F121" s="32">
        <f>SUM(F113:F120)</f>
        <v>93884724</v>
      </c>
      <c r="G121" s="37">
        <f t="shared" si="24"/>
        <v>0.205911827197576</v>
      </c>
      <c r="H121" s="32">
        <f>SUM(H113:H120)</f>
        <v>105211678</v>
      </c>
      <c r="I121" s="37">
        <f t="shared" si="25"/>
        <v>0.23075456726594851</v>
      </c>
      <c r="J121" s="32">
        <f>SUM(J113:J120)</f>
        <v>103481798</v>
      </c>
      <c r="K121" s="37">
        <f t="shared" si="26"/>
        <v>0.26358639308355208</v>
      </c>
      <c r="L121" s="32">
        <f>SUM(L113:L120)</f>
        <v>283906262</v>
      </c>
      <c r="M121" s="37">
        <f t="shared" si="27"/>
        <v>0.72315932870062738</v>
      </c>
      <c r="N121" s="32">
        <f t="shared" si="28"/>
        <v>586484462</v>
      </c>
      <c r="O121" s="37">
        <f t="shared" si="29"/>
        <v>1.49387937710676</v>
      </c>
      <c r="P121" s="32">
        <f>SUM(P113:P120)</f>
        <v>126504552</v>
      </c>
      <c r="Q121" s="32">
        <f>SUM(Q113:Q120)</f>
        <v>1892197279</v>
      </c>
      <c r="R121" s="32">
        <f>SUM(R113:R120)</f>
        <v>350615100</v>
      </c>
      <c r="S121" s="32">
        <f>SUM(S113:S120)</f>
        <v>694960345</v>
      </c>
      <c r="T121" s="37">
        <f t="shared" si="30"/>
        <v>1.9821175556899859</v>
      </c>
      <c r="U121" s="37">
        <f t="shared" si="31"/>
        <v>1.2442375196111519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29910254</v>
      </c>
      <c r="E122" s="31">
        <v>34343187</v>
      </c>
      <c r="F122" s="31">
        <v>7372050</v>
      </c>
      <c r="G122" s="36">
        <f t="shared" si="24"/>
        <v>0.24647233019151224</v>
      </c>
      <c r="H122" s="31">
        <v>12556844</v>
      </c>
      <c r="I122" s="36">
        <f t="shared" si="25"/>
        <v>0.41981736430589989</v>
      </c>
      <c r="J122" s="31">
        <v>7352419</v>
      </c>
      <c r="K122" s="36">
        <f t="shared" si="26"/>
        <v>0.21408668333547495</v>
      </c>
      <c r="L122" s="31">
        <v>6980563</v>
      </c>
      <c r="M122" s="36">
        <f t="shared" si="27"/>
        <v>0.20325903358939867</v>
      </c>
      <c r="N122" s="31">
        <f t="shared" si="28"/>
        <v>34261876</v>
      </c>
      <c r="O122" s="36">
        <f t="shared" si="29"/>
        <v>0.99763239794839076</v>
      </c>
      <c r="P122" s="31">
        <v>7504655</v>
      </c>
      <c r="Q122" s="31">
        <v>31711170</v>
      </c>
      <c r="R122" s="31">
        <v>32607563</v>
      </c>
      <c r="S122" s="31">
        <v>31771174</v>
      </c>
      <c r="T122" s="36">
        <f t="shared" si="30"/>
        <v>0.97434984638379751</v>
      </c>
      <c r="U122" s="36">
        <f t="shared" si="31"/>
        <v>-6.9835588711273155E-2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48946751</v>
      </c>
      <c r="E123" s="31">
        <v>56760878</v>
      </c>
      <c r="F123" s="31">
        <v>6774268</v>
      </c>
      <c r="G123" s="36">
        <f t="shared" si="24"/>
        <v>0.13840076944024335</v>
      </c>
      <c r="H123" s="31">
        <v>14650656</v>
      </c>
      <c r="I123" s="36">
        <f t="shared" si="25"/>
        <v>0.2993182530133614</v>
      </c>
      <c r="J123" s="31">
        <v>9036061</v>
      </c>
      <c r="K123" s="36">
        <f t="shared" si="26"/>
        <v>0.15919522950296858</v>
      </c>
      <c r="L123" s="31">
        <v>12937320</v>
      </c>
      <c r="M123" s="36">
        <f t="shared" si="27"/>
        <v>0.22792670684199071</v>
      </c>
      <c r="N123" s="31">
        <f t="shared" si="28"/>
        <v>43398305</v>
      </c>
      <c r="O123" s="36">
        <f t="shared" si="29"/>
        <v>0.76458128431346672</v>
      </c>
      <c r="P123" s="31">
        <v>10364754</v>
      </c>
      <c r="Q123" s="31">
        <v>21667133</v>
      </c>
      <c r="R123" s="31">
        <v>25452790</v>
      </c>
      <c r="S123" s="31">
        <v>27275297</v>
      </c>
      <c r="T123" s="36">
        <f t="shared" si="30"/>
        <v>1.0716034273649373</v>
      </c>
      <c r="U123" s="36">
        <f t="shared" si="31"/>
        <v>0.24820328586669782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224753672</v>
      </c>
      <c r="E124" s="31">
        <v>231445127</v>
      </c>
      <c r="F124" s="31">
        <v>39429239</v>
      </c>
      <c r="G124" s="36">
        <f t="shared" si="24"/>
        <v>0.17543312484790016</v>
      </c>
      <c r="H124" s="31">
        <v>28975731</v>
      </c>
      <c r="I124" s="36">
        <f t="shared" si="25"/>
        <v>0.12892216951187344</v>
      </c>
      <c r="J124" s="31">
        <v>23288900</v>
      </c>
      <c r="K124" s="36">
        <f t="shared" si="26"/>
        <v>0.10062385111266568</v>
      </c>
      <c r="L124" s="31">
        <v>21653826</v>
      </c>
      <c r="M124" s="36">
        <f t="shared" si="27"/>
        <v>9.3559221923043556E-2</v>
      </c>
      <c r="N124" s="31">
        <f t="shared" si="28"/>
        <v>113347696</v>
      </c>
      <c r="O124" s="36">
        <f t="shared" si="29"/>
        <v>0.48973896088985275</v>
      </c>
      <c r="P124" s="31">
        <v>29838454</v>
      </c>
      <c r="Q124" s="31">
        <v>230531412</v>
      </c>
      <c r="R124" s="31">
        <v>208251117</v>
      </c>
      <c r="S124" s="31">
        <v>115820688</v>
      </c>
      <c r="T124" s="36">
        <f t="shared" si="30"/>
        <v>0.55615878401266872</v>
      </c>
      <c r="U124" s="36">
        <f t="shared" si="31"/>
        <v>-0.27429799144419476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64311204</v>
      </c>
      <c r="E125" s="31">
        <v>61262868</v>
      </c>
      <c r="F125" s="31">
        <v>12294540</v>
      </c>
      <c r="G125" s="36">
        <f t="shared" si="24"/>
        <v>0.19117259879009574</v>
      </c>
      <c r="H125" s="31">
        <v>15479360</v>
      </c>
      <c r="I125" s="36">
        <f t="shared" si="25"/>
        <v>0.24069460742796853</v>
      </c>
      <c r="J125" s="31">
        <v>9935538</v>
      </c>
      <c r="K125" s="36">
        <f t="shared" si="26"/>
        <v>0.16217879319655751</v>
      </c>
      <c r="L125" s="31">
        <v>12888733</v>
      </c>
      <c r="M125" s="36">
        <f t="shared" si="27"/>
        <v>0.21038409432610958</v>
      </c>
      <c r="N125" s="31">
        <f t="shared" si="28"/>
        <v>50598171</v>
      </c>
      <c r="O125" s="36">
        <f t="shared" si="29"/>
        <v>0.82591907058611747</v>
      </c>
      <c r="P125" s="31">
        <v>17138930</v>
      </c>
      <c r="Q125" s="31">
        <v>60148090</v>
      </c>
      <c r="R125" s="31">
        <v>61202400</v>
      </c>
      <c r="S125" s="31">
        <v>53019772</v>
      </c>
      <c r="T125" s="36">
        <f t="shared" si="30"/>
        <v>0.86630217115668662</v>
      </c>
      <c r="U125" s="36">
        <f t="shared" si="31"/>
        <v>-0.24798496755631771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367921881</v>
      </c>
      <c r="E126" s="32">
        <f>SUM(E122:E125)</f>
        <v>383812060</v>
      </c>
      <c r="F126" s="32">
        <f>SUM(F122:F125)</f>
        <v>65870097</v>
      </c>
      <c r="G126" s="37">
        <f t="shared" si="24"/>
        <v>0.17903283387486268</v>
      </c>
      <c r="H126" s="32">
        <f>SUM(H122:H125)</f>
        <v>71662591</v>
      </c>
      <c r="I126" s="37">
        <f t="shared" si="25"/>
        <v>0.19477664879626988</v>
      </c>
      <c r="J126" s="32">
        <f>SUM(J122:J125)</f>
        <v>49612918</v>
      </c>
      <c r="K126" s="37">
        <f t="shared" si="26"/>
        <v>0.12926357238488023</v>
      </c>
      <c r="L126" s="32">
        <f>SUM(L122:L125)</f>
        <v>54460442</v>
      </c>
      <c r="M126" s="37">
        <f t="shared" si="27"/>
        <v>0.14189351423715033</v>
      </c>
      <c r="N126" s="32">
        <f t="shared" si="28"/>
        <v>241606048</v>
      </c>
      <c r="O126" s="37">
        <f t="shared" si="29"/>
        <v>0.62949050636918491</v>
      </c>
      <c r="P126" s="32">
        <f>SUM(P122:P125)</f>
        <v>64846793</v>
      </c>
      <c r="Q126" s="32">
        <f>SUM(Q122:Q125)</f>
        <v>344057805</v>
      </c>
      <c r="R126" s="32">
        <f>SUM(R122:R125)</f>
        <v>327513870</v>
      </c>
      <c r="S126" s="32">
        <f>SUM(S122:S125)</f>
        <v>227886931</v>
      </c>
      <c r="T126" s="37">
        <f t="shared" si="30"/>
        <v>0.69580848896567338</v>
      </c>
      <c r="U126" s="37">
        <f t="shared" si="31"/>
        <v>-0.16016753519329785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23984702</v>
      </c>
      <c r="E127" s="31">
        <v>24070928</v>
      </c>
      <c r="F127" s="31">
        <v>5043674</v>
      </c>
      <c r="G127" s="36">
        <f t="shared" si="24"/>
        <v>0.21028712385086126</v>
      </c>
      <c r="H127" s="31">
        <v>4865272</v>
      </c>
      <c r="I127" s="36">
        <f t="shared" si="25"/>
        <v>0.20284896597839738</v>
      </c>
      <c r="J127" s="31">
        <v>4523771</v>
      </c>
      <c r="K127" s="36">
        <f t="shared" si="26"/>
        <v>0.18793504762259269</v>
      </c>
      <c r="L127" s="31">
        <v>4700910</v>
      </c>
      <c r="M127" s="36">
        <f t="shared" si="27"/>
        <v>0.19529409086346816</v>
      </c>
      <c r="N127" s="31">
        <f t="shared" si="28"/>
        <v>19133627</v>
      </c>
      <c r="O127" s="36">
        <f t="shared" si="29"/>
        <v>0.79488530728852669</v>
      </c>
      <c r="P127" s="31">
        <v>5012706</v>
      </c>
      <c r="Q127" s="31">
        <v>17097276</v>
      </c>
      <c r="R127" s="31">
        <v>20481717</v>
      </c>
      <c r="S127" s="31">
        <v>17470873</v>
      </c>
      <c r="T127" s="36">
        <f t="shared" si="30"/>
        <v>0.85299845711177436</v>
      </c>
      <c r="U127" s="36">
        <f t="shared" si="31"/>
        <v>-6.2201134477066877E-2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35919055</v>
      </c>
      <c r="E128" s="31">
        <v>36576658</v>
      </c>
      <c r="F128" s="31">
        <v>1715774</v>
      </c>
      <c r="G128" s="36">
        <f t="shared" si="24"/>
        <v>4.7767793445568099E-2</v>
      </c>
      <c r="H128" s="31">
        <v>2651803</v>
      </c>
      <c r="I128" s="36">
        <f t="shared" si="25"/>
        <v>7.3827192836782587E-2</v>
      </c>
      <c r="J128" s="31">
        <v>2497477</v>
      </c>
      <c r="K128" s="36">
        <f t="shared" si="26"/>
        <v>6.8280623123085762E-2</v>
      </c>
      <c r="L128" s="31">
        <v>5839391</v>
      </c>
      <c r="M128" s="36">
        <f t="shared" si="27"/>
        <v>0.15964801923674929</v>
      </c>
      <c r="N128" s="31">
        <f t="shared" si="28"/>
        <v>12704445</v>
      </c>
      <c r="O128" s="36">
        <f t="shared" si="29"/>
        <v>0.34733750141962122</v>
      </c>
      <c r="P128" s="31">
        <v>10745626</v>
      </c>
      <c r="Q128" s="31">
        <v>48100298</v>
      </c>
      <c r="R128" s="31">
        <v>41904538</v>
      </c>
      <c r="S128" s="31">
        <v>20078630</v>
      </c>
      <c r="T128" s="36">
        <f t="shared" si="30"/>
        <v>0.47915168519457246</v>
      </c>
      <c r="U128" s="36">
        <f t="shared" si="31"/>
        <v>-0.45657972834714333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45268116</v>
      </c>
      <c r="E129" s="31">
        <v>45418116</v>
      </c>
      <c r="F129" s="31">
        <v>4239799</v>
      </c>
      <c r="G129" s="36">
        <f t="shared" si="24"/>
        <v>9.3659718464978753E-2</v>
      </c>
      <c r="H129" s="31">
        <v>7567990</v>
      </c>
      <c r="I129" s="36">
        <f t="shared" si="25"/>
        <v>0.16718146608973081</v>
      </c>
      <c r="J129" s="31">
        <v>9196368</v>
      </c>
      <c r="K129" s="36">
        <f t="shared" si="26"/>
        <v>0.20248237509455477</v>
      </c>
      <c r="L129" s="31">
        <v>12635305</v>
      </c>
      <c r="M129" s="36">
        <f t="shared" si="27"/>
        <v>0.27819967257118283</v>
      </c>
      <c r="N129" s="31">
        <f t="shared" si="28"/>
        <v>33639462</v>
      </c>
      <c r="O129" s="36">
        <f t="shared" si="29"/>
        <v>0.74066176589094979</v>
      </c>
      <c r="P129" s="31">
        <v>7634740</v>
      </c>
      <c r="Q129" s="31">
        <v>40841448</v>
      </c>
      <c r="R129" s="31">
        <v>38913108</v>
      </c>
      <c r="S129" s="31">
        <v>14067787</v>
      </c>
      <c r="T129" s="36">
        <f t="shared" si="30"/>
        <v>0.3615179491702385</v>
      </c>
      <c r="U129" s="36">
        <f t="shared" si="31"/>
        <v>0.65497515305039866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54351369</v>
      </c>
      <c r="E130" s="31">
        <v>62441924</v>
      </c>
      <c r="F130" s="31">
        <v>15507352</v>
      </c>
      <c r="G130" s="36">
        <f t="shared" si="24"/>
        <v>0.28531667711994524</v>
      </c>
      <c r="H130" s="31">
        <v>15659296</v>
      </c>
      <c r="I130" s="36">
        <f t="shared" si="25"/>
        <v>0.28811226447672367</v>
      </c>
      <c r="J130" s="31">
        <v>13979306</v>
      </c>
      <c r="K130" s="36">
        <f t="shared" si="26"/>
        <v>0.22387692602169018</v>
      </c>
      <c r="L130" s="31">
        <v>15810304</v>
      </c>
      <c r="M130" s="36">
        <f t="shared" si="27"/>
        <v>0.25320014162279819</v>
      </c>
      <c r="N130" s="31">
        <f t="shared" si="28"/>
        <v>60956258</v>
      </c>
      <c r="O130" s="36">
        <f t="shared" si="29"/>
        <v>0.97620723538243315</v>
      </c>
      <c r="P130" s="31">
        <v>9157980</v>
      </c>
      <c r="Q130" s="31">
        <v>47108996</v>
      </c>
      <c r="R130" s="31">
        <v>53922731</v>
      </c>
      <c r="S130" s="31">
        <v>50489029</v>
      </c>
      <c r="T130" s="36">
        <f t="shared" si="30"/>
        <v>0.93632180832977474</v>
      </c>
      <c r="U130" s="36">
        <f t="shared" si="31"/>
        <v>0.72639643240103169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22245865</v>
      </c>
      <c r="E131" s="31">
        <v>19548510</v>
      </c>
      <c r="F131" s="31">
        <v>6164522</v>
      </c>
      <c r="G131" s="36">
        <f t="shared" si="24"/>
        <v>0.2771086671612904</v>
      </c>
      <c r="H131" s="31">
        <v>3606994</v>
      </c>
      <c r="I131" s="36">
        <f t="shared" si="25"/>
        <v>0.16214222283556967</v>
      </c>
      <c r="J131" s="31">
        <v>8229618</v>
      </c>
      <c r="K131" s="36">
        <f t="shared" si="26"/>
        <v>0.42098441262275232</v>
      </c>
      <c r="L131" s="31">
        <v>3745431</v>
      </c>
      <c r="M131" s="36">
        <f t="shared" si="27"/>
        <v>0.19159675085211098</v>
      </c>
      <c r="N131" s="31">
        <f t="shared" si="28"/>
        <v>21746565</v>
      </c>
      <c r="O131" s="36">
        <f t="shared" si="29"/>
        <v>1.1124410504943856</v>
      </c>
      <c r="P131" s="31">
        <v>6812093</v>
      </c>
      <c r="Q131" s="31">
        <v>19904886</v>
      </c>
      <c r="R131" s="31">
        <v>20519265</v>
      </c>
      <c r="S131" s="31">
        <v>22074947</v>
      </c>
      <c r="T131" s="36">
        <f t="shared" si="30"/>
        <v>1.0758156785830291</v>
      </c>
      <c r="U131" s="36">
        <f t="shared" si="31"/>
        <v>-0.45017911528806198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181769107</v>
      </c>
      <c r="E132" s="32">
        <f>SUM(E127:E131)</f>
        <v>188056136</v>
      </c>
      <c r="F132" s="32">
        <f>SUM(F127:F131)</f>
        <v>32671121</v>
      </c>
      <c r="G132" s="37">
        <f t="shared" si="24"/>
        <v>0.17973967930645113</v>
      </c>
      <c r="H132" s="32">
        <f>SUM(H127:H131)</f>
        <v>34351355</v>
      </c>
      <c r="I132" s="37">
        <f t="shared" si="25"/>
        <v>0.18898346130951724</v>
      </c>
      <c r="J132" s="32">
        <f>SUM(J127:J131)</f>
        <v>38426540</v>
      </c>
      <c r="K132" s="37">
        <f t="shared" si="26"/>
        <v>0.20433547565818325</v>
      </c>
      <c r="L132" s="32">
        <f>SUM(L127:L131)</f>
        <v>42731341</v>
      </c>
      <c r="M132" s="37">
        <f t="shared" si="27"/>
        <v>0.2272265181498784</v>
      </c>
      <c r="N132" s="32">
        <f t="shared" si="28"/>
        <v>148180357</v>
      </c>
      <c r="O132" s="37">
        <f t="shared" si="29"/>
        <v>0.7879581073600278</v>
      </c>
      <c r="P132" s="32">
        <f>SUM(P127:P131)</f>
        <v>39363145</v>
      </c>
      <c r="Q132" s="32">
        <f>SUM(Q127:Q131)</f>
        <v>173052904</v>
      </c>
      <c r="R132" s="32">
        <f>SUM(R127:R131)</f>
        <v>175741359</v>
      </c>
      <c r="S132" s="32">
        <f>SUM(S127:S131)</f>
        <v>124181266</v>
      </c>
      <c r="T132" s="37">
        <f t="shared" si="30"/>
        <v>0.70661378008349185</v>
      </c>
      <c r="U132" s="37">
        <f t="shared" si="31"/>
        <v>8.5567248247059524E-2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124041070</v>
      </c>
      <c r="E133" s="31">
        <v>90161523</v>
      </c>
      <c r="F133" s="31">
        <v>31000444</v>
      </c>
      <c r="G133" s="36">
        <f t="shared" si="24"/>
        <v>0.24992080445613699</v>
      </c>
      <c r="H133" s="31">
        <v>31735098</v>
      </c>
      <c r="I133" s="36">
        <f t="shared" si="25"/>
        <v>0.2558434718436402</v>
      </c>
      <c r="J133" s="31">
        <v>11625019</v>
      </c>
      <c r="K133" s="36">
        <f t="shared" si="26"/>
        <v>0.12893547727670926</v>
      </c>
      <c r="L133" s="31">
        <v>21262711</v>
      </c>
      <c r="M133" s="36">
        <f t="shared" si="27"/>
        <v>0.23582910195516552</v>
      </c>
      <c r="N133" s="31">
        <f t="shared" si="28"/>
        <v>95623272</v>
      </c>
      <c r="O133" s="36">
        <f t="shared" si="29"/>
        <v>1.060577381772932</v>
      </c>
      <c r="P133" s="31">
        <v>22093104</v>
      </c>
      <c r="Q133" s="31">
        <v>99697918</v>
      </c>
      <c r="R133" s="31">
        <v>101253585</v>
      </c>
      <c r="S133" s="31">
        <v>99570026</v>
      </c>
      <c r="T133" s="36">
        <f t="shared" si="30"/>
        <v>0.98337284551455639</v>
      </c>
      <c r="U133" s="36">
        <f t="shared" si="31"/>
        <v>-3.7586072106481683E-2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10577828</v>
      </c>
      <c r="E134" s="31">
        <v>11066164</v>
      </c>
      <c r="F134" s="31">
        <v>2289657</v>
      </c>
      <c r="G134" s="36">
        <f t="shared" si="24"/>
        <v>0.21645814244663461</v>
      </c>
      <c r="H134" s="31">
        <v>2737226</v>
      </c>
      <c r="I134" s="36">
        <f t="shared" si="25"/>
        <v>0.25877013693170281</v>
      </c>
      <c r="J134" s="31">
        <v>2550445</v>
      </c>
      <c r="K134" s="36">
        <f t="shared" si="26"/>
        <v>0.23047236603397528</v>
      </c>
      <c r="L134" s="31">
        <v>3465796</v>
      </c>
      <c r="M134" s="36">
        <f t="shared" si="27"/>
        <v>0.31318856290219449</v>
      </c>
      <c r="N134" s="31">
        <f t="shared" si="28"/>
        <v>11043124</v>
      </c>
      <c r="O134" s="36">
        <f t="shared" si="29"/>
        <v>0.99791797772019286</v>
      </c>
      <c r="P134" s="31">
        <v>3022047</v>
      </c>
      <c r="Q134" s="31">
        <v>12150537</v>
      </c>
      <c r="R134" s="31">
        <v>12150537</v>
      </c>
      <c r="S134" s="31">
        <v>9927770</v>
      </c>
      <c r="T134" s="36">
        <f t="shared" si="30"/>
        <v>0.81706429929804747</v>
      </c>
      <c r="U134" s="36">
        <f t="shared" si="31"/>
        <v>0.1468372265553779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34523399</v>
      </c>
      <c r="E135" s="31">
        <v>36683583</v>
      </c>
      <c r="F135" s="31">
        <v>8101174</v>
      </c>
      <c r="G135" s="36">
        <f t="shared" si="24"/>
        <v>0.23465748549266544</v>
      </c>
      <c r="H135" s="31">
        <v>5741926</v>
      </c>
      <c r="I135" s="36">
        <f t="shared" si="25"/>
        <v>0.16631983426660857</v>
      </c>
      <c r="J135" s="31">
        <v>6868069</v>
      </c>
      <c r="K135" s="36">
        <f t="shared" si="26"/>
        <v>0.18722459580897535</v>
      </c>
      <c r="L135" s="31">
        <v>6931924</v>
      </c>
      <c r="M135" s="36">
        <f t="shared" si="27"/>
        <v>0.18896529273053833</v>
      </c>
      <c r="N135" s="31">
        <f t="shared" si="28"/>
        <v>27643093</v>
      </c>
      <c r="O135" s="36">
        <f t="shared" si="29"/>
        <v>0.75355488039431695</v>
      </c>
      <c r="P135" s="31">
        <v>3994919</v>
      </c>
      <c r="Q135" s="31">
        <v>27928428</v>
      </c>
      <c r="R135" s="31">
        <v>27478975</v>
      </c>
      <c r="S135" s="31">
        <v>26212962</v>
      </c>
      <c r="T135" s="36">
        <f t="shared" si="30"/>
        <v>0.95392793945189003</v>
      </c>
      <c r="U135" s="36">
        <f t="shared" si="31"/>
        <v>0.73518511889727933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32879176</v>
      </c>
      <c r="E136" s="31">
        <v>39100408</v>
      </c>
      <c r="F136" s="31">
        <v>8460506</v>
      </c>
      <c r="G136" s="36">
        <f t="shared" si="24"/>
        <v>0.25732110804723329</v>
      </c>
      <c r="H136" s="31">
        <v>9301653</v>
      </c>
      <c r="I136" s="36">
        <f t="shared" si="25"/>
        <v>0.28290407886134372</v>
      </c>
      <c r="J136" s="31">
        <v>8720888</v>
      </c>
      <c r="K136" s="36">
        <f t="shared" si="26"/>
        <v>0.22303828645470911</v>
      </c>
      <c r="L136" s="31">
        <v>10699852</v>
      </c>
      <c r="M136" s="36">
        <f t="shared" si="27"/>
        <v>0.27365064835129088</v>
      </c>
      <c r="N136" s="31">
        <f t="shared" si="28"/>
        <v>37182899</v>
      </c>
      <c r="O136" s="36">
        <f t="shared" si="29"/>
        <v>0.95095936083326804</v>
      </c>
      <c r="P136" s="31">
        <v>8195226</v>
      </c>
      <c r="Q136" s="31">
        <v>29988834</v>
      </c>
      <c r="R136" s="31">
        <v>32661152</v>
      </c>
      <c r="S136" s="31">
        <v>32045984</v>
      </c>
      <c r="T136" s="36">
        <f t="shared" si="30"/>
        <v>0.9811651468999012</v>
      </c>
      <c r="U136" s="36">
        <f t="shared" si="31"/>
        <v>0.30562012566828534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202021473</v>
      </c>
      <c r="E137" s="32">
        <f>SUM(E133:E136)</f>
        <v>177011678</v>
      </c>
      <c r="F137" s="32">
        <f>SUM(F133:F136)</f>
        <v>49851781</v>
      </c>
      <c r="G137" s="37">
        <f t="shared" ref="G137:G170" si="32">IF(($D137     =0),0,($F137     /$D137     ))</f>
        <v>0.24676476346650536</v>
      </c>
      <c r="H137" s="32">
        <f>SUM(H133:H136)</f>
        <v>49515903</v>
      </c>
      <c r="I137" s="37">
        <f t="shared" ref="I137:I170" si="33">IF(($D137     =0),0,($H137     /$D137     ))</f>
        <v>0.24510217782641353</v>
      </c>
      <c r="J137" s="32">
        <f>SUM(J133:J136)</f>
        <v>29764421</v>
      </c>
      <c r="K137" s="37">
        <f t="shared" ref="K137:K170" si="34">IF(($E137     =0),0,($J137     /$E137     ))</f>
        <v>0.1681494765560044</v>
      </c>
      <c r="L137" s="32">
        <f>SUM(L133:L136)</f>
        <v>42360283</v>
      </c>
      <c r="M137" s="37">
        <f t="shared" ref="M137:M170" si="35">IF(($E137     =0),0,($L137     /$E137     ))</f>
        <v>0.23930784385875378</v>
      </c>
      <c r="N137" s="32">
        <f t="shared" ref="N137:N170" si="36">$F137     +$H137     +$J137     +$L137</f>
        <v>171492388</v>
      </c>
      <c r="O137" s="37">
        <f t="shared" ref="O137:O170" si="37">IF(($E137     =0),0,($N137     /$E137     ))</f>
        <v>0.96881962782139153</v>
      </c>
      <c r="P137" s="32">
        <f>SUM(P133:P136)</f>
        <v>37305296</v>
      </c>
      <c r="Q137" s="32">
        <f>SUM(Q133:Q136)</f>
        <v>169765717</v>
      </c>
      <c r="R137" s="32">
        <f>SUM(R133:R136)</f>
        <v>173544249</v>
      </c>
      <c r="S137" s="32">
        <f>SUM(S133:S136)</f>
        <v>167756742</v>
      </c>
      <c r="T137" s="37">
        <f t="shared" ref="T137:T170" si="38">IF(($R137     =0),0,($S137     /$R137     ))</f>
        <v>0.96665111616576815</v>
      </c>
      <c r="U137" s="37">
        <f t="shared" ref="U137:U170" si="39">IF(($P137     =0),0,(($L137     /$P137     )-1))</f>
        <v>0.13550320040350305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23089671</v>
      </c>
      <c r="E138" s="31">
        <v>25956851</v>
      </c>
      <c r="F138" s="31">
        <v>4536420</v>
      </c>
      <c r="G138" s="36">
        <f t="shared" si="32"/>
        <v>0.19646966819059483</v>
      </c>
      <c r="H138" s="31">
        <v>7139817</v>
      </c>
      <c r="I138" s="36">
        <f t="shared" si="33"/>
        <v>0.30922125308758192</v>
      </c>
      <c r="J138" s="31">
        <v>5444075</v>
      </c>
      <c r="K138" s="36">
        <f t="shared" si="34"/>
        <v>0.20973557231576356</v>
      </c>
      <c r="L138" s="31">
        <v>7366989</v>
      </c>
      <c r="M138" s="36">
        <f t="shared" si="35"/>
        <v>0.28381674649209182</v>
      </c>
      <c r="N138" s="31">
        <f t="shared" si="36"/>
        <v>24487301</v>
      </c>
      <c r="O138" s="36">
        <f t="shared" si="37"/>
        <v>0.94338488902216988</v>
      </c>
      <c r="P138" s="31">
        <v>6148204</v>
      </c>
      <c r="Q138" s="31">
        <v>21474353</v>
      </c>
      <c r="R138" s="31">
        <v>21958405</v>
      </c>
      <c r="S138" s="31">
        <v>22549552</v>
      </c>
      <c r="T138" s="36">
        <f t="shared" si="38"/>
        <v>1.0269212176385307</v>
      </c>
      <c r="U138" s="36">
        <f t="shared" si="39"/>
        <v>0.19823431363045207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34389575</v>
      </c>
      <c r="E139" s="31">
        <v>36149015</v>
      </c>
      <c r="F139" s="31">
        <v>7486945</v>
      </c>
      <c r="G139" s="36">
        <f t="shared" si="32"/>
        <v>0.21770972743920214</v>
      </c>
      <c r="H139" s="31">
        <v>8194684</v>
      </c>
      <c r="I139" s="36">
        <f t="shared" si="33"/>
        <v>0.23828977240922575</v>
      </c>
      <c r="J139" s="31">
        <v>7424545</v>
      </c>
      <c r="K139" s="36">
        <f t="shared" si="34"/>
        <v>0.20538720073008904</v>
      </c>
      <c r="L139" s="31">
        <v>10332818</v>
      </c>
      <c r="M139" s="36">
        <f t="shared" si="35"/>
        <v>0.28583954500558312</v>
      </c>
      <c r="N139" s="31">
        <f t="shared" si="36"/>
        <v>33438992</v>
      </c>
      <c r="O139" s="36">
        <f t="shared" si="37"/>
        <v>0.92503189920942519</v>
      </c>
      <c r="P139" s="31">
        <v>9097503</v>
      </c>
      <c r="Q139" s="31">
        <v>33789001</v>
      </c>
      <c r="R139" s="31">
        <v>34128322</v>
      </c>
      <c r="S139" s="31">
        <v>37589420</v>
      </c>
      <c r="T139" s="36">
        <f t="shared" si="38"/>
        <v>1.1014142447437059</v>
      </c>
      <c r="U139" s="36">
        <f t="shared" si="39"/>
        <v>0.13578616022440437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40727343</v>
      </c>
      <c r="E140" s="31">
        <v>38678956</v>
      </c>
      <c r="F140" s="31">
        <v>7105242</v>
      </c>
      <c r="G140" s="36">
        <f t="shared" si="32"/>
        <v>0.17445876594503107</v>
      </c>
      <c r="H140" s="31">
        <v>11506080</v>
      </c>
      <c r="I140" s="36">
        <f t="shared" si="33"/>
        <v>0.28251486967858425</v>
      </c>
      <c r="J140" s="31">
        <v>7543814</v>
      </c>
      <c r="K140" s="36">
        <f t="shared" si="34"/>
        <v>0.19503664990337383</v>
      </c>
      <c r="L140" s="31">
        <v>8066355</v>
      </c>
      <c r="M140" s="36">
        <f t="shared" si="35"/>
        <v>0.2085463475280977</v>
      </c>
      <c r="N140" s="31">
        <f t="shared" si="36"/>
        <v>34221491</v>
      </c>
      <c r="O140" s="36">
        <f t="shared" si="37"/>
        <v>0.88475736004870453</v>
      </c>
      <c r="P140" s="31">
        <v>9117180</v>
      </c>
      <c r="Q140" s="31">
        <v>40528609</v>
      </c>
      <c r="R140" s="31">
        <v>40083445</v>
      </c>
      <c r="S140" s="31">
        <v>32450484</v>
      </c>
      <c r="T140" s="36">
        <f t="shared" si="38"/>
        <v>0.80957322904755313</v>
      </c>
      <c r="U140" s="36">
        <f t="shared" si="39"/>
        <v>-0.11525767836107215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33599609</v>
      </c>
      <c r="E141" s="31">
        <v>35570253</v>
      </c>
      <c r="F141" s="31">
        <v>8040266</v>
      </c>
      <c r="G141" s="36">
        <f t="shared" si="32"/>
        <v>0.2392964156219794</v>
      </c>
      <c r="H141" s="31">
        <v>11248187</v>
      </c>
      <c r="I141" s="36">
        <f t="shared" si="33"/>
        <v>0.3347713659405977</v>
      </c>
      <c r="J141" s="31">
        <v>6328929</v>
      </c>
      <c r="K141" s="36">
        <f t="shared" si="34"/>
        <v>0.17792757898011016</v>
      </c>
      <c r="L141" s="31">
        <v>3703491</v>
      </c>
      <c r="M141" s="36">
        <f t="shared" si="35"/>
        <v>0.10411764571930371</v>
      </c>
      <c r="N141" s="31">
        <f t="shared" si="36"/>
        <v>29320873</v>
      </c>
      <c r="O141" s="36">
        <f t="shared" si="37"/>
        <v>0.82430881219765295</v>
      </c>
      <c r="P141" s="31">
        <v>7391690</v>
      </c>
      <c r="Q141" s="31">
        <v>28343354</v>
      </c>
      <c r="R141" s="31">
        <v>32005995</v>
      </c>
      <c r="S141" s="31">
        <v>32370773</v>
      </c>
      <c r="T141" s="36">
        <f t="shared" si="38"/>
        <v>1.0113971773100634</v>
      </c>
      <c r="U141" s="36">
        <f t="shared" si="39"/>
        <v>-0.49896559514806493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29166142</v>
      </c>
      <c r="E142" s="31">
        <v>43459092</v>
      </c>
      <c r="F142" s="31">
        <v>5499708</v>
      </c>
      <c r="G142" s="36">
        <f t="shared" si="32"/>
        <v>0.18856480915439552</v>
      </c>
      <c r="H142" s="31">
        <v>7385851</v>
      </c>
      <c r="I142" s="36">
        <f t="shared" si="33"/>
        <v>0.25323373245594155</v>
      </c>
      <c r="J142" s="31">
        <v>6851374</v>
      </c>
      <c r="K142" s="36">
        <f t="shared" si="34"/>
        <v>0.15765110785103378</v>
      </c>
      <c r="L142" s="31">
        <v>3989390</v>
      </c>
      <c r="M142" s="36">
        <f t="shared" si="35"/>
        <v>9.1796441582350591E-2</v>
      </c>
      <c r="N142" s="31">
        <f t="shared" si="36"/>
        <v>23726323</v>
      </c>
      <c r="O142" s="36">
        <f t="shared" si="37"/>
        <v>0.54594612791265862</v>
      </c>
      <c r="P142" s="31">
        <v>5594049</v>
      </c>
      <c r="Q142" s="31">
        <v>36698376</v>
      </c>
      <c r="R142" s="31">
        <v>39177203</v>
      </c>
      <c r="S142" s="31">
        <v>23143518</v>
      </c>
      <c r="T142" s="36">
        <f t="shared" si="38"/>
        <v>0.59073941547077768</v>
      </c>
      <c r="U142" s="36">
        <f t="shared" si="39"/>
        <v>-0.28685108049643471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45359771</v>
      </c>
      <c r="E143" s="31">
        <v>67354430</v>
      </c>
      <c r="F143" s="31">
        <v>21183322</v>
      </c>
      <c r="G143" s="36">
        <f t="shared" si="32"/>
        <v>0.46700681094708346</v>
      </c>
      <c r="H143" s="31">
        <v>11835787</v>
      </c>
      <c r="I143" s="36">
        <f t="shared" si="33"/>
        <v>0.26093136581311221</v>
      </c>
      <c r="J143" s="31">
        <v>14374844</v>
      </c>
      <c r="K143" s="36">
        <f t="shared" si="34"/>
        <v>0.2134209138136868</v>
      </c>
      <c r="L143" s="31">
        <v>15103643</v>
      </c>
      <c r="M143" s="36">
        <f t="shared" si="35"/>
        <v>0.22424127113836462</v>
      </c>
      <c r="N143" s="31">
        <f t="shared" si="36"/>
        <v>62497596</v>
      </c>
      <c r="O143" s="36">
        <f t="shared" si="37"/>
        <v>0.92789139481991012</v>
      </c>
      <c r="P143" s="31">
        <v>12671021</v>
      </c>
      <c r="Q143" s="31">
        <v>47846482</v>
      </c>
      <c r="R143" s="31">
        <v>53461691</v>
      </c>
      <c r="S143" s="31">
        <v>59820706</v>
      </c>
      <c r="T143" s="36">
        <f t="shared" si="38"/>
        <v>1.1189452649374672</v>
      </c>
      <c r="U143" s="36">
        <f t="shared" si="39"/>
        <v>0.19198310854350242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206332111</v>
      </c>
      <c r="E144" s="32">
        <f>SUM(E138:E143)</f>
        <v>247168597</v>
      </c>
      <c r="F144" s="32">
        <f>SUM(F138:F143)</f>
        <v>53851903</v>
      </c>
      <c r="G144" s="37">
        <f t="shared" si="32"/>
        <v>0.26099622952047441</v>
      </c>
      <c r="H144" s="32">
        <f>SUM(H138:H143)</f>
        <v>57310406</v>
      </c>
      <c r="I144" s="37">
        <f t="shared" si="33"/>
        <v>0.27775805579772311</v>
      </c>
      <c r="J144" s="32">
        <f>SUM(J138:J143)</f>
        <v>47967581</v>
      </c>
      <c r="K144" s="37">
        <f t="shared" si="34"/>
        <v>0.19406826588087969</v>
      </c>
      <c r="L144" s="32">
        <f>SUM(L138:L143)</f>
        <v>48562686</v>
      </c>
      <c r="M144" s="37">
        <f t="shared" si="35"/>
        <v>0.19647595442717183</v>
      </c>
      <c r="N144" s="32">
        <f t="shared" si="36"/>
        <v>207692576</v>
      </c>
      <c r="O144" s="37">
        <f t="shared" si="37"/>
        <v>0.84028706931568653</v>
      </c>
      <c r="P144" s="32">
        <f>SUM(P138:P143)</f>
        <v>50019647</v>
      </c>
      <c r="Q144" s="32">
        <f>SUM(Q138:Q143)</f>
        <v>208680175</v>
      </c>
      <c r="R144" s="32">
        <f>SUM(R138:R143)</f>
        <v>220815061</v>
      </c>
      <c r="S144" s="32">
        <f>SUM(S138:S143)</f>
        <v>207924453</v>
      </c>
      <c r="T144" s="37">
        <f t="shared" si="38"/>
        <v>0.94162260517184559</v>
      </c>
      <c r="U144" s="37">
        <f t="shared" si="39"/>
        <v>-2.912777453227533E-2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45762821</v>
      </c>
      <c r="E145" s="31">
        <v>44221173</v>
      </c>
      <c r="F145" s="31">
        <v>8456258</v>
      </c>
      <c r="G145" s="36">
        <f t="shared" si="32"/>
        <v>0.18478445636032795</v>
      </c>
      <c r="H145" s="31">
        <v>10137044</v>
      </c>
      <c r="I145" s="36">
        <f t="shared" si="33"/>
        <v>0.22151265543704135</v>
      </c>
      <c r="J145" s="31">
        <v>9894383</v>
      </c>
      <c r="K145" s="36">
        <f t="shared" si="34"/>
        <v>0.22374763781141671</v>
      </c>
      <c r="L145" s="31">
        <v>7955012</v>
      </c>
      <c r="M145" s="36">
        <f t="shared" si="35"/>
        <v>0.17989147415877005</v>
      </c>
      <c r="N145" s="31">
        <f t="shared" si="36"/>
        <v>36442697</v>
      </c>
      <c r="O145" s="36">
        <f t="shared" si="37"/>
        <v>0.82410064065917021</v>
      </c>
      <c r="P145" s="31">
        <v>10400551</v>
      </c>
      <c r="Q145" s="31">
        <v>41718390</v>
      </c>
      <c r="R145" s="31">
        <v>46869014</v>
      </c>
      <c r="S145" s="31">
        <v>40393259</v>
      </c>
      <c r="T145" s="36">
        <f t="shared" si="38"/>
        <v>0.86183291587913502</v>
      </c>
      <c r="U145" s="36">
        <f t="shared" si="39"/>
        <v>-0.23513552310834296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58134686</v>
      </c>
      <c r="E146" s="31">
        <v>70270853</v>
      </c>
      <c r="F146" s="31">
        <v>17924051</v>
      </c>
      <c r="G146" s="36">
        <f t="shared" si="32"/>
        <v>0.30831939128388858</v>
      </c>
      <c r="H146" s="31">
        <v>16474315</v>
      </c>
      <c r="I146" s="36">
        <f t="shared" si="33"/>
        <v>0.28338185227318508</v>
      </c>
      <c r="J146" s="31">
        <v>14184088</v>
      </c>
      <c r="K146" s="36">
        <f t="shared" si="34"/>
        <v>0.20184880920685566</v>
      </c>
      <c r="L146" s="31">
        <v>15905312</v>
      </c>
      <c r="M146" s="36">
        <f t="shared" si="35"/>
        <v>0.22634294762296397</v>
      </c>
      <c r="N146" s="31">
        <f t="shared" si="36"/>
        <v>64487766</v>
      </c>
      <c r="O146" s="36">
        <f t="shared" si="37"/>
        <v>0.91770290592601744</v>
      </c>
      <c r="P146" s="31">
        <v>19823546</v>
      </c>
      <c r="Q146" s="31">
        <v>44094624</v>
      </c>
      <c r="R146" s="31">
        <v>55970643</v>
      </c>
      <c r="S146" s="31">
        <v>72278686</v>
      </c>
      <c r="T146" s="36">
        <f t="shared" si="38"/>
        <v>1.2913677979365004</v>
      </c>
      <c r="U146" s="36">
        <f t="shared" si="39"/>
        <v>-0.19765555567101867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60048131</v>
      </c>
      <c r="E147" s="31">
        <v>64018972</v>
      </c>
      <c r="F147" s="31">
        <v>12256544</v>
      </c>
      <c r="G147" s="36">
        <f t="shared" si="32"/>
        <v>0.2041119980903319</v>
      </c>
      <c r="H147" s="31">
        <v>12757277</v>
      </c>
      <c r="I147" s="36">
        <f t="shared" si="33"/>
        <v>0.21245085879525544</v>
      </c>
      <c r="J147" s="31">
        <v>13126670</v>
      </c>
      <c r="K147" s="36">
        <f t="shared" si="34"/>
        <v>0.20504343618638549</v>
      </c>
      <c r="L147" s="31">
        <v>9827304</v>
      </c>
      <c r="M147" s="36">
        <f t="shared" si="35"/>
        <v>0.15350612002954375</v>
      </c>
      <c r="N147" s="31">
        <f t="shared" si="36"/>
        <v>47967795</v>
      </c>
      <c r="O147" s="36">
        <f t="shared" si="37"/>
        <v>0.74927468376093265</v>
      </c>
      <c r="P147" s="31">
        <v>7248646</v>
      </c>
      <c r="Q147" s="31">
        <v>62026598</v>
      </c>
      <c r="R147" s="31">
        <v>62747943</v>
      </c>
      <c r="S147" s="31">
        <v>42876733</v>
      </c>
      <c r="T147" s="36">
        <f t="shared" si="38"/>
        <v>0.68331694952932565</v>
      </c>
      <c r="U147" s="36">
        <f t="shared" si="39"/>
        <v>0.3557434036646292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38446532</v>
      </c>
      <c r="E148" s="31">
        <v>40516967</v>
      </c>
      <c r="F148" s="31">
        <v>8689060</v>
      </c>
      <c r="G148" s="36">
        <f t="shared" si="32"/>
        <v>0.22600373942700475</v>
      </c>
      <c r="H148" s="31">
        <v>11987299</v>
      </c>
      <c r="I148" s="36">
        <f t="shared" si="33"/>
        <v>0.31179142503672375</v>
      </c>
      <c r="J148" s="31">
        <v>9472800</v>
      </c>
      <c r="K148" s="36">
        <f t="shared" si="34"/>
        <v>0.23379834921997</v>
      </c>
      <c r="L148" s="31">
        <v>12405685</v>
      </c>
      <c r="M148" s="36">
        <f t="shared" si="35"/>
        <v>0.30618493728812424</v>
      </c>
      <c r="N148" s="31">
        <f t="shared" si="36"/>
        <v>42554844</v>
      </c>
      <c r="O148" s="36">
        <f t="shared" si="37"/>
        <v>1.0502968793295906</v>
      </c>
      <c r="P148" s="31">
        <v>8543810</v>
      </c>
      <c r="Q148" s="31">
        <v>30796757</v>
      </c>
      <c r="R148" s="31">
        <v>36876768</v>
      </c>
      <c r="S148" s="31">
        <v>36984430</v>
      </c>
      <c r="T148" s="36">
        <f t="shared" si="38"/>
        <v>1.0029195074796142</v>
      </c>
      <c r="U148" s="36">
        <f t="shared" si="39"/>
        <v>0.45200853015223896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35483026</v>
      </c>
      <c r="E149" s="31">
        <v>53558133</v>
      </c>
      <c r="F149" s="31">
        <v>15765449</v>
      </c>
      <c r="G149" s="36">
        <f t="shared" si="32"/>
        <v>0.44430959749599708</v>
      </c>
      <c r="H149" s="31">
        <v>9207638</v>
      </c>
      <c r="I149" s="36">
        <f t="shared" si="33"/>
        <v>0.25949415926364339</v>
      </c>
      <c r="J149" s="31">
        <v>10590041</v>
      </c>
      <c r="K149" s="36">
        <f t="shared" si="34"/>
        <v>0.19772983871562513</v>
      </c>
      <c r="L149" s="31">
        <v>21562129</v>
      </c>
      <c r="M149" s="36">
        <f t="shared" si="35"/>
        <v>0.40259299180574498</v>
      </c>
      <c r="N149" s="31">
        <f t="shared" si="36"/>
        <v>57125257</v>
      </c>
      <c r="O149" s="36">
        <f t="shared" si="37"/>
        <v>1.0666028444270079</v>
      </c>
      <c r="P149" s="31">
        <v>3760075</v>
      </c>
      <c r="Q149" s="31">
        <v>33157864</v>
      </c>
      <c r="R149" s="31">
        <v>34124064</v>
      </c>
      <c r="S149" s="31">
        <v>24595751</v>
      </c>
      <c r="T149" s="36">
        <f t="shared" si="38"/>
        <v>0.72077437787011533</v>
      </c>
      <c r="U149" s="36">
        <f t="shared" si="39"/>
        <v>4.7344943917342075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237875196</v>
      </c>
      <c r="E150" s="32">
        <f>SUM(E145:E149)</f>
        <v>272586098</v>
      </c>
      <c r="F150" s="32">
        <f>SUM(F145:F149)</f>
        <v>63091362</v>
      </c>
      <c r="G150" s="37">
        <f t="shared" si="32"/>
        <v>0.26522883873945396</v>
      </c>
      <c r="H150" s="32">
        <f>SUM(H145:H149)</f>
        <v>60563573</v>
      </c>
      <c r="I150" s="37">
        <f t="shared" si="33"/>
        <v>0.25460230414271523</v>
      </c>
      <c r="J150" s="32">
        <f>SUM(J145:J149)</f>
        <v>57267982</v>
      </c>
      <c r="K150" s="37">
        <f t="shared" si="34"/>
        <v>0.21009135249443278</v>
      </c>
      <c r="L150" s="32">
        <f>SUM(L145:L149)</f>
        <v>67655442</v>
      </c>
      <c r="M150" s="37">
        <f t="shared" si="35"/>
        <v>0.24819843160159988</v>
      </c>
      <c r="N150" s="32">
        <f t="shared" si="36"/>
        <v>248578359</v>
      </c>
      <c r="O150" s="37">
        <f t="shared" si="37"/>
        <v>0.91192603299967268</v>
      </c>
      <c r="P150" s="32">
        <f>SUM(P145:P149)</f>
        <v>49776628</v>
      </c>
      <c r="Q150" s="32">
        <f>SUM(Q145:Q149)</f>
        <v>211794233</v>
      </c>
      <c r="R150" s="32">
        <f>SUM(R145:R149)</f>
        <v>236588432</v>
      </c>
      <c r="S150" s="32">
        <f>SUM(S145:S149)</f>
        <v>217128859</v>
      </c>
      <c r="T150" s="37">
        <f t="shared" si="38"/>
        <v>0.91774926256749523</v>
      </c>
      <c r="U150" s="37">
        <f t="shared" si="39"/>
        <v>0.35918089911594664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41103876</v>
      </c>
      <c r="E151" s="31">
        <v>37887165</v>
      </c>
      <c r="F151" s="31">
        <v>12246818</v>
      </c>
      <c r="G151" s="36">
        <f t="shared" si="32"/>
        <v>0.29794800860142728</v>
      </c>
      <c r="H151" s="31">
        <v>12756028</v>
      </c>
      <c r="I151" s="36">
        <f t="shared" si="33"/>
        <v>0.31033637800970398</v>
      </c>
      <c r="J151" s="31">
        <v>10748737</v>
      </c>
      <c r="K151" s="36">
        <f t="shared" si="34"/>
        <v>0.28370391397720046</v>
      </c>
      <c r="L151" s="31">
        <v>11177229</v>
      </c>
      <c r="M151" s="36">
        <f t="shared" si="35"/>
        <v>0.29501360157193074</v>
      </c>
      <c r="N151" s="31">
        <f t="shared" si="36"/>
        <v>46928812</v>
      </c>
      <c r="O151" s="36">
        <f t="shared" si="37"/>
        <v>1.2386467026498287</v>
      </c>
      <c r="P151" s="31">
        <v>11587841</v>
      </c>
      <c r="Q151" s="31">
        <v>47787181</v>
      </c>
      <c r="R151" s="31">
        <v>45573389</v>
      </c>
      <c r="S151" s="31">
        <v>46072209</v>
      </c>
      <c r="T151" s="36">
        <f t="shared" si="38"/>
        <v>1.010945422557888</v>
      </c>
      <c r="U151" s="36">
        <f t="shared" si="39"/>
        <v>-3.5434728522767966E-2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141371800</v>
      </c>
      <c r="E152" s="31">
        <v>146071300</v>
      </c>
      <c r="F152" s="31">
        <v>40337198</v>
      </c>
      <c r="G152" s="36">
        <f t="shared" si="32"/>
        <v>0.28532704542207143</v>
      </c>
      <c r="H152" s="31">
        <v>33113886</v>
      </c>
      <c r="I152" s="36">
        <f t="shared" si="33"/>
        <v>0.23423261216168995</v>
      </c>
      <c r="J152" s="31">
        <v>28173921</v>
      </c>
      <c r="K152" s="36">
        <f t="shared" si="34"/>
        <v>0.19287786854775715</v>
      </c>
      <c r="L152" s="31">
        <v>28362400</v>
      </c>
      <c r="M152" s="36">
        <f t="shared" si="35"/>
        <v>0.19416819046588893</v>
      </c>
      <c r="N152" s="31">
        <f t="shared" si="36"/>
        <v>129987405</v>
      </c>
      <c r="O152" s="36">
        <f t="shared" si="37"/>
        <v>0.88989010846073113</v>
      </c>
      <c r="P152" s="31">
        <v>26975708</v>
      </c>
      <c r="Q152" s="31">
        <v>138508700</v>
      </c>
      <c r="R152" s="31">
        <v>141236078</v>
      </c>
      <c r="S152" s="31">
        <v>124577796</v>
      </c>
      <c r="T152" s="36">
        <f t="shared" si="38"/>
        <v>0.88205363504925416</v>
      </c>
      <c r="U152" s="36">
        <f t="shared" si="39"/>
        <v>5.1405212422969582E-2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92509290</v>
      </c>
      <c r="E153" s="31">
        <v>86024528</v>
      </c>
      <c r="F153" s="31">
        <v>20241716</v>
      </c>
      <c r="G153" s="36">
        <f t="shared" si="32"/>
        <v>0.21880738680407125</v>
      </c>
      <c r="H153" s="31">
        <v>22638874</v>
      </c>
      <c r="I153" s="36">
        <f t="shared" si="33"/>
        <v>0.2447200059583205</v>
      </c>
      <c r="J153" s="31">
        <v>17936679</v>
      </c>
      <c r="K153" s="36">
        <f t="shared" si="34"/>
        <v>0.20850656687125327</v>
      </c>
      <c r="L153" s="31">
        <v>17516466</v>
      </c>
      <c r="M153" s="36">
        <f t="shared" si="35"/>
        <v>0.20362176238851321</v>
      </c>
      <c r="N153" s="31">
        <f t="shared" si="36"/>
        <v>78333735</v>
      </c>
      <c r="O153" s="36">
        <f t="shared" si="37"/>
        <v>0.91059767279397341</v>
      </c>
      <c r="P153" s="31">
        <v>17299564</v>
      </c>
      <c r="Q153" s="31">
        <v>88148760</v>
      </c>
      <c r="R153" s="31">
        <v>86709280</v>
      </c>
      <c r="S153" s="31">
        <v>70828385</v>
      </c>
      <c r="T153" s="36">
        <f t="shared" si="38"/>
        <v>0.81684895780474709</v>
      </c>
      <c r="U153" s="36">
        <f t="shared" si="39"/>
        <v>1.2538003847958334E-2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21240416</v>
      </c>
      <c r="E154" s="31">
        <v>26318163</v>
      </c>
      <c r="F154" s="31">
        <v>7309902</v>
      </c>
      <c r="G154" s="36">
        <f t="shared" si="32"/>
        <v>0.34415060420662197</v>
      </c>
      <c r="H154" s="31">
        <v>8106770</v>
      </c>
      <c r="I154" s="36">
        <f t="shared" si="33"/>
        <v>0.3816671952187754</v>
      </c>
      <c r="J154" s="31">
        <v>7407362</v>
      </c>
      <c r="K154" s="36">
        <f t="shared" si="34"/>
        <v>0.28145437050450672</v>
      </c>
      <c r="L154" s="31">
        <v>8365842</v>
      </c>
      <c r="M154" s="36">
        <f t="shared" si="35"/>
        <v>0.31787332573325883</v>
      </c>
      <c r="N154" s="31">
        <f t="shared" si="36"/>
        <v>31189876</v>
      </c>
      <c r="O154" s="36">
        <f t="shared" si="37"/>
        <v>1.1851083983331208</v>
      </c>
      <c r="P154" s="31">
        <v>6754512</v>
      </c>
      <c r="Q154" s="31">
        <v>21565272</v>
      </c>
      <c r="R154" s="31">
        <v>25109592</v>
      </c>
      <c r="S154" s="31">
        <v>24823270</v>
      </c>
      <c r="T154" s="36">
        <f t="shared" si="38"/>
        <v>0.98859710663558376</v>
      </c>
      <c r="U154" s="36">
        <f t="shared" si="39"/>
        <v>0.23855609405979283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20722193</v>
      </c>
      <c r="E155" s="31">
        <v>21061254</v>
      </c>
      <c r="F155" s="31">
        <v>4738734</v>
      </c>
      <c r="G155" s="36">
        <f t="shared" si="32"/>
        <v>0.22867917502746934</v>
      </c>
      <c r="H155" s="31">
        <v>5028036</v>
      </c>
      <c r="I155" s="36">
        <f t="shared" si="33"/>
        <v>0.24264014913865536</v>
      </c>
      <c r="J155" s="31">
        <v>4701568</v>
      </c>
      <c r="K155" s="36">
        <f t="shared" si="34"/>
        <v>0.22323305155523979</v>
      </c>
      <c r="L155" s="31">
        <v>4858772</v>
      </c>
      <c r="M155" s="36">
        <f t="shared" si="35"/>
        <v>0.23069718450762713</v>
      </c>
      <c r="N155" s="31">
        <f t="shared" si="36"/>
        <v>19327110</v>
      </c>
      <c r="O155" s="36">
        <f t="shared" si="37"/>
        <v>0.9176618828109665</v>
      </c>
      <c r="P155" s="31">
        <v>4755550</v>
      </c>
      <c r="Q155" s="31">
        <v>18710158</v>
      </c>
      <c r="R155" s="31">
        <v>22213353</v>
      </c>
      <c r="S155" s="31">
        <v>28804049</v>
      </c>
      <c r="T155" s="36">
        <f t="shared" si="38"/>
        <v>1.2966997373156588</v>
      </c>
      <c r="U155" s="36">
        <f t="shared" si="39"/>
        <v>2.1705586104656671E-2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51196829</v>
      </c>
      <c r="E156" s="31">
        <v>53633020</v>
      </c>
      <c r="F156" s="31">
        <v>12168154</v>
      </c>
      <c r="G156" s="36">
        <f t="shared" si="32"/>
        <v>0.23767397781608701</v>
      </c>
      <c r="H156" s="31">
        <v>16074510</v>
      </c>
      <c r="I156" s="36">
        <f t="shared" si="33"/>
        <v>0.31397471902019558</v>
      </c>
      <c r="J156" s="31">
        <v>8072228</v>
      </c>
      <c r="K156" s="36">
        <f t="shared" si="34"/>
        <v>0.1505085486515583</v>
      </c>
      <c r="L156" s="31">
        <v>13715861</v>
      </c>
      <c r="M156" s="36">
        <f t="shared" si="35"/>
        <v>0.25573538465669099</v>
      </c>
      <c r="N156" s="31">
        <f t="shared" si="36"/>
        <v>50030753</v>
      </c>
      <c r="O156" s="36">
        <f t="shared" si="37"/>
        <v>0.93283490282665416</v>
      </c>
      <c r="P156" s="31">
        <v>12397347</v>
      </c>
      <c r="Q156" s="31">
        <v>45811263</v>
      </c>
      <c r="R156" s="31">
        <v>46782014</v>
      </c>
      <c r="S156" s="31">
        <v>42164973</v>
      </c>
      <c r="T156" s="36">
        <f t="shared" si="38"/>
        <v>0.90130734858913941</v>
      </c>
      <c r="U156" s="36">
        <f t="shared" si="39"/>
        <v>0.10635452891654973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368144404</v>
      </c>
      <c r="E157" s="32">
        <f>SUM(E151:E156)</f>
        <v>370995430</v>
      </c>
      <c r="F157" s="32">
        <f>SUM(F151:F156)</f>
        <v>97042522</v>
      </c>
      <c r="G157" s="37">
        <f t="shared" si="32"/>
        <v>0.26359906858722754</v>
      </c>
      <c r="H157" s="32">
        <f>SUM(H151:H156)</f>
        <v>97718104</v>
      </c>
      <c r="I157" s="37">
        <f t="shared" si="33"/>
        <v>0.26543416914195439</v>
      </c>
      <c r="J157" s="32">
        <f>SUM(J151:J156)</f>
        <v>77040495</v>
      </c>
      <c r="K157" s="37">
        <f t="shared" si="34"/>
        <v>0.20765887870909891</v>
      </c>
      <c r="L157" s="32">
        <f>SUM(L151:L156)</f>
        <v>83996570</v>
      </c>
      <c r="M157" s="37">
        <f t="shared" si="35"/>
        <v>0.22640863797163216</v>
      </c>
      <c r="N157" s="32">
        <f t="shared" si="36"/>
        <v>355797691</v>
      </c>
      <c r="O157" s="37">
        <f t="shared" si="37"/>
        <v>0.95903523932895884</v>
      </c>
      <c r="P157" s="32">
        <f>SUM(P151:P156)</f>
        <v>79770522</v>
      </c>
      <c r="Q157" s="32">
        <f>SUM(Q151:Q156)</f>
        <v>360531334</v>
      </c>
      <c r="R157" s="32">
        <f>SUM(R151:R156)</f>
        <v>367623706</v>
      </c>
      <c r="S157" s="32">
        <f>SUM(S151:S156)</f>
        <v>337270682</v>
      </c>
      <c r="T157" s="37">
        <f t="shared" si="38"/>
        <v>0.91743453018777843</v>
      </c>
      <c r="U157" s="37">
        <f t="shared" si="39"/>
        <v>5.2977564820247736E-2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62710748</v>
      </c>
      <c r="E158" s="31">
        <v>64500584</v>
      </c>
      <c r="F158" s="31">
        <v>12634893</v>
      </c>
      <c r="G158" s="36">
        <f t="shared" si="32"/>
        <v>0.20147890757099565</v>
      </c>
      <c r="H158" s="31">
        <v>17592749</v>
      </c>
      <c r="I158" s="36">
        <f t="shared" si="33"/>
        <v>0.28053801877789752</v>
      </c>
      <c r="J158" s="31">
        <v>11937983</v>
      </c>
      <c r="K158" s="36">
        <f t="shared" si="34"/>
        <v>0.18508333195866877</v>
      </c>
      <c r="L158" s="31">
        <v>17598790</v>
      </c>
      <c r="M158" s="36">
        <f t="shared" si="35"/>
        <v>0.27284698693580822</v>
      </c>
      <c r="N158" s="31">
        <f t="shared" si="36"/>
        <v>59764415</v>
      </c>
      <c r="O158" s="36">
        <f t="shared" si="37"/>
        <v>0.92657168809510315</v>
      </c>
      <c r="P158" s="31">
        <v>11564603</v>
      </c>
      <c r="Q158" s="31">
        <v>52610502</v>
      </c>
      <c r="R158" s="31">
        <v>55072409</v>
      </c>
      <c r="S158" s="31">
        <v>52185918</v>
      </c>
      <c r="T158" s="36">
        <f t="shared" si="38"/>
        <v>0.94758734814015488</v>
      </c>
      <c r="U158" s="36">
        <f t="shared" si="39"/>
        <v>0.521780730389102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115725259</v>
      </c>
      <c r="E159" s="31">
        <v>116773046</v>
      </c>
      <c r="F159" s="31">
        <v>20080706</v>
      </c>
      <c r="G159" s="36">
        <f t="shared" si="32"/>
        <v>0.17352051033214796</v>
      </c>
      <c r="H159" s="31">
        <v>25745793</v>
      </c>
      <c r="I159" s="36">
        <f t="shared" si="33"/>
        <v>0.22247341006167029</v>
      </c>
      <c r="J159" s="31">
        <v>23562394</v>
      </c>
      <c r="K159" s="36">
        <f t="shared" si="34"/>
        <v>0.20177939008287923</v>
      </c>
      <c r="L159" s="31">
        <v>24203185</v>
      </c>
      <c r="M159" s="36">
        <f t="shared" si="35"/>
        <v>0.20726688074917562</v>
      </c>
      <c r="N159" s="31">
        <f t="shared" si="36"/>
        <v>93592078</v>
      </c>
      <c r="O159" s="36">
        <f t="shared" si="37"/>
        <v>0.80148699726476258</v>
      </c>
      <c r="P159" s="31">
        <v>24416901</v>
      </c>
      <c r="Q159" s="31">
        <v>96926364</v>
      </c>
      <c r="R159" s="31">
        <v>95658866</v>
      </c>
      <c r="S159" s="31">
        <v>87216967</v>
      </c>
      <c r="T159" s="36">
        <f t="shared" si="38"/>
        <v>0.9117499573954807</v>
      </c>
      <c r="U159" s="36">
        <f t="shared" si="39"/>
        <v>-8.7527897172536839E-3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51792704</v>
      </c>
      <c r="E160" s="31">
        <v>53710308</v>
      </c>
      <c r="F160" s="31">
        <v>14654972</v>
      </c>
      <c r="G160" s="36">
        <f t="shared" si="32"/>
        <v>0.28295437133384654</v>
      </c>
      <c r="H160" s="31">
        <v>15622330</v>
      </c>
      <c r="I160" s="36">
        <f t="shared" si="33"/>
        <v>0.3016318669131467</v>
      </c>
      <c r="J160" s="31">
        <v>12799694</v>
      </c>
      <c r="K160" s="36">
        <f t="shared" si="34"/>
        <v>0.2383098231348813</v>
      </c>
      <c r="L160" s="31">
        <v>10052353</v>
      </c>
      <c r="M160" s="36">
        <f t="shared" si="35"/>
        <v>0.18715872938207689</v>
      </c>
      <c r="N160" s="31">
        <f t="shared" si="36"/>
        <v>53129349</v>
      </c>
      <c r="O160" s="36">
        <f t="shared" si="37"/>
        <v>0.98918347293782038</v>
      </c>
      <c r="P160" s="31">
        <v>12232928</v>
      </c>
      <c r="Q160" s="31">
        <v>49370013</v>
      </c>
      <c r="R160" s="31">
        <v>52653732</v>
      </c>
      <c r="S160" s="31">
        <v>50628246</v>
      </c>
      <c r="T160" s="36">
        <f t="shared" si="38"/>
        <v>0.96153195750682974</v>
      </c>
      <c r="U160" s="36">
        <f t="shared" si="39"/>
        <v>-0.1782545438017783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31267591</v>
      </c>
      <c r="E161" s="31">
        <v>35774437</v>
      </c>
      <c r="F161" s="31">
        <v>8178794</v>
      </c>
      <c r="G161" s="36">
        <f t="shared" si="32"/>
        <v>0.26157416476376449</v>
      </c>
      <c r="H161" s="31">
        <v>9988163</v>
      </c>
      <c r="I161" s="36">
        <f t="shared" si="33"/>
        <v>0.31944139860342935</v>
      </c>
      <c r="J161" s="31">
        <v>7261073</v>
      </c>
      <c r="K161" s="36">
        <f t="shared" si="34"/>
        <v>0.2029681976546549</v>
      </c>
      <c r="L161" s="31">
        <v>7002676</v>
      </c>
      <c r="M161" s="36">
        <f t="shared" si="35"/>
        <v>0.19574524680849625</v>
      </c>
      <c r="N161" s="31">
        <f t="shared" si="36"/>
        <v>32430706</v>
      </c>
      <c r="O161" s="36">
        <f t="shared" si="37"/>
        <v>0.90653295256610189</v>
      </c>
      <c r="P161" s="31">
        <v>7541065</v>
      </c>
      <c r="Q161" s="31">
        <v>27827316</v>
      </c>
      <c r="R161" s="31">
        <v>26800639</v>
      </c>
      <c r="S161" s="31">
        <v>29208651</v>
      </c>
      <c r="T161" s="36">
        <f t="shared" si="38"/>
        <v>1.0898490517334307</v>
      </c>
      <c r="U161" s="36">
        <f t="shared" si="39"/>
        <v>-7.1394292450734698E-2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23010001</v>
      </c>
      <c r="E162" s="31">
        <v>24413555</v>
      </c>
      <c r="F162" s="31">
        <v>4475764</v>
      </c>
      <c r="G162" s="36">
        <f t="shared" si="32"/>
        <v>0.19451385508414362</v>
      </c>
      <c r="H162" s="31">
        <v>4858932</v>
      </c>
      <c r="I162" s="36">
        <f t="shared" si="33"/>
        <v>0.21116609251777085</v>
      </c>
      <c r="J162" s="31">
        <v>4441229</v>
      </c>
      <c r="K162" s="36">
        <f t="shared" si="34"/>
        <v>0.18191652137511313</v>
      </c>
      <c r="L162" s="31">
        <v>7675743</v>
      </c>
      <c r="M162" s="36">
        <f t="shared" si="35"/>
        <v>0.31440496887896907</v>
      </c>
      <c r="N162" s="31">
        <f t="shared" si="36"/>
        <v>21451668</v>
      </c>
      <c r="O162" s="36">
        <f t="shared" si="37"/>
        <v>0.8786785865475143</v>
      </c>
      <c r="P162" s="31">
        <v>4101323</v>
      </c>
      <c r="Q162" s="31">
        <v>24546020</v>
      </c>
      <c r="R162" s="31">
        <v>21677130</v>
      </c>
      <c r="S162" s="31">
        <v>17537338</v>
      </c>
      <c r="T162" s="36">
        <f t="shared" si="38"/>
        <v>0.8090249032044371</v>
      </c>
      <c r="U162" s="36">
        <f t="shared" si="39"/>
        <v>0.87152852872109809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284506303</v>
      </c>
      <c r="E163" s="32">
        <f>SUM(E158:E162)</f>
        <v>295171930</v>
      </c>
      <c r="F163" s="32">
        <f>SUM(F158:F162)</f>
        <v>60025129</v>
      </c>
      <c r="G163" s="37">
        <f t="shared" si="32"/>
        <v>0.21097996201511218</v>
      </c>
      <c r="H163" s="32">
        <f>SUM(H158:H162)</f>
        <v>73807967</v>
      </c>
      <c r="I163" s="37">
        <f t="shared" si="33"/>
        <v>0.25942471650619281</v>
      </c>
      <c r="J163" s="32">
        <f>SUM(J158:J162)</f>
        <v>60002373</v>
      </c>
      <c r="K163" s="37">
        <f t="shared" si="34"/>
        <v>0.20327940058527924</v>
      </c>
      <c r="L163" s="32">
        <f>SUM(L158:L162)</f>
        <v>66532747</v>
      </c>
      <c r="M163" s="37">
        <f t="shared" si="35"/>
        <v>0.22540336745435111</v>
      </c>
      <c r="N163" s="32">
        <f t="shared" si="36"/>
        <v>260368216</v>
      </c>
      <c r="O163" s="37">
        <f t="shared" si="37"/>
        <v>0.88209002800503422</v>
      </c>
      <c r="P163" s="32">
        <f>SUM(P158:P162)</f>
        <v>59856820</v>
      </c>
      <c r="Q163" s="32">
        <f>SUM(Q158:Q162)</f>
        <v>251280215</v>
      </c>
      <c r="R163" s="32">
        <f>SUM(R158:R162)</f>
        <v>251862776</v>
      </c>
      <c r="S163" s="32">
        <f>SUM(S158:S162)</f>
        <v>236777120</v>
      </c>
      <c r="T163" s="37">
        <f t="shared" si="38"/>
        <v>0.94010366978564552</v>
      </c>
      <c r="U163" s="37">
        <f t="shared" si="39"/>
        <v>0.11153160157856701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18950738</v>
      </c>
      <c r="E164" s="31">
        <v>19753569</v>
      </c>
      <c r="F164" s="31">
        <v>6358520</v>
      </c>
      <c r="G164" s="36">
        <f t="shared" si="32"/>
        <v>0.33552888547137322</v>
      </c>
      <c r="H164" s="31">
        <v>4255960</v>
      </c>
      <c r="I164" s="36">
        <f t="shared" si="33"/>
        <v>0.2245801720228521</v>
      </c>
      <c r="J164" s="31">
        <v>3739770</v>
      </c>
      <c r="K164" s="36">
        <f t="shared" si="34"/>
        <v>0.18932123101400056</v>
      </c>
      <c r="L164" s="31">
        <v>4300324</v>
      </c>
      <c r="M164" s="36">
        <f t="shared" si="35"/>
        <v>0.21769858398753156</v>
      </c>
      <c r="N164" s="31">
        <f t="shared" si="36"/>
        <v>18654574</v>
      </c>
      <c r="O164" s="36">
        <f t="shared" si="37"/>
        <v>0.94436473732923909</v>
      </c>
      <c r="P164" s="31">
        <v>3503611</v>
      </c>
      <c r="Q164" s="31">
        <v>18854302</v>
      </c>
      <c r="R164" s="31">
        <v>18097134</v>
      </c>
      <c r="S164" s="31">
        <v>16917034</v>
      </c>
      <c r="T164" s="36">
        <f t="shared" si="38"/>
        <v>0.93479077957868906</v>
      </c>
      <c r="U164" s="36">
        <f t="shared" si="39"/>
        <v>0.22739767628312624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24865794</v>
      </c>
      <c r="E165" s="31">
        <v>25104639</v>
      </c>
      <c r="F165" s="31">
        <v>5222546</v>
      </c>
      <c r="G165" s="36">
        <f t="shared" si="32"/>
        <v>0.21002932783887779</v>
      </c>
      <c r="H165" s="31">
        <v>7048972</v>
      </c>
      <c r="I165" s="36">
        <f t="shared" si="33"/>
        <v>0.28348067228418283</v>
      </c>
      <c r="J165" s="31">
        <v>5237016</v>
      </c>
      <c r="K165" s="36">
        <f t="shared" si="34"/>
        <v>0.20860750078899759</v>
      </c>
      <c r="L165" s="31">
        <v>5867994</v>
      </c>
      <c r="M165" s="36">
        <f t="shared" si="35"/>
        <v>0.23374142125684419</v>
      </c>
      <c r="N165" s="31">
        <f t="shared" si="36"/>
        <v>23376528</v>
      </c>
      <c r="O165" s="36">
        <f t="shared" si="37"/>
        <v>0.93116367855359328</v>
      </c>
      <c r="P165" s="31">
        <v>6582520</v>
      </c>
      <c r="Q165" s="31">
        <v>25769218</v>
      </c>
      <c r="R165" s="31">
        <v>27405066</v>
      </c>
      <c r="S165" s="31">
        <v>26239562</v>
      </c>
      <c r="T165" s="36">
        <f t="shared" si="38"/>
        <v>0.95747122083194403</v>
      </c>
      <c r="U165" s="36">
        <f t="shared" si="39"/>
        <v>-0.10854900554802716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50271193</v>
      </c>
      <c r="E166" s="31">
        <v>51058213</v>
      </c>
      <c r="F166" s="31">
        <v>13440243</v>
      </c>
      <c r="G166" s="36">
        <f t="shared" si="32"/>
        <v>0.26735476518331286</v>
      </c>
      <c r="H166" s="31">
        <v>12887137</v>
      </c>
      <c r="I166" s="36">
        <f t="shared" si="33"/>
        <v>0.25635232090075921</v>
      </c>
      <c r="J166" s="31">
        <v>12382371</v>
      </c>
      <c r="K166" s="36">
        <f t="shared" si="34"/>
        <v>0.24251477426364296</v>
      </c>
      <c r="L166" s="31">
        <v>9571280</v>
      </c>
      <c r="M166" s="36">
        <f t="shared" si="35"/>
        <v>0.1874581862079662</v>
      </c>
      <c r="N166" s="31">
        <f t="shared" si="36"/>
        <v>48281031</v>
      </c>
      <c r="O166" s="36">
        <f t="shared" si="37"/>
        <v>0.94560753624495242</v>
      </c>
      <c r="P166" s="31">
        <v>8857545</v>
      </c>
      <c r="Q166" s="31">
        <v>48799724</v>
      </c>
      <c r="R166" s="31">
        <v>52544841</v>
      </c>
      <c r="S166" s="31">
        <v>45071829</v>
      </c>
      <c r="T166" s="36">
        <f t="shared" si="38"/>
        <v>0.85777838779643467</v>
      </c>
      <c r="U166" s="36">
        <f t="shared" si="39"/>
        <v>8.0579325309665384E-2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25880911</v>
      </c>
      <c r="E167" s="31">
        <v>28061911</v>
      </c>
      <c r="F167" s="31">
        <v>3902829</v>
      </c>
      <c r="G167" s="36">
        <f t="shared" si="32"/>
        <v>0.15079952170153516</v>
      </c>
      <c r="H167" s="31">
        <v>746448</v>
      </c>
      <c r="I167" s="36">
        <f t="shared" si="33"/>
        <v>2.8841643170906928E-2</v>
      </c>
      <c r="J167" s="31">
        <v>9875168</v>
      </c>
      <c r="K167" s="36">
        <f t="shared" si="34"/>
        <v>0.35190646852240393</v>
      </c>
      <c r="L167" s="31">
        <v>7270566</v>
      </c>
      <c r="M167" s="36">
        <f t="shared" si="35"/>
        <v>0.25909019524721605</v>
      </c>
      <c r="N167" s="31">
        <f t="shared" si="36"/>
        <v>21795011</v>
      </c>
      <c r="O167" s="36">
        <f t="shared" si="37"/>
        <v>0.77667593628958487</v>
      </c>
      <c r="P167" s="31">
        <v>7041706</v>
      </c>
      <c r="Q167" s="31">
        <v>25103310</v>
      </c>
      <c r="R167" s="31">
        <v>25784717</v>
      </c>
      <c r="S167" s="31">
        <v>23906491</v>
      </c>
      <c r="T167" s="36">
        <f t="shared" si="38"/>
        <v>0.92715739327292213</v>
      </c>
      <c r="U167" s="36">
        <f t="shared" si="39"/>
        <v>3.2500646860292193E-2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39877922</v>
      </c>
      <c r="E168" s="31">
        <v>42257336</v>
      </c>
      <c r="F168" s="31">
        <v>9066747</v>
      </c>
      <c r="G168" s="36">
        <f t="shared" si="32"/>
        <v>0.22736257420835518</v>
      </c>
      <c r="H168" s="31">
        <v>8053298</v>
      </c>
      <c r="I168" s="36">
        <f t="shared" si="33"/>
        <v>0.2019487876023229</v>
      </c>
      <c r="J168" s="31">
        <v>6116894</v>
      </c>
      <c r="K168" s="36">
        <f t="shared" si="34"/>
        <v>0.14475342222235685</v>
      </c>
      <c r="L168" s="31">
        <v>6718604</v>
      </c>
      <c r="M168" s="36">
        <f t="shared" si="35"/>
        <v>0.15899260663284595</v>
      </c>
      <c r="N168" s="31">
        <f t="shared" si="36"/>
        <v>29955543</v>
      </c>
      <c r="O168" s="36">
        <f t="shared" si="37"/>
        <v>0.70888384918538172</v>
      </c>
      <c r="P168" s="31">
        <v>6447641</v>
      </c>
      <c r="Q168" s="31">
        <v>33111704</v>
      </c>
      <c r="R168" s="31">
        <v>31323325</v>
      </c>
      <c r="S168" s="31">
        <v>29038880</v>
      </c>
      <c r="T168" s="36">
        <f t="shared" si="38"/>
        <v>0.92706888556690581</v>
      </c>
      <c r="U168" s="36">
        <f t="shared" si="39"/>
        <v>4.2025137565816717E-2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159846558</v>
      </c>
      <c r="E169" s="32">
        <f>SUM(E164:E168)</f>
        <v>166235668</v>
      </c>
      <c r="F169" s="32">
        <f>SUM(F164:F168)</f>
        <v>37990885</v>
      </c>
      <c r="G169" s="37">
        <f t="shared" si="32"/>
        <v>0.23767096067217161</v>
      </c>
      <c r="H169" s="32">
        <f>SUM(H164:H168)</f>
        <v>32991815</v>
      </c>
      <c r="I169" s="37">
        <f t="shared" si="33"/>
        <v>0.20639678084278801</v>
      </c>
      <c r="J169" s="32">
        <f>SUM(J164:J168)</f>
        <v>37351219</v>
      </c>
      <c r="K169" s="37">
        <f t="shared" si="34"/>
        <v>0.2246883562918639</v>
      </c>
      <c r="L169" s="32">
        <f>SUM(L164:L168)</f>
        <v>33728768</v>
      </c>
      <c r="M169" s="37">
        <f t="shared" si="35"/>
        <v>0.20289729879149643</v>
      </c>
      <c r="N169" s="32">
        <f t="shared" si="36"/>
        <v>142062687</v>
      </c>
      <c r="O169" s="37">
        <f t="shared" si="37"/>
        <v>0.85458607475262172</v>
      </c>
      <c r="P169" s="32">
        <f>SUM(P164:P168)</f>
        <v>32433023</v>
      </c>
      <c r="Q169" s="32">
        <f>SUM(Q164:Q168)</f>
        <v>151638258</v>
      </c>
      <c r="R169" s="32">
        <f>SUM(R164:R168)</f>
        <v>155155083</v>
      </c>
      <c r="S169" s="32">
        <f>SUM(S164:S168)</f>
        <v>141173796</v>
      </c>
      <c r="T169" s="37">
        <f t="shared" si="38"/>
        <v>0.90988830833212209</v>
      </c>
      <c r="U169" s="37">
        <f t="shared" si="39"/>
        <v>3.9951410018116418E-2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3674135853</v>
      </c>
      <c r="E170" s="32">
        <f>SUM(E105,E107:E111,E113:E120,E122:E125,E127:E131,E133:E136,E138:E143,E145:E149,E151:E156,E158:E162,E164:E168)</f>
        <v>3834982362</v>
      </c>
      <c r="F170" s="32">
        <f>SUM(F105,F107:F111,F113:F120,F122:F125,F127:F131,F133:F136,F138:F143,F145:F149,F151:F156,F158:F162,F164:F168)</f>
        <v>857026253</v>
      </c>
      <c r="G170" s="37">
        <f t="shared" si="32"/>
        <v>0.23325927164620824</v>
      </c>
      <c r="H170" s="32">
        <f>SUM(H105,H107:H111,H113:H120,H122:H125,H127:H131,H133:H136,H138:H143,H145:H149,H151:H156,H158:H162,H164:H168)</f>
        <v>961104225</v>
      </c>
      <c r="I170" s="37">
        <f t="shared" si="33"/>
        <v>0.26158646915988165</v>
      </c>
      <c r="J170" s="32">
        <f>SUM(J105,J107:J111,J113:J120,J122:J125,J127:J131,J133:J136,J138:J143,J145:J149,J151:J156,J158:J162,J164:J168)</f>
        <v>807481644</v>
      </c>
      <c r="K170" s="37">
        <f t="shared" si="34"/>
        <v>0.21055680777078892</v>
      </c>
      <c r="L170" s="32">
        <f>SUM(L105,L107:L111,L113:L120,L122:L125,L127:L131,L133:L136,L138:L143,L145:L149,L151:L156,L158:L162,L164:L168)</f>
        <v>1056354934</v>
      </c>
      <c r="M170" s="37">
        <f t="shared" si="35"/>
        <v>0.2754523578692798</v>
      </c>
      <c r="N170" s="32">
        <f t="shared" si="36"/>
        <v>3681967056</v>
      </c>
      <c r="O170" s="37">
        <f t="shared" si="37"/>
        <v>0.96010012783469489</v>
      </c>
      <c r="P170" s="32">
        <f>SUM(P105,P107:P111,P113:P120,P122:P125,P127:P131,P133:P136,P138:P143,P145:P149,P151:P156,P158:P162,P164:P168)</f>
        <v>831521256</v>
      </c>
      <c r="Q170" s="32">
        <f>SUM(Q105,Q107:Q111,Q113:Q120,Q122:Q125,Q127:Q131,Q133:Q136,Q138:Q143,Q145:Q149,Q151:Q156,Q158:Q162,Q164:Q168)</f>
        <v>4773873806</v>
      </c>
      <c r="R170" s="32">
        <f>SUM(R105,R107:R111,R113:R120,R122:R125,R127:R131,R133:R136,R138:R143,R145:R149,R151:R156,R158:R162,R164:R168)</f>
        <v>3304402516</v>
      </c>
      <c r="S170" s="32">
        <f>SUM(S105,S107:S111,S113:S120,S122:S125,S127:S131,S133:S136,S138:S143,S145:S149,S151:S156,S158:S162,S164:S168)</f>
        <v>3528258431</v>
      </c>
      <c r="T170" s="37">
        <f t="shared" si="38"/>
        <v>1.0677447477769684</v>
      </c>
      <c r="U170" s="37">
        <f t="shared" si="39"/>
        <v>0.27038837116630488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48194527</v>
      </c>
      <c r="E173" s="31">
        <v>50164766</v>
      </c>
      <c r="F173" s="31">
        <v>11682640</v>
      </c>
      <c r="G173" s="36">
        <f t="shared" ref="G173:G205" si="40">IF(($D173     =0),0,($F173     /$D173     ))</f>
        <v>0.24240594787868755</v>
      </c>
      <c r="H173" s="31">
        <v>12636440</v>
      </c>
      <c r="I173" s="36">
        <f t="shared" ref="I173:I205" si="41">IF(($D173     =0),0,($H173     /$D173     ))</f>
        <v>0.26219657680217506</v>
      </c>
      <c r="J173" s="31">
        <v>11193550</v>
      </c>
      <c r="K173" s="36">
        <f t="shared" ref="K173:K205" si="42">IF(($E173     =0),0,($J173     /$E173     ))</f>
        <v>0.22313569647668643</v>
      </c>
      <c r="L173" s="31">
        <v>11346066</v>
      </c>
      <c r="M173" s="36">
        <f t="shared" ref="M173:M205" si="43">IF(($E173     =0),0,($L173     /$E173     ))</f>
        <v>0.22617599771122227</v>
      </c>
      <c r="N173" s="31">
        <f t="shared" ref="N173:N205" si="44">$F173     +$H173     +$J173     +$L173</f>
        <v>46858696</v>
      </c>
      <c r="O173" s="36">
        <f t="shared" ref="O173:O205" si="45">IF(($E173     =0),0,($N173     /$E173     ))</f>
        <v>0.93409577550904954</v>
      </c>
      <c r="P173" s="31">
        <v>11068623</v>
      </c>
      <c r="Q173" s="31">
        <v>41143288</v>
      </c>
      <c r="R173" s="31">
        <v>43901974</v>
      </c>
      <c r="S173" s="31">
        <v>39851551</v>
      </c>
      <c r="T173" s="36">
        <f t="shared" ref="T173:T205" si="46">IF(($R173     =0),0,($S173     /$R173     ))</f>
        <v>0.90773938775509277</v>
      </c>
      <c r="U173" s="36">
        <f t="shared" ref="U173:U205" si="47">IF(($P173     =0),0,(($L173     /$P173     )-1))</f>
        <v>2.5065719556985444E-2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66650913</v>
      </c>
      <c r="E174" s="31">
        <v>71182830</v>
      </c>
      <c r="F174" s="31">
        <v>14951690</v>
      </c>
      <c r="G174" s="36">
        <f t="shared" si="40"/>
        <v>0.22432835991308928</v>
      </c>
      <c r="H174" s="31">
        <v>20634291</v>
      </c>
      <c r="I174" s="36">
        <f t="shared" si="41"/>
        <v>0.30958752207940499</v>
      </c>
      <c r="J174" s="31">
        <v>15310811</v>
      </c>
      <c r="K174" s="36">
        <f t="shared" si="42"/>
        <v>0.21509134997863952</v>
      </c>
      <c r="L174" s="31">
        <v>18068671</v>
      </c>
      <c r="M174" s="36">
        <f t="shared" si="43"/>
        <v>0.25383468176244189</v>
      </c>
      <c r="N174" s="31">
        <f t="shared" si="44"/>
        <v>68965463</v>
      </c>
      <c r="O174" s="36">
        <f t="shared" si="45"/>
        <v>0.96884969310717206</v>
      </c>
      <c r="P174" s="31">
        <v>14916318</v>
      </c>
      <c r="Q174" s="31">
        <v>54983220</v>
      </c>
      <c r="R174" s="31">
        <v>58720784</v>
      </c>
      <c r="S174" s="31">
        <v>61159094</v>
      </c>
      <c r="T174" s="36">
        <f t="shared" si="46"/>
        <v>1.041523798456097</v>
      </c>
      <c r="U174" s="36">
        <f t="shared" si="47"/>
        <v>0.21133586720261666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45543018</v>
      </c>
      <c r="E175" s="31">
        <v>45258018</v>
      </c>
      <c r="F175" s="31">
        <v>9860183</v>
      </c>
      <c r="G175" s="36">
        <f t="shared" si="40"/>
        <v>0.21650262615446345</v>
      </c>
      <c r="H175" s="31">
        <v>12282655</v>
      </c>
      <c r="I175" s="36">
        <f t="shared" si="41"/>
        <v>0.26969347968990548</v>
      </c>
      <c r="J175" s="31">
        <v>10165178</v>
      </c>
      <c r="K175" s="36">
        <f t="shared" si="42"/>
        <v>0.22460501915925704</v>
      </c>
      <c r="L175" s="31">
        <v>10575696</v>
      </c>
      <c r="M175" s="36">
        <f t="shared" si="43"/>
        <v>0.23367563290111379</v>
      </c>
      <c r="N175" s="31">
        <f t="shared" si="44"/>
        <v>42883712</v>
      </c>
      <c r="O175" s="36">
        <f t="shared" si="45"/>
        <v>0.94753844501100337</v>
      </c>
      <c r="P175" s="31">
        <v>11057018</v>
      </c>
      <c r="Q175" s="31">
        <v>48182907</v>
      </c>
      <c r="R175" s="31">
        <v>48108507</v>
      </c>
      <c r="S175" s="31">
        <v>41358676</v>
      </c>
      <c r="T175" s="36">
        <f t="shared" si="46"/>
        <v>0.85969568750075742</v>
      </c>
      <c r="U175" s="36">
        <f t="shared" si="47"/>
        <v>-4.3530904987221675E-2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48925270</v>
      </c>
      <c r="E176" s="31">
        <v>49091686</v>
      </c>
      <c r="F176" s="31">
        <v>9871107</v>
      </c>
      <c r="G176" s="36">
        <f t="shared" si="40"/>
        <v>0.2017588661237843</v>
      </c>
      <c r="H176" s="31">
        <v>10959752</v>
      </c>
      <c r="I176" s="36">
        <f t="shared" si="41"/>
        <v>0.224010046342105</v>
      </c>
      <c r="J176" s="31">
        <v>10608847</v>
      </c>
      <c r="K176" s="36">
        <f t="shared" si="42"/>
        <v>0.21610272256691285</v>
      </c>
      <c r="L176" s="31">
        <v>12707688</v>
      </c>
      <c r="M176" s="36">
        <f t="shared" si="43"/>
        <v>0.25885621447183543</v>
      </c>
      <c r="N176" s="31">
        <f t="shared" si="44"/>
        <v>44147394</v>
      </c>
      <c r="O176" s="36">
        <f t="shared" si="45"/>
        <v>0.89928453465623481</v>
      </c>
      <c r="P176" s="31">
        <v>9575373</v>
      </c>
      <c r="Q176" s="31">
        <v>43953673</v>
      </c>
      <c r="R176" s="31">
        <v>44841938</v>
      </c>
      <c r="S176" s="31">
        <v>37626765</v>
      </c>
      <c r="T176" s="36">
        <f t="shared" si="46"/>
        <v>0.83909765452153295</v>
      </c>
      <c r="U176" s="36">
        <f t="shared" si="47"/>
        <v>0.32712198261101677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49457789</v>
      </c>
      <c r="E177" s="31">
        <v>49232532</v>
      </c>
      <c r="F177" s="31">
        <v>9250078</v>
      </c>
      <c r="G177" s="36">
        <f t="shared" si="40"/>
        <v>0.18702975177479123</v>
      </c>
      <c r="H177" s="31">
        <v>9064513</v>
      </c>
      <c r="I177" s="36">
        <f t="shared" si="41"/>
        <v>0.1832777643982427</v>
      </c>
      <c r="J177" s="31">
        <v>10150970</v>
      </c>
      <c r="K177" s="36">
        <f t="shared" si="42"/>
        <v>0.20618419544215194</v>
      </c>
      <c r="L177" s="31">
        <v>6751640</v>
      </c>
      <c r="M177" s="36">
        <f t="shared" si="43"/>
        <v>0.13713777711046835</v>
      </c>
      <c r="N177" s="31">
        <f t="shared" si="44"/>
        <v>35217201</v>
      </c>
      <c r="O177" s="36">
        <f t="shared" si="45"/>
        <v>0.71532378225032178</v>
      </c>
      <c r="P177" s="31">
        <v>12546458</v>
      </c>
      <c r="Q177" s="31">
        <v>46933067</v>
      </c>
      <c r="R177" s="31">
        <v>46419906</v>
      </c>
      <c r="S177" s="31">
        <v>38518188</v>
      </c>
      <c r="T177" s="36">
        <f t="shared" si="46"/>
        <v>0.82977738041951221</v>
      </c>
      <c r="U177" s="36">
        <f t="shared" si="47"/>
        <v>-0.46186883979526339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78043914</v>
      </c>
      <c r="E178" s="31">
        <v>127177914</v>
      </c>
      <c r="F178" s="31">
        <v>33322219</v>
      </c>
      <c r="G178" s="36">
        <f t="shared" si="40"/>
        <v>0.42696755316500401</v>
      </c>
      <c r="H178" s="31">
        <v>37096523</v>
      </c>
      <c r="I178" s="36">
        <f t="shared" si="41"/>
        <v>0.47532883858182717</v>
      </c>
      <c r="J178" s="31">
        <v>40269236</v>
      </c>
      <c r="K178" s="36">
        <f t="shared" si="42"/>
        <v>0.31663702236852226</v>
      </c>
      <c r="L178" s="31">
        <v>42873939</v>
      </c>
      <c r="M178" s="36">
        <f t="shared" si="43"/>
        <v>0.33711780333179547</v>
      </c>
      <c r="N178" s="31">
        <f t="shared" si="44"/>
        <v>153561917</v>
      </c>
      <c r="O178" s="36">
        <f t="shared" si="45"/>
        <v>1.2074574284965862</v>
      </c>
      <c r="P178" s="31">
        <v>37431333</v>
      </c>
      <c r="Q178" s="31">
        <v>97008951</v>
      </c>
      <c r="R178" s="31">
        <v>125537659</v>
      </c>
      <c r="S178" s="31">
        <v>138657422</v>
      </c>
      <c r="T178" s="36">
        <f t="shared" si="46"/>
        <v>1.1045085841532221</v>
      </c>
      <c r="U178" s="36">
        <f t="shared" si="47"/>
        <v>0.14540240925964354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336815431</v>
      </c>
      <c r="E179" s="32">
        <f>SUM(E173:E178)</f>
        <v>392107746</v>
      </c>
      <c r="F179" s="32">
        <f>SUM(F173:F178)</f>
        <v>88937917</v>
      </c>
      <c r="G179" s="37">
        <f t="shared" si="40"/>
        <v>0.26405535143073655</v>
      </c>
      <c r="H179" s="32">
        <f>SUM(H173:H178)</f>
        <v>102674174</v>
      </c>
      <c r="I179" s="37">
        <f t="shared" si="41"/>
        <v>0.30483809395300537</v>
      </c>
      <c r="J179" s="32">
        <f>SUM(J173:J178)</f>
        <v>97698592</v>
      </c>
      <c r="K179" s="37">
        <f t="shared" si="42"/>
        <v>0.24916261664466072</v>
      </c>
      <c r="L179" s="32">
        <f>SUM(L173:L178)</f>
        <v>102323700</v>
      </c>
      <c r="M179" s="37">
        <f t="shared" si="43"/>
        <v>0.26095811940425173</v>
      </c>
      <c r="N179" s="32">
        <f t="shared" si="44"/>
        <v>391634383</v>
      </c>
      <c r="O179" s="37">
        <f t="shared" si="45"/>
        <v>0.99879277314761339</v>
      </c>
      <c r="P179" s="32">
        <f>SUM(P173:P178)</f>
        <v>96595123</v>
      </c>
      <c r="Q179" s="32">
        <f>SUM(Q173:Q178)</f>
        <v>332205106</v>
      </c>
      <c r="R179" s="32">
        <f>SUM(R173:R178)</f>
        <v>367530768</v>
      </c>
      <c r="S179" s="32">
        <f>SUM(S173:S178)</f>
        <v>357171696</v>
      </c>
      <c r="T179" s="37">
        <f t="shared" si="46"/>
        <v>0.97181440874631753</v>
      </c>
      <c r="U179" s="37">
        <f t="shared" si="47"/>
        <v>5.9305033443562083E-2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87160066</v>
      </c>
      <c r="E180" s="31">
        <v>73142566</v>
      </c>
      <c r="F180" s="31">
        <v>12730319</v>
      </c>
      <c r="G180" s="36">
        <f t="shared" si="40"/>
        <v>0.14605678476654665</v>
      </c>
      <c r="H180" s="31">
        <v>12427509</v>
      </c>
      <c r="I180" s="36">
        <f t="shared" si="41"/>
        <v>0.14258260199114581</v>
      </c>
      <c r="J180" s="31">
        <v>16639883</v>
      </c>
      <c r="K180" s="36">
        <f t="shared" si="42"/>
        <v>0.22749930594450296</v>
      </c>
      <c r="L180" s="31">
        <v>12402656</v>
      </c>
      <c r="M180" s="36">
        <f t="shared" si="43"/>
        <v>0.16956823746107019</v>
      </c>
      <c r="N180" s="31">
        <f t="shared" si="44"/>
        <v>54200367</v>
      </c>
      <c r="O180" s="36">
        <f t="shared" si="45"/>
        <v>0.74102359219937675</v>
      </c>
      <c r="P180" s="31">
        <v>12699740</v>
      </c>
      <c r="Q180" s="31">
        <v>89587044</v>
      </c>
      <c r="R180" s="31">
        <v>94035738</v>
      </c>
      <c r="S180" s="31">
        <v>49965512</v>
      </c>
      <c r="T180" s="36">
        <f t="shared" si="46"/>
        <v>0.53134598677792055</v>
      </c>
      <c r="U180" s="36">
        <f t="shared" si="47"/>
        <v>-2.3392919855052097E-2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142150935</v>
      </c>
      <c r="E181" s="31">
        <v>156166185</v>
      </c>
      <c r="F181" s="31">
        <v>19895628</v>
      </c>
      <c r="G181" s="36">
        <f t="shared" si="40"/>
        <v>0.13996128833060437</v>
      </c>
      <c r="H181" s="31">
        <v>26635325</v>
      </c>
      <c r="I181" s="36">
        <f t="shared" si="41"/>
        <v>0.1873735477012515</v>
      </c>
      <c r="J181" s="31">
        <v>51993656</v>
      </c>
      <c r="K181" s="36">
        <f t="shared" si="42"/>
        <v>0.33293799166573734</v>
      </c>
      <c r="L181" s="31">
        <v>23545236</v>
      </c>
      <c r="M181" s="36">
        <f t="shared" si="43"/>
        <v>0.15077038604740201</v>
      </c>
      <c r="N181" s="31">
        <f t="shared" si="44"/>
        <v>122069845</v>
      </c>
      <c r="O181" s="36">
        <f t="shared" si="45"/>
        <v>0.78166630631336742</v>
      </c>
      <c r="P181" s="31">
        <v>-22801891</v>
      </c>
      <c r="Q181" s="31">
        <v>141106685</v>
      </c>
      <c r="R181" s="31">
        <v>232086808</v>
      </c>
      <c r="S181" s="31">
        <v>80090109</v>
      </c>
      <c r="T181" s="36">
        <f t="shared" si="46"/>
        <v>0.34508686508368885</v>
      </c>
      <c r="U181" s="36">
        <f t="shared" si="47"/>
        <v>-2.0326001470667499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193937099</v>
      </c>
      <c r="E182" s="31">
        <v>189753054</v>
      </c>
      <c r="F182" s="31">
        <v>32664427</v>
      </c>
      <c r="G182" s="36">
        <f t="shared" si="40"/>
        <v>0.16842794477399087</v>
      </c>
      <c r="H182" s="31">
        <v>29696261</v>
      </c>
      <c r="I182" s="36">
        <f t="shared" si="41"/>
        <v>0.15312315773064131</v>
      </c>
      <c r="J182" s="31">
        <v>32730229</v>
      </c>
      <c r="K182" s="36">
        <f t="shared" si="42"/>
        <v>0.1724885492488569</v>
      </c>
      <c r="L182" s="31">
        <v>20652465</v>
      </c>
      <c r="M182" s="36">
        <f t="shared" si="43"/>
        <v>0.10883864351400636</v>
      </c>
      <c r="N182" s="31">
        <f t="shared" si="44"/>
        <v>115743382</v>
      </c>
      <c r="O182" s="36">
        <f t="shared" si="45"/>
        <v>0.60996848040190177</v>
      </c>
      <c r="P182" s="31">
        <v>24229951</v>
      </c>
      <c r="Q182" s="31">
        <v>107039015</v>
      </c>
      <c r="R182" s="31">
        <v>108440947</v>
      </c>
      <c r="S182" s="31">
        <v>98722973</v>
      </c>
      <c r="T182" s="36">
        <f t="shared" si="46"/>
        <v>0.91038464464903646</v>
      </c>
      <c r="U182" s="36">
        <f t="shared" si="47"/>
        <v>-0.14764726515542681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53668128</v>
      </c>
      <c r="E183" s="31">
        <v>50345414</v>
      </c>
      <c r="F183" s="31">
        <v>12471525</v>
      </c>
      <c r="G183" s="36">
        <f t="shared" si="40"/>
        <v>0.23238233686854143</v>
      </c>
      <c r="H183" s="31">
        <v>10870364</v>
      </c>
      <c r="I183" s="36">
        <f t="shared" si="41"/>
        <v>0.20254785111938317</v>
      </c>
      <c r="J183" s="31">
        <v>12099374</v>
      </c>
      <c r="K183" s="36">
        <f t="shared" si="42"/>
        <v>0.24032723218841739</v>
      </c>
      <c r="L183" s="31">
        <v>11369350</v>
      </c>
      <c r="M183" s="36">
        <f t="shared" si="43"/>
        <v>0.2258269243748795</v>
      </c>
      <c r="N183" s="31">
        <f t="shared" si="44"/>
        <v>46810613</v>
      </c>
      <c r="O183" s="36">
        <f t="shared" si="45"/>
        <v>0.92978901712874984</v>
      </c>
      <c r="P183" s="31">
        <v>12128032</v>
      </c>
      <c r="Q183" s="31">
        <v>49254682</v>
      </c>
      <c r="R183" s="31">
        <v>50189447</v>
      </c>
      <c r="S183" s="31">
        <v>47048876</v>
      </c>
      <c r="T183" s="36">
        <f t="shared" si="46"/>
        <v>0.93742567038046865</v>
      </c>
      <c r="U183" s="36">
        <f t="shared" si="47"/>
        <v>-6.2556068453645253E-2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143232231</v>
      </c>
      <c r="E184" s="31">
        <v>139669303</v>
      </c>
      <c r="F184" s="31">
        <v>34046639</v>
      </c>
      <c r="G184" s="36">
        <f t="shared" si="40"/>
        <v>0.2377023576488172</v>
      </c>
      <c r="H184" s="31">
        <v>31673818</v>
      </c>
      <c r="I184" s="36">
        <f t="shared" si="41"/>
        <v>0.22113610727741859</v>
      </c>
      <c r="J184" s="31">
        <v>31797975</v>
      </c>
      <c r="K184" s="36">
        <f t="shared" si="42"/>
        <v>0.22766616799111541</v>
      </c>
      <c r="L184" s="31">
        <v>36724328</v>
      </c>
      <c r="M184" s="36">
        <f t="shared" si="43"/>
        <v>0.26293771939278598</v>
      </c>
      <c r="N184" s="31">
        <f t="shared" si="44"/>
        <v>134242760</v>
      </c>
      <c r="O184" s="36">
        <f t="shared" si="45"/>
        <v>0.96114720354837024</v>
      </c>
      <c r="P184" s="31">
        <v>23541334</v>
      </c>
      <c r="Q184" s="31">
        <v>136893715</v>
      </c>
      <c r="R184" s="31">
        <v>139849720</v>
      </c>
      <c r="S184" s="31">
        <v>102755979</v>
      </c>
      <c r="T184" s="36">
        <f t="shared" si="46"/>
        <v>0.73475999093884492</v>
      </c>
      <c r="U184" s="36">
        <f t="shared" si="47"/>
        <v>0.55999349909397655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620148459</v>
      </c>
      <c r="E185" s="32">
        <f>SUM(E180:E184)</f>
        <v>609076522</v>
      </c>
      <c r="F185" s="32">
        <f>SUM(F180:F184)</f>
        <v>111808538</v>
      </c>
      <c r="G185" s="37">
        <f t="shared" si="40"/>
        <v>0.18029318041085385</v>
      </c>
      <c r="H185" s="32">
        <f>SUM(H180:H184)</f>
        <v>111303277</v>
      </c>
      <c r="I185" s="37">
        <f t="shared" si="41"/>
        <v>0.17947843840405317</v>
      </c>
      <c r="J185" s="32">
        <f>SUM(J180:J184)</f>
        <v>145261117</v>
      </c>
      <c r="K185" s="37">
        <f t="shared" si="42"/>
        <v>0.23849403441625353</v>
      </c>
      <c r="L185" s="32">
        <f>SUM(L180:L184)</f>
        <v>104694035</v>
      </c>
      <c r="M185" s="37">
        <f t="shared" si="43"/>
        <v>0.17188978924392032</v>
      </c>
      <c r="N185" s="32">
        <f t="shared" si="44"/>
        <v>473066967</v>
      </c>
      <c r="O185" s="37">
        <f t="shared" si="45"/>
        <v>0.77669545601036971</v>
      </c>
      <c r="P185" s="32">
        <f>SUM(P180:P184)</f>
        <v>49797166</v>
      </c>
      <c r="Q185" s="32">
        <f>SUM(Q180:Q184)</f>
        <v>523881141</v>
      </c>
      <c r="R185" s="32">
        <f>SUM(R180:R184)</f>
        <v>624602660</v>
      </c>
      <c r="S185" s="32">
        <f>SUM(S180:S184)</f>
        <v>378583449</v>
      </c>
      <c r="T185" s="37">
        <f t="shared" si="46"/>
        <v>0.60611885482524197</v>
      </c>
      <c r="U185" s="37">
        <f t="shared" si="47"/>
        <v>1.10240950258093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75200202</v>
      </c>
      <c r="E186" s="31">
        <v>74027202</v>
      </c>
      <c r="F186" s="31">
        <v>16403775</v>
      </c>
      <c r="G186" s="36">
        <f t="shared" si="40"/>
        <v>0.21813471990407685</v>
      </c>
      <c r="H186" s="31">
        <v>15501644</v>
      </c>
      <c r="I186" s="36">
        <f t="shared" si="41"/>
        <v>0.20613832925608364</v>
      </c>
      <c r="J186" s="31">
        <v>25572614</v>
      </c>
      <c r="K186" s="36">
        <f t="shared" si="42"/>
        <v>0.34544887972396959</v>
      </c>
      <c r="L186" s="31">
        <v>14566015</v>
      </c>
      <c r="M186" s="36">
        <f t="shared" si="43"/>
        <v>0.19676571052894853</v>
      </c>
      <c r="N186" s="31">
        <f t="shared" si="44"/>
        <v>72044048</v>
      </c>
      <c r="O186" s="36">
        <f t="shared" si="45"/>
        <v>0.97321046930829558</v>
      </c>
      <c r="P186" s="31">
        <v>15907886</v>
      </c>
      <c r="Q186" s="31">
        <v>66909100</v>
      </c>
      <c r="R186" s="31">
        <v>67839100</v>
      </c>
      <c r="S186" s="31">
        <v>71171589</v>
      </c>
      <c r="T186" s="36">
        <f t="shared" si="46"/>
        <v>1.049123425870921</v>
      </c>
      <c r="U186" s="36">
        <f t="shared" si="47"/>
        <v>-8.4352565765180909E-2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41558753</v>
      </c>
      <c r="E187" s="31">
        <v>39264880</v>
      </c>
      <c r="F187" s="31">
        <v>8803202</v>
      </c>
      <c r="G187" s="36">
        <f t="shared" si="40"/>
        <v>0.21182546069175848</v>
      </c>
      <c r="H187" s="31">
        <v>8891577</v>
      </c>
      <c r="I187" s="36">
        <f t="shared" si="41"/>
        <v>0.21395196819307835</v>
      </c>
      <c r="J187" s="31">
        <v>8263272</v>
      </c>
      <c r="K187" s="36">
        <f t="shared" si="42"/>
        <v>0.21044943980473135</v>
      </c>
      <c r="L187" s="31">
        <v>8287386</v>
      </c>
      <c r="M187" s="36">
        <f t="shared" si="43"/>
        <v>0.21106357640721174</v>
      </c>
      <c r="N187" s="31">
        <f t="shared" si="44"/>
        <v>34245437</v>
      </c>
      <c r="O187" s="36">
        <f t="shared" si="45"/>
        <v>0.87216456538260145</v>
      </c>
      <c r="P187" s="31">
        <v>8079762</v>
      </c>
      <c r="Q187" s="31">
        <v>34755552</v>
      </c>
      <c r="R187" s="31">
        <v>35271053</v>
      </c>
      <c r="S187" s="31">
        <v>33174261</v>
      </c>
      <c r="T187" s="36">
        <f t="shared" si="46"/>
        <v>0.94055204419329352</v>
      </c>
      <c r="U187" s="36">
        <f t="shared" si="47"/>
        <v>2.5696796514550702E-2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147320500</v>
      </c>
      <c r="E188" s="31">
        <v>258071499</v>
      </c>
      <c r="F188" s="31">
        <v>65904186</v>
      </c>
      <c r="G188" s="36">
        <f t="shared" si="40"/>
        <v>0.44735244585784056</v>
      </c>
      <c r="H188" s="31">
        <v>58888209</v>
      </c>
      <c r="I188" s="36">
        <f t="shared" si="41"/>
        <v>0.39972854422839998</v>
      </c>
      <c r="J188" s="31">
        <v>41981002</v>
      </c>
      <c r="K188" s="36">
        <f t="shared" si="42"/>
        <v>0.16267198106986622</v>
      </c>
      <c r="L188" s="31">
        <v>321727966</v>
      </c>
      <c r="M188" s="36">
        <f t="shared" si="43"/>
        <v>1.2466621352867795</v>
      </c>
      <c r="N188" s="31">
        <f t="shared" si="44"/>
        <v>488501363</v>
      </c>
      <c r="O188" s="36">
        <f t="shared" si="45"/>
        <v>1.8928915625820424</v>
      </c>
      <c r="P188" s="31">
        <v>196312180</v>
      </c>
      <c r="Q188" s="31">
        <v>405629711</v>
      </c>
      <c r="R188" s="31">
        <v>385476163</v>
      </c>
      <c r="S188" s="31">
        <v>380333969</v>
      </c>
      <c r="T188" s="36">
        <f t="shared" si="46"/>
        <v>0.98666015050066791</v>
      </c>
      <c r="U188" s="36">
        <f t="shared" si="47"/>
        <v>0.63885891338988743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42334386</v>
      </c>
      <c r="E189" s="31">
        <v>42410164</v>
      </c>
      <c r="F189" s="31">
        <v>7844642</v>
      </c>
      <c r="G189" s="36">
        <f t="shared" si="40"/>
        <v>0.18530189619379386</v>
      </c>
      <c r="H189" s="31">
        <v>8619273</v>
      </c>
      <c r="I189" s="36">
        <f t="shared" si="41"/>
        <v>0.20359981127398422</v>
      </c>
      <c r="J189" s="31">
        <v>7850163</v>
      </c>
      <c r="K189" s="36">
        <f t="shared" si="42"/>
        <v>0.18510098192499327</v>
      </c>
      <c r="L189" s="31">
        <v>8163967</v>
      </c>
      <c r="M189" s="36">
        <f t="shared" si="43"/>
        <v>0.19250024593161205</v>
      </c>
      <c r="N189" s="31">
        <f t="shared" si="44"/>
        <v>32478045</v>
      </c>
      <c r="O189" s="36">
        <f t="shared" si="45"/>
        <v>0.76580805016457842</v>
      </c>
      <c r="P189" s="31">
        <v>8926038</v>
      </c>
      <c r="Q189" s="31">
        <v>36616655</v>
      </c>
      <c r="R189" s="31">
        <v>37931001</v>
      </c>
      <c r="S189" s="31">
        <v>32455351</v>
      </c>
      <c r="T189" s="36">
        <f t="shared" si="46"/>
        <v>0.85564182711655834</v>
      </c>
      <c r="U189" s="36">
        <f t="shared" si="47"/>
        <v>-8.5376176977960405E-2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62592000</v>
      </c>
      <c r="E190" s="31">
        <v>60186000</v>
      </c>
      <c r="F190" s="31">
        <v>11945059</v>
      </c>
      <c r="G190" s="36">
        <f t="shared" si="40"/>
        <v>0.19084002747955009</v>
      </c>
      <c r="H190" s="31">
        <v>13553880</v>
      </c>
      <c r="I190" s="36">
        <f t="shared" si="41"/>
        <v>0.21654332822085889</v>
      </c>
      <c r="J190" s="31">
        <v>11627762</v>
      </c>
      <c r="K190" s="36">
        <f t="shared" si="42"/>
        <v>0.19319712225434488</v>
      </c>
      <c r="L190" s="31">
        <v>12098102</v>
      </c>
      <c r="M190" s="36">
        <f t="shared" si="43"/>
        <v>0.20101189645432493</v>
      </c>
      <c r="N190" s="31">
        <f t="shared" si="44"/>
        <v>49224803</v>
      </c>
      <c r="O190" s="36">
        <f t="shared" si="45"/>
        <v>0.81787796165221149</v>
      </c>
      <c r="P190" s="31">
        <v>13065787</v>
      </c>
      <c r="Q190" s="31">
        <v>58535000</v>
      </c>
      <c r="R190" s="31">
        <v>58526000</v>
      </c>
      <c r="S190" s="31">
        <v>50889258</v>
      </c>
      <c r="T190" s="36">
        <f t="shared" si="46"/>
        <v>0.8695153948672385</v>
      </c>
      <c r="U190" s="36">
        <f t="shared" si="47"/>
        <v>-7.4062511504282114E-2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369005841</v>
      </c>
      <c r="E191" s="32">
        <f>SUM(E186:E190)</f>
        <v>473959745</v>
      </c>
      <c r="F191" s="32">
        <f>SUM(F186:F190)</f>
        <v>110900864</v>
      </c>
      <c r="G191" s="37">
        <f t="shared" si="40"/>
        <v>0.30053958956167309</v>
      </c>
      <c r="H191" s="32">
        <f>SUM(H186:H190)</f>
        <v>105454583</v>
      </c>
      <c r="I191" s="37">
        <f t="shared" si="41"/>
        <v>0.28578025408546309</v>
      </c>
      <c r="J191" s="32">
        <f>SUM(J186:J190)</f>
        <v>95294813</v>
      </c>
      <c r="K191" s="37">
        <f t="shared" si="42"/>
        <v>0.2010609846201179</v>
      </c>
      <c r="L191" s="32">
        <f>SUM(L186:L190)</f>
        <v>364843436</v>
      </c>
      <c r="M191" s="37">
        <f t="shared" si="43"/>
        <v>0.76977726452274975</v>
      </c>
      <c r="N191" s="32">
        <f t="shared" si="44"/>
        <v>676493696</v>
      </c>
      <c r="O191" s="37">
        <f t="shared" si="45"/>
        <v>1.4273231073664283</v>
      </c>
      <c r="P191" s="32">
        <f>SUM(P186:P190)</f>
        <v>242291653</v>
      </c>
      <c r="Q191" s="32">
        <f>SUM(Q186:Q190)</f>
        <v>602446018</v>
      </c>
      <c r="R191" s="32">
        <f>SUM(R186:R190)</f>
        <v>585043317</v>
      </c>
      <c r="S191" s="32">
        <f>SUM(S186:S190)</f>
        <v>568024428</v>
      </c>
      <c r="T191" s="37">
        <f t="shared" si="46"/>
        <v>0.97091003605122794</v>
      </c>
      <c r="U191" s="37">
        <f t="shared" si="47"/>
        <v>0.50580274426539984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37033002</v>
      </c>
      <c r="E192" s="31">
        <v>34898280</v>
      </c>
      <c r="F192" s="31">
        <v>4568178</v>
      </c>
      <c r="G192" s="36">
        <f t="shared" si="40"/>
        <v>0.12335424495157049</v>
      </c>
      <c r="H192" s="31">
        <v>-32246740</v>
      </c>
      <c r="I192" s="36">
        <f t="shared" si="41"/>
        <v>-0.8707568454752872</v>
      </c>
      <c r="J192" s="31">
        <v>38587435</v>
      </c>
      <c r="K192" s="36">
        <f t="shared" si="42"/>
        <v>1.105711656849564</v>
      </c>
      <c r="L192" s="31">
        <v>21245225</v>
      </c>
      <c r="M192" s="36">
        <f t="shared" si="43"/>
        <v>0.60877570470521758</v>
      </c>
      <c r="N192" s="31">
        <f t="shared" si="44"/>
        <v>32154098</v>
      </c>
      <c r="O192" s="36">
        <f t="shared" si="45"/>
        <v>0.92136626790775933</v>
      </c>
      <c r="P192" s="31">
        <v>8238134</v>
      </c>
      <c r="Q192" s="31">
        <v>27760951</v>
      </c>
      <c r="R192" s="31">
        <v>29769219</v>
      </c>
      <c r="S192" s="31">
        <v>24112857</v>
      </c>
      <c r="T192" s="36">
        <f t="shared" si="46"/>
        <v>0.80999293263286487</v>
      </c>
      <c r="U192" s="36">
        <f t="shared" si="47"/>
        <v>1.5788880103188414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81624921</v>
      </c>
      <c r="E193" s="31">
        <v>86918766</v>
      </c>
      <c r="F193" s="31">
        <v>13735999</v>
      </c>
      <c r="G193" s="36">
        <f t="shared" si="40"/>
        <v>0.16828192703549447</v>
      </c>
      <c r="H193" s="31">
        <v>11110388</v>
      </c>
      <c r="I193" s="36">
        <f t="shared" si="41"/>
        <v>0.13611514552032461</v>
      </c>
      <c r="J193" s="31">
        <v>9716422</v>
      </c>
      <c r="K193" s="36">
        <f t="shared" si="42"/>
        <v>0.11178739007868566</v>
      </c>
      <c r="L193" s="31">
        <v>9038329</v>
      </c>
      <c r="M193" s="36">
        <f t="shared" si="43"/>
        <v>0.1039859332563465</v>
      </c>
      <c r="N193" s="31">
        <f t="shared" si="44"/>
        <v>43601138</v>
      </c>
      <c r="O193" s="36">
        <f t="shared" si="45"/>
        <v>0.50163089061802835</v>
      </c>
      <c r="P193" s="31">
        <v>19038241</v>
      </c>
      <c r="Q193" s="31">
        <v>97071356</v>
      </c>
      <c r="R193" s="31">
        <v>79527362</v>
      </c>
      <c r="S193" s="31">
        <v>88363563</v>
      </c>
      <c r="T193" s="36">
        <f t="shared" si="46"/>
        <v>1.1111089413477591</v>
      </c>
      <c r="U193" s="36">
        <f t="shared" si="47"/>
        <v>-0.52525398748760455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30498279</v>
      </c>
      <c r="E194" s="31">
        <v>31960462</v>
      </c>
      <c r="F194" s="31">
        <v>5612576</v>
      </c>
      <c r="G194" s="36">
        <f t="shared" si="40"/>
        <v>0.18402926932368871</v>
      </c>
      <c r="H194" s="31">
        <v>7233627</v>
      </c>
      <c r="I194" s="36">
        <f t="shared" si="41"/>
        <v>0.23718148161737257</v>
      </c>
      <c r="J194" s="31">
        <v>5354097</v>
      </c>
      <c r="K194" s="36">
        <f t="shared" si="42"/>
        <v>0.16752251578841382</v>
      </c>
      <c r="L194" s="31">
        <v>7356608</v>
      </c>
      <c r="M194" s="36">
        <f t="shared" si="43"/>
        <v>0.23017839979910179</v>
      </c>
      <c r="N194" s="31">
        <f t="shared" si="44"/>
        <v>25556908</v>
      </c>
      <c r="O194" s="36">
        <f t="shared" si="45"/>
        <v>0.79964138190492995</v>
      </c>
      <c r="P194" s="31">
        <v>8420134</v>
      </c>
      <c r="Q194" s="31">
        <v>25040232</v>
      </c>
      <c r="R194" s="31">
        <v>27371651</v>
      </c>
      <c r="S194" s="31">
        <v>22201534</v>
      </c>
      <c r="T194" s="36">
        <f t="shared" si="46"/>
        <v>0.8111141706431958</v>
      </c>
      <c r="U194" s="36">
        <f t="shared" si="47"/>
        <v>-0.12630749106843198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271846217</v>
      </c>
      <c r="E195" s="31">
        <v>272650033</v>
      </c>
      <c r="F195" s="31">
        <v>137423340</v>
      </c>
      <c r="G195" s="36">
        <f t="shared" si="40"/>
        <v>0.50551867712766441</v>
      </c>
      <c r="H195" s="31">
        <v>29938524</v>
      </c>
      <c r="I195" s="36">
        <f t="shared" si="41"/>
        <v>0.11013036830304687</v>
      </c>
      <c r="J195" s="31">
        <v>19278999</v>
      </c>
      <c r="K195" s="36">
        <f t="shared" si="42"/>
        <v>7.0709688855970176E-2</v>
      </c>
      <c r="L195" s="31">
        <v>17208837</v>
      </c>
      <c r="M195" s="36">
        <f t="shared" si="43"/>
        <v>6.3116944497123906E-2</v>
      </c>
      <c r="N195" s="31">
        <f t="shared" si="44"/>
        <v>203849700</v>
      </c>
      <c r="O195" s="36">
        <f t="shared" si="45"/>
        <v>0.74766064671629806</v>
      </c>
      <c r="P195" s="31">
        <v>17418521</v>
      </c>
      <c r="Q195" s="31">
        <v>205134439</v>
      </c>
      <c r="R195" s="31">
        <v>184238496</v>
      </c>
      <c r="S195" s="31">
        <v>66736705</v>
      </c>
      <c r="T195" s="36">
        <f t="shared" si="46"/>
        <v>0.36222997065716384</v>
      </c>
      <c r="U195" s="36">
        <f t="shared" si="47"/>
        <v>-1.203799105561254E-2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32762165</v>
      </c>
      <c r="E196" s="31">
        <v>44961129</v>
      </c>
      <c r="F196" s="31">
        <v>6515707</v>
      </c>
      <c r="G196" s="36">
        <f t="shared" si="40"/>
        <v>0.19887901181133785</v>
      </c>
      <c r="H196" s="31">
        <v>9232043</v>
      </c>
      <c r="I196" s="36">
        <f t="shared" si="41"/>
        <v>0.28178977182979209</v>
      </c>
      <c r="J196" s="31">
        <v>5595200</v>
      </c>
      <c r="K196" s="36">
        <f t="shared" si="42"/>
        <v>0.12444527360511788</v>
      </c>
      <c r="L196" s="31">
        <v>16060497</v>
      </c>
      <c r="M196" s="36">
        <f t="shared" si="43"/>
        <v>0.35720849002701865</v>
      </c>
      <c r="N196" s="31">
        <f t="shared" si="44"/>
        <v>37403447</v>
      </c>
      <c r="O196" s="36">
        <f t="shared" si="45"/>
        <v>0.83190631178322949</v>
      </c>
      <c r="P196" s="31">
        <v>5143849</v>
      </c>
      <c r="Q196" s="31">
        <v>36936246</v>
      </c>
      <c r="R196" s="31">
        <v>36836246</v>
      </c>
      <c r="S196" s="31">
        <v>19473893</v>
      </c>
      <c r="T196" s="36">
        <f t="shared" si="46"/>
        <v>0.52866117247669586</v>
      </c>
      <c r="U196" s="36">
        <f t="shared" si="47"/>
        <v>2.1222722517709989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39396484</v>
      </c>
      <c r="E197" s="31">
        <v>41310036</v>
      </c>
      <c r="F197" s="31">
        <v>9252862</v>
      </c>
      <c r="G197" s="36">
        <f t="shared" si="40"/>
        <v>0.23486517223212103</v>
      </c>
      <c r="H197" s="31">
        <v>9447640</v>
      </c>
      <c r="I197" s="36">
        <f t="shared" si="41"/>
        <v>0.2398092174926067</v>
      </c>
      <c r="J197" s="31">
        <v>9256915</v>
      </c>
      <c r="K197" s="36">
        <f t="shared" si="42"/>
        <v>0.22408392478767145</v>
      </c>
      <c r="L197" s="31">
        <v>10484647</v>
      </c>
      <c r="M197" s="36">
        <f t="shared" si="43"/>
        <v>0.25380386983928072</v>
      </c>
      <c r="N197" s="31">
        <f t="shared" si="44"/>
        <v>38442064</v>
      </c>
      <c r="O197" s="36">
        <f t="shared" si="45"/>
        <v>0.93057444926942212</v>
      </c>
      <c r="P197" s="31">
        <v>9880893</v>
      </c>
      <c r="Q197" s="31">
        <v>36867615</v>
      </c>
      <c r="R197" s="31">
        <v>37385703</v>
      </c>
      <c r="S197" s="31">
        <v>35614398</v>
      </c>
      <c r="T197" s="36">
        <f t="shared" si="46"/>
        <v>0.95262079196424365</v>
      </c>
      <c r="U197" s="36">
        <f t="shared" si="47"/>
        <v>6.110318166586759E-2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493161068</v>
      </c>
      <c r="E198" s="32">
        <f>SUM(E192:E197)</f>
        <v>512698706</v>
      </c>
      <c r="F198" s="32">
        <f>SUM(F192:F197)</f>
        <v>177108662</v>
      </c>
      <c r="G198" s="37">
        <f t="shared" si="40"/>
        <v>0.35912944774464639</v>
      </c>
      <c r="H198" s="32">
        <f>SUM(H192:H197)</f>
        <v>34715482</v>
      </c>
      <c r="I198" s="37">
        <f t="shared" si="41"/>
        <v>7.0393800834254019E-2</v>
      </c>
      <c r="J198" s="32">
        <f>SUM(J192:J197)</f>
        <v>87789068</v>
      </c>
      <c r="K198" s="37">
        <f t="shared" si="42"/>
        <v>0.17122935356111471</v>
      </c>
      <c r="L198" s="32">
        <f>SUM(L192:L197)</f>
        <v>81394143</v>
      </c>
      <c r="M198" s="37">
        <f t="shared" si="43"/>
        <v>0.1587562871672237</v>
      </c>
      <c r="N198" s="32">
        <f t="shared" si="44"/>
        <v>381007355</v>
      </c>
      <c r="O198" s="37">
        <f t="shared" si="45"/>
        <v>0.7431408555183675</v>
      </c>
      <c r="P198" s="32">
        <f>SUM(P192:P197)</f>
        <v>68139772</v>
      </c>
      <c r="Q198" s="32">
        <f>SUM(Q192:Q197)</f>
        <v>428810839</v>
      </c>
      <c r="R198" s="32">
        <f>SUM(R192:R197)</f>
        <v>395128677</v>
      </c>
      <c r="S198" s="32">
        <f>SUM(S192:S197)</f>
        <v>256502950</v>
      </c>
      <c r="T198" s="37">
        <f t="shared" si="46"/>
        <v>0.64916308263801359</v>
      </c>
      <c r="U198" s="37">
        <f t="shared" si="47"/>
        <v>0.19451739580226368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42092222</v>
      </c>
      <c r="E199" s="31">
        <v>44622973</v>
      </c>
      <c r="F199" s="31">
        <v>7959768</v>
      </c>
      <c r="G199" s="36">
        <f t="shared" si="40"/>
        <v>0.18910306041814567</v>
      </c>
      <c r="H199" s="31">
        <v>10819286</v>
      </c>
      <c r="I199" s="36">
        <f t="shared" si="41"/>
        <v>0.25703765413001955</v>
      </c>
      <c r="J199" s="31">
        <v>11816206</v>
      </c>
      <c r="K199" s="36">
        <f t="shared" si="42"/>
        <v>0.26480095801774572</v>
      </c>
      <c r="L199" s="31">
        <v>10871205</v>
      </c>
      <c r="M199" s="36">
        <f t="shared" si="43"/>
        <v>0.24362350307766362</v>
      </c>
      <c r="N199" s="31">
        <f t="shared" si="44"/>
        <v>41466465</v>
      </c>
      <c r="O199" s="36">
        <f t="shared" si="45"/>
        <v>0.92926271407330929</v>
      </c>
      <c r="P199" s="31">
        <v>11864982</v>
      </c>
      <c r="Q199" s="31">
        <v>48788038</v>
      </c>
      <c r="R199" s="31">
        <v>50556058</v>
      </c>
      <c r="S199" s="31">
        <v>42804507</v>
      </c>
      <c r="T199" s="36">
        <f t="shared" si="46"/>
        <v>0.84667414140556607</v>
      </c>
      <c r="U199" s="36">
        <f t="shared" si="47"/>
        <v>-8.3757143500091225E-2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45702246</v>
      </c>
      <c r="E200" s="31">
        <v>47274645</v>
      </c>
      <c r="F200" s="31">
        <v>11721812</v>
      </c>
      <c r="G200" s="36">
        <f t="shared" si="40"/>
        <v>0.25648218689295926</v>
      </c>
      <c r="H200" s="31">
        <v>11994287</v>
      </c>
      <c r="I200" s="36">
        <f t="shared" si="41"/>
        <v>0.26244414771212776</v>
      </c>
      <c r="J200" s="31">
        <v>11897727</v>
      </c>
      <c r="K200" s="36">
        <f t="shared" si="42"/>
        <v>0.2516724768636549</v>
      </c>
      <c r="L200" s="31">
        <v>11066730</v>
      </c>
      <c r="M200" s="36">
        <f t="shared" si="43"/>
        <v>0.23409440726630523</v>
      </c>
      <c r="N200" s="31">
        <f t="shared" si="44"/>
        <v>46680556</v>
      </c>
      <c r="O200" s="36">
        <f t="shared" si="45"/>
        <v>0.98743324249182618</v>
      </c>
      <c r="P200" s="31">
        <v>8537929</v>
      </c>
      <c r="Q200" s="31">
        <v>42838137</v>
      </c>
      <c r="R200" s="31">
        <v>43516069</v>
      </c>
      <c r="S200" s="31">
        <v>40741548</v>
      </c>
      <c r="T200" s="36">
        <f t="shared" si="46"/>
        <v>0.93624146059700386</v>
      </c>
      <c r="U200" s="36">
        <f t="shared" si="47"/>
        <v>0.29618435571436597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62706026</v>
      </c>
      <c r="E201" s="31">
        <v>69677196</v>
      </c>
      <c r="F201" s="31">
        <v>17884681</v>
      </c>
      <c r="G201" s="36">
        <f t="shared" si="40"/>
        <v>0.28521470966761631</v>
      </c>
      <c r="H201" s="31">
        <v>20895166</v>
      </c>
      <c r="I201" s="36">
        <f t="shared" si="41"/>
        <v>0.33322421038131167</v>
      </c>
      <c r="J201" s="31">
        <v>15922964</v>
      </c>
      <c r="K201" s="36">
        <f t="shared" si="42"/>
        <v>0.22852475291916166</v>
      </c>
      <c r="L201" s="31">
        <v>14778273</v>
      </c>
      <c r="M201" s="36">
        <f t="shared" si="43"/>
        <v>0.21209626460858155</v>
      </c>
      <c r="N201" s="31">
        <f t="shared" si="44"/>
        <v>69481084</v>
      </c>
      <c r="O201" s="36">
        <f t="shared" si="45"/>
        <v>0.99718542060733906</v>
      </c>
      <c r="P201" s="31">
        <v>19953741</v>
      </c>
      <c r="Q201" s="31">
        <v>72199715</v>
      </c>
      <c r="R201" s="31">
        <v>67825023</v>
      </c>
      <c r="S201" s="31">
        <v>66669306</v>
      </c>
      <c r="T201" s="36">
        <f t="shared" si="46"/>
        <v>0.98296031539863982</v>
      </c>
      <c r="U201" s="36">
        <f t="shared" si="47"/>
        <v>-0.25937331751474568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188856565</v>
      </c>
      <c r="E202" s="31">
        <v>248875119</v>
      </c>
      <c r="F202" s="31">
        <v>45109680</v>
      </c>
      <c r="G202" s="36">
        <f t="shared" si="40"/>
        <v>0.23885682766707103</v>
      </c>
      <c r="H202" s="31">
        <v>52738344</v>
      </c>
      <c r="I202" s="36">
        <f t="shared" si="41"/>
        <v>0.27925078484827892</v>
      </c>
      <c r="J202" s="31">
        <v>51503978</v>
      </c>
      <c r="K202" s="36">
        <f t="shared" si="42"/>
        <v>0.20694707533218698</v>
      </c>
      <c r="L202" s="31">
        <v>73050901</v>
      </c>
      <c r="M202" s="36">
        <f t="shared" si="43"/>
        <v>0.29352432373924853</v>
      </c>
      <c r="N202" s="31">
        <f t="shared" si="44"/>
        <v>222402903</v>
      </c>
      <c r="O202" s="36">
        <f t="shared" si="45"/>
        <v>0.89363253302954726</v>
      </c>
      <c r="P202" s="31">
        <v>50443366</v>
      </c>
      <c r="Q202" s="31">
        <v>152397306</v>
      </c>
      <c r="R202" s="31">
        <v>193753270</v>
      </c>
      <c r="S202" s="31">
        <v>162426146</v>
      </c>
      <c r="T202" s="36">
        <f t="shared" si="46"/>
        <v>0.83831434690108719</v>
      </c>
      <c r="U202" s="36">
        <f t="shared" si="47"/>
        <v>0.44817657489391172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196780010</v>
      </c>
      <c r="E203" s="31">
        <v>213656510</v>
      </c>
      <c r="F203" s="31">
        <v>44121035</v>
      </c>
      <c r="G203" s="36">
        <f t="shared" si="40"/>
        <v>0.22421502570306812</v>
      </c>
      <c r="H203" s="31">
        <v>52679696</v>
      </c>
      <c r="I203" s="36">
        <f t="shared" si="41"/>
        <v>0.26770857466670522</v>
      </c>
      <c r="J203" s="31">
        <v>56559377</v>
      </c>
      <c r="K203" s="36">
        <f t="shared" si="42"/>
        <v>0.26472105624116016</v>
      </c>
      <c r="L203" s="31">
        <v>63423165</v>
      </c>
      <c r="M203" s="36">
        <f t="shared" si="43"/>
        <v>0.29684639611496039</v>
      </c>
      <c r="N203" s="31">
        <f t="shared" si="44"/>
        <v>216783273</v>
      </c>
      <c r="O203" s="36">
        <f t="shared" si="45"/>
        <v>1.014634531847403</v>
      </c>
      <c r="P203" s="31">
        <v>57632039</v>
      </c>
      <c r="Q203" s="31">
        <v>179833377</v>
      </c>
      <c r="R203" s="31">
        <v>178278377</v>
      </c>
      <c r="S203" s="31">
        <v>172314178</v>
      </c>
      <c r="T203" s="36">
        <f t="shared" si="46"/>
        <v>0.96654558393248102</v>
      </c>
      <c r="U203" s="36">
        <f t="shared" si="47"/>
        <v>0.10048448919185393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536137069</v>
      </c>
      <c r="E204" s="32">
        <f>SUM(E199:E203)</f>
        <v>624106443</v>
      </c>
      <c r="F204" s="32">
        <f>SUM(F199:F203)</f>
        <v>126796976</v>
      </c>
      <c r="G204" s="37">
        <f t="shared" si="40"/>
        <v>0.23650104298234972</v>
      </c>
      <c r="H204" s="32">
        <f>SUM(H199:H203)</f>
        <v>149126779</v>
      </c>
      <c r="I204" s="37">
        <f t="shared" si="41"/>
        <v>0.27815047237481727</v>
      </c>
      <c r="J204" s="32">
        <f>SUM(J199:J203)</f>
        <v>147700252</v>
      </c>
      <c r="K204" s="37">
        <f t="shared" si="42"/>
        <v>0.23665875213533086</v>
      </c>
      <c r="L204" s="32">
        <f>SUM(L199:L203)</f>
        <v>173190274</v>
      </c>
      <c r="M204" s="37">
        <f t="shared" si="43"/>
        <v>0.27750117939416946</v>
      </c>
      <c r="N204" s="32">
        <f t="shared" si="44"/>
        <v>596814281</v>
      </c>
      <c r="O204" s="37">
        <f t="shared" si="45"/>
        <v>0.95627002043303688</v>
      </c>
      <c r="P204" s="32">
        <f>SUM(P199:P203)</f>
        <v>148432057</v>
      </c>
      <c r="Q204" s="32">
        <f>SUM(Q199:Q203)</f>
        <v>496056573</v>
      </c>
      <c r="R204" s="32">
        <f>SUM(R199:R203)</f>
        <v>533928797</v>
      </c>
      <c r="S204" s="32">
        <f>SUM(S199:S203)</f>
        <v>484955685</v>
      </c>
      <c r="T204" s="37">
        <f t="shared" si="46"/>
        <v>0.90827782229546983</v>
      </c>
      <c r="U204" s="37">
        <f t="shared" si="47"/>
        <v>0.16679831500280295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2355267868</v>
      </c>
      <c r="E205" s="32">
        <f>SUM(E173:E178,E180:E184,E186:E190,E192:E197,E199:E203)</f>
        <v>2611949162</v>
      </c>
      <c r="F205" s="32">
        <f>SUM(F173:F178,F180:F184,F186:F190,F192:F197,F199:F203)</f>
        <v>615552957</v>
      </c>
      <c r="G205" s="37">
        <f t="shared" si="40"/>
        <v>0.26135157081844079</v>
      </c>
      <c r="H205" s="32">
        <f>SUM(H173:H178,H180:H184,H186:H190,H192:H197,H199:H203)</f>
        <v>503274295</v>
      </c>
      <c r="I205" s="37">
        <f t="shared" si="41"/>
        <v>0.21368027893462518</v>
      </c>
      <c r="J205" s="32">
        <f>SUM(J173:J178,J180:J184,J186:J190,J192:J197,J199:J203)</f>
        <v>573743842</v>
      </c>
      <c r="K205" s="37">
        <f t="shared" si="42"/>
        <v>0.21966118267044588</v>
      </c>
      <c r="L205" s="32">
        <f>SUM(L173:L178,L180:L184,L186:L190,L192:L197,L199:L203)</f>
        <v>826445588</v>
      </c>
      <c r="M205" s="37">
        <f t="shared" si="43"/>
        <v>0.31640952282822415</v>
      </c>
      <c r="N205" s="32">
        <f t="shared" si="44"/>
        <v>2519016682</v>
      </c>
      <c r="O205" s="37">
        <f t="shared" si="45"/>
        <v>0.96442025696670131</v>
      </c>
      <c r="P205" s="32">
        <f>SUM(P173:P178,P180:P184,P186:P190,P192:P197,P199:P203)</f>
        <v>605255771</v>
      </c>
      <c r="Q205" s="32">
        <f>SUM(Q173:Q178,Q180:Q184,Q186:Q190,Q192:Q197,Q199:Q203)</f>
        <v>2383399677</v>
      </c>
      <c r="R205" s="32">
        <f>SUM(R173:R178,R180:R184,R186:R190,R192:R197,R199:R203)</f>
        <v>2506234219</v>
      </c>
      <c r="S205" s="32">
        <f>SUM(S173:S178,S180:S184,S186:S190,S192:S197,S199:S203)</f>
        <v>2045238208</v>
      </c>
      <c r="T205" s="37">
        <f t="shared" si="46"/>
        <v>0.81606028378946172</v>
      </c>
      <c r="U205" s="37">
        <f t="shared" si="47"/>
        <v>0.36544850557071351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48174760</v>
      </c>
      <c r="E208" s="31">
        <v>70502630</v>
      </c>
      <c r="F208" s="31">
        <v>5223730</v>
      </c>
      <c r="G208" s="36">
        <f t="shared" ref="G208:G231" si="48">IF(($D208     =0),0,($F208     /$D208     ))</f>
        <v>0.10843292213598989</v>
      </c>
      <c r="H208" s="31">
        <v>18863993</v>
      </c>
      <c r="I208" s="36">
        <f t="shared" ref="I208:I231" si="49">IF(($D208     =0),0,($H208     /$D208     ))</f>
        <v>0.39157419777493441</v>
      </c>
      <c r="J208" s="31">
        <v>12049198</v>
      </c>
      <c r="K208" s="36">
        <f t="shared" ref="K208:K231" si="50">IF(($E208     =0),0,($J208     /$E208     ))</f>
        <v>0.17090423435267593</v>
      </c>
      <c r="L208" s="31">
        <v>8369415</v>
      </c>
      <c r="M208" s="36">
        <f t="shared" ref="M208:M231" si="51">IF(($E208     =0),0,($L208     /$E208     ))</f>
        <v>0.11871067788534981</v>
      </c>
      <c r="N208" s="31">
        <f t="shared" ref="N208:N231" si="52">$F208     +$H208     +$J208     +$L208</f>
        <v>44506336</v>
      </c>
      <c r="O208" s="36">
        <f t="shared" ref="O208:O231" si="53">IF(($E208     =0),0,($N208     /$E208     ))</f>
        <v>0.63127199651984611</v>
      </c>
      <c r="P208" s="31">
        <v>17259363</v>
      </c>
      <c r="Q208" s="31">
        <v>57604406</v>
      </c>
      <c r="R208" s="31">
        <v>51957890</v>
      </c>
      <c r="S208" s="31">
        <v>86825320</v>
      </c>
      <c r="T208" s="36">
        <f t="shared" ref="T208:T231" si="54">IF(($R208     =0),0,($S208     /$R208     ))</f>
        <v>1.6710709384080069</v>
      </c>
      <c r="U208" s="36">
        <f t="shared" ref="U208:U231" si="55">IF(($P208     =0),0,(($L208     /$P208     )-1))</f>
        <v>-0.51507972802936008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72484330</v>
      </c>
      <c r="E209" s="31">
        <v>85770785</v>
      </c>
      <c r="F209" s="31">
        <v>13973636</v>
      </c>
      <c r="G209" s="36">
        <f t="shared" si="48"/>
        <v>0.19278147428554557</v>
      </c>
      <c r="H209" s="31">
        <v>20889284</v>
      </c>
      <c r="I209" s="36">
        <f t="shared" si="49"/>
        <v>0.28819034403711807</v>
      </c>
      <c r="J209" s="31">
        <v>12769261</v>
      </c>
      <c r="K209" s="36">
        <f t="shared" si="50"/>
        <v>0.14887657842935681</v>
      </c>
      <c r="L209" s="31">
        <v>21630532</v>
      </c>
      <c r="M209" s="36">
        <f t="shared" si="51"/>
        <v>0.25218997354402201</v>
      </c>
      <c r="N209" s="31">
        <f t="shared" si="52"/>
        <v>69262713</v>
      </c>
      <c r="O209" s="36">
        <f t="shared" si="53"/>
        <v>0.8075326930959067</v>
      </c>
      <c r="P209" s="31">
        <v>8652437</v>
      </c>
      <c r="Q209" s="31">
        <v>63381231</v>
      </c>
      <c r="R209" s="31">
        <v>61561307</v>
      </c>
      <c r="S209" s="31">
        <v>55978582</v>
      </c>
      <c r="T209" s="36">
        <f t="shared" si="54"/>
        <v>0.90931438476444304</v>
      </c>
      <c r="U209" s="36">
        <f t="shared" si="55"/>
        <v>1.4999352205627154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42525790</v>
      </c>
      <c r="E210" s="31">
        <v>54784058</v>
      </c>
      <c r="F210" s="31">
        <v>13638211</v>
      </c>
      <c r="G210" s="36">
        <f t="shared" si="48"/>
        <v>0.3207044713337483</v>
      </c>
      <c r="H210" s="31">
        <v>22229209</v>
      </c>
      <c r="I210" s="36">
        <f t="shared" si="49"/>
        <v>0.52272301114217989</v>
      </c>
      <c r="J210" s="31">
        <v>9446346</v>
      </c>
      <c r="K210" s="36">
        <f t="shared" si="50"/>
        <v>0.17242873830193448</v>
      </c>
      <c r="L210" s="31">
        <v>19551873</v>
      </c>
      <c r="M210" s="36">
        <f t="shared" si="51"/>
        <v>0.35688982732896496</v>
      </c>
      <c r="N210" s="31">
        <f t="shared" si="52"/>
        <v>64865639</v>
      </c>
      <c r="O210" s="36">
        <f t="shared" si="53"/>
        <v>1.1840239910668904</v>
      </c>
      <c r="P210" s="31">
        <v>5998641</v>
      </c>
      <c r="Q210" s="31">
        <v>44855803</v>
      </c>
      <c r="R210" s="31">
        <v>51505407</v>
      </c>
      <c r="S210" s="31">
        <v>41684274</v>
      </c>
      <c r="T210" s="36">
        <f t="shared" si="54"/>
        <v>0.80931840806539013</v>
      </c>
      <c r="U210" s="36">
        <f t="shared" si="55"/>
        <v>2.2593837504194698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30637642</v>
      </c>
      <c r="E211" s="31">
        <v>25726752</v>
      </c>
      <c r="F211" s="31">
        <v>6234203</v>
      </c>
      <c r="G211" s="36">
        <f t="shared" si="48"/>
        <v>0.20348181495168591</v>
      </c>
      <c r="H211" s="31">
        <v>3858793</v>
      </c>
      <c r="I211" s="36">
        <f t="shared" si="49"/>
        <v>0.12594941216429123</v>
      </c>
      <c r="J211" s="31">
        <v>5483032</v>
      </c>
      <c r="K211" s="36">
        <f t="shared" si="50"/>
        <v>0.21312569888340355</v>
      </c>
      <c r="L211" s="31">
        <v>7766129</v>
      </c>
      <c r="M211" s="36">
        <f t="shared" si="51"/>
        <v>0.30186978130779973</v>
      </c>
      <c r="N211" s="31">
        <f t="shared" si="52"/>
        <v>23342157</v>
      </c>
      <c r="O211" s="36">
        <f t="shared" si="53"/>
        <v>0.90731068577953411</v>
      </c>
      <c r="P211" s="31">
        <v>9000890</v>
      </c>
      <c r="Q211" s="31">
        <v>26905340</v>
      </c>
      <c r="R211" s="31">
        <v>40086767</v>
      </c>
      <c r="S211" s="31">
        <v>25956509</v>
      </c>
      <c r="T211" s="36">
        <f t="shared" si="54"/>
        <v>0.64750816647299092</v>
      </c>
      <c r="U211" s="36">
        <f t="shared" si="55"/>
        <v>-0.13718210088113514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64079928</v>
      </c>
      <c r="E212" s="31">
        <v>156166889</v>
      </c>
      <c r="F212" s="31">
        <v>12717653</v>
      </c>
      <c r="G212" s="36">
        <f t="shared" si="48"/>
        <v>0.19846546956170114</v>
      </c>
      <c r="H212" s="31">
        <v>23656726</v>
      </c>
      <c r="I212" s="36">
        <f t="shared" si="49"/>
        <v>0.36917528995975152</v>
      </c>
      <c r="J212" s="31">
        <v>10925857</v>
      </c>
      <c r="K212" s="36">
        <f t="shared" si="50"/>
        <v>6.9962698687043703E-2</v>
      </c>
      <c r="L212" s="31">
        <v>137763538</v>
      </c>
      <c r="M212" s="36">
        <f t="shared" si="51"/>
        <v>0.88215587108224969</v>
      </c>
      <c r="N212" s="31">
        <f t="shared" si="52"/>
        <v>185063774</v>
      </c>
      <c r="O212" s="36">
        <f t="shared" si="53"/>
        <v>1.1850384878961122</v>
      </c>
      <c r="P212" s="31">
        <v>14681068</v>
      </c>
      <c r="Q212" s="31">
        <v>68629847</v>
      </c>
      <c r="R212" s="31">
        <v>68629847</v>
      </c>
      <c r="S212" s="31">
        <v>42856282</v>
      </c>
      <c r="T212" s="36">
        <f t="shared" si="54"/>
        <v>0.62445545011924619</v>
      </c>
      <c r="U212" s="36">
        <f t="shared" si="55"/>
        <v>8.3837545061435588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17724353</v>
      </c>
      <c r="E213" s="31">
        <v>17724353</v>
      </c>
      <c r="F213" s="31">
        <v>162869</v>
      </c>
      <c r="G213" s="36">
        <f t="shared" si="48"/>
        <v>9.1889955024028244E-3</v>
      </c>
      <c r="H213" s="31">
        <v>124067</v>
      </c>
      <c r="I213" s="36">
        <f t="shared" si="49"/>
        <v>6.9998041677459258E-3</v>
      </c>
      <c r="J213" s="31">
        <v>13498231</v>
      </c>
      <c r="K213" s="36">
        <f t="shared" si="50"/>
        <v>0.76156410335542291</v>
      </c>
      <c r="L213" s="31">
        <v>5237816</v>
      </c>
      <c r="M213" s="36">
        <f t="shared" si="51"/>
        <v>0.29551521570350126</v>
      </c>
      <c r="N213" s="31">
        <f t="shared" si="52"/>
        <v>19022983</v>
      </c>
      <c r="O213" s="36">
        <f t="shared" si="53"/>
        <v>1.0732681187290729</v>
      </c>
      <c r="P213" s="31">
        <v>11028896</v>
      </c>
      <c r="Q213" s="31">
        <v>17061000</v>
      </c>
      <c r="R213" s="31">
        <v>16836000</v>
      </c>
      <c r="S213" s="31">
        <v>12695896</v>
      </c>
      <c r="T213" s="36">
        <f t="shared" si="54"/>
        <v>0.75409218341648843</v>
      </c>
      <c r="U213" s="36">
        <f t="shared" si="55"/>
        <v>-0.52508247425671617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77475157</v>
      </c>
      <c r="E214" s="31">
        <v>77190157</v>
      </c>
      <c r="F214" s="31">
        <v>7963193</v>
      </c>
      <c r="G214" s="36">
        <f t="shared" si="48"/>
        <v>0.10278382527188683</v>
      </c>
      <c r="H214" s="31">
        <v>25770361</v>
      </c>
      <c r="I214" s="36">
        <f t="shared" si="49"/>
        <v>0.33262741242331395</v>
      </c>
      <c r="J214" s="31">
        <v>17491995</v>
      </c>
      <c r="K214" s="36">
        <f t="shared" si="50"/>
        <v>0.22660913877918398</v>
      </c>
      <c r="L214" s="31">
        <v>11677148</v>
      </c>
      <c r="M214" s="36">
        <f t="shared" si="51"/>
        <v>0.15127768168679848</v>
      </c>
      <c r="N214" s="31">
        <f t="shared" si="52"/>
        <v>62902697</v>
      </c>
      <c r="O214" s="36">
        <f t="shared" si="53"/>
        <v>0.81490567508497225</v>
      </c>
      <c r="P214" s="31">
        <v>14533343</v>
      </c>
      <c r="Q214" s="31">
        <v>68249643</v>
      </c>
      <c r="R214" s="31">
        <v>67763568</v>
      </c>
      <c r="S214" s="31">
        <v>54353662</v>
      </c>
      <c r="T214" s="36">
        <f t="shared" si="54"/>
        <v>0.80210743920686112</v>
      </c>
      <c r="U214" s="36">
        <f t="shared" si="55"/>
        <v>-0.19652704818155053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60187938</v>
      </c>
      <c r="E215" s="31">
        <v>53784268</v>
      </c>
      <c r="F215" s="31">
        <v>10428550</v>
      </c>
      <c r="G215" s="36">
        <f t="shared" si="48"/>
        <v>0.17326644418355053</v>
      </c>
      <c r="H215" s="31">
        <v>13384523</v>
      </c>
      <c r="I215" s="36">
        <f t="shared" si="49"/>
        <v>0.22237882613622684</v>
      </c>
      <c r="J215" s="31">
        <v>10857691</v>
      </c>
      <c r="K215" s="36">
        <f t="shared" si="50"/>
        <v>0.20187484935185879</v>
      </c>
      <c r="L215" s="31">
        <v>13917013</v>
      </c>
      <c r="M215" s="36">
        <f t="shared" si="51"/>
        <v>0.25875620357982748</v>
      </c>
      <c r="N215" s="31">
        <f t="shared" si="52"/>
        <v>48587777</v>
      </c>
      <c r="O215" s="36">
        <f t="shared" si="53"/>
        <v>0.9033826954751899</v>
      </c>
      <c r="P215" s="31">
        <v>11240653</v>
      </c>
      <c r="Q215" s="31">
        <v>55957878</v>
      </c>
      <c r="R215" s="31">
        <v>56455878</v>
      </c>
      <c r="S215" s="31">
        <v>46942689</v>
      </c>
      <c r="T215" s="36">
        <f t="shared" si="54"/>
        <v>0.83149338320449118</v>
      </c>
      <c r="U215" s="36">
        <f t="shared" si="55"/>
        <v>0.23809648781080606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413289898</v>
      </c>
      <c r="E216" s="32">
        <f>SUM(E208:E215)</f>
        <v>541649892</v>
      </c>
      <c r="F216" s="32">
        <f>SUM(F208:F215)</f>
        <v>70342045</v>
      </c>
      <c r="G216" s="37">
        <f t="shared" si="48"/>
        <v>0.170200252511374</v>
      </c>
      <c r="H216" s="32">
        <f>SUM(H208:H215)</f>
        <v>128776956</v>
      </c>
      <c r="I216" s="37">
        <f t="shared" si="49"/>
        <v>0.31158989518780833</v>
      </c>
      <c r="J216" s="32">
        <f>SUM(J208:J215)</f>
        <v>92521611</v>
      </c>
      <c r="K216" s="37">
        <f t="shared" si="50"/>
        <v>0.17081441788600965</v>
      </c>
      <c r="L216" s="32">
        <f>SUM(L208:L215)</f>
        <v>225913464</v>
      </c>
      <c r="M216" s="37">
        <f t="shared" si="51"/>
        <v>0.41708392697325603</v>
      </c>
      <c r="N216" s="32">
        <f t="shared" si="52"/>
        <v>517554076</v>
      </c>
      <c r="O216" s="37">
        <f t="shared" si="53"/>
        <v>0.95551403894676679</v>
      </c>
      <c r="P216" s="32">
        <f>SUM(P208:P215)</f>
        <v>92395291</v>
      </c>
      <c r="Q216" s="32">
        <f>SUM(Q208:Q215)</f>
        <v>402645148</v>
      </c>
      <c r="R216" s="32">
        <f>SUM(R208:R215)</f>
        <v>414796664</v>
      </c>
      <c r="S216" s="32">
        <f>SUM(S208:S215)</f>
        <v>367293214</v>
      </c>
      <c r="T216" s="37">
        <f t="shared" si="54"/>
        <v>0.88547774337934404</v>
      </c>
      <c r="U216" s="37">
        <f t="shared" si="55"/>
        <v>1.4450755179720143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39861513</v>
      </c>
      <c r="E217" s="31">
        <v>39861513</v>
      </c>
      <c r="F217" s="31">
        <v>5112623</v>
      </c>
      <c r="G217" s="36">
        <f t="shared" si="48"/>
        <v>0.12825963229243206</v>
      </c>
      <c r="H217" s="31">
        <v>8273969</v>
      </c>
      <c r="I217" s="36">
        <f t="shared" si="49"/>
        <v>0.20756786126005805</v>
      </c>
      <c r="J217" s="31">
        <v>10755579</v>
      </c>
      <c r="K217" s="36">
        <f t="shared" si="50"/>
        <v>0.26982365170132905</v>
      </c>
      <c r="L217" s="31">
        <v>15119972</v>
      </c>
      <c r="M217" s="36">
        <f t="shared" si="51"/>
        <v>0.3793125464153857</v>
      </c>
      <c r="N217" s="31">
        <f t="shared" si="52"/>
        <v>39262143</v>
      </c>
      <c r="O217" s="36">
        <f t="shared" si="53"/>
        <v>0.98496369166920483</v>
      </c>
      <c r="P217" s="31">
        <v>7342248</v>
      </c>
      <c r="Q217" s="31">
        <v>39124500</v>
      </c>
      <c r="R217" s="31">
        <v>36113189</v>
      </c>
      <c r="S217" s="31">
        <v>25834864</v>
      </c>
      <c r="T217" s="36">
        <f t="shared" si="54"/>
        <v>0.71538583867517214</v>
      </c>
      <c r="U217" s="36">
        <f t="shared" si="55"/>
        <v>1.0593109903125035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110006746</v>
      </c>
      <c r="E218" s="31">
        <v>128205060</v>
      </c>
      <c r="F218" s="31">
        <v>38789217</v>
      </c>
      <c r="G218" s="36">
        <f t="shared" si="48"/>
        <v>0.35260762099080722</v>
      </c>
      <c r="H218" s="31">
        <v>18437051</v>
      </c>
      <c r="I218" s="36">
        <f t="shared" si="49"/>
        <v>0.16759927613893788</v>
      </c>
      <c r="J218" s="31">
        <v>22394894</v>
      </c>
      <c r="K218" s="36">
        <f t="shared" si="50"/>
        <v>0.17468026612990159</v>
      </c>
      <c r="L218" s="31">
        <v>19909232</v>
      </c>
      <c r="M218" s="36">
        <f t="shared" si="51"/>
        <v>0.15529209221539306</v>
      </c>
      <c r="N218" s="31">
        <f t="shared" si="52"/>
        <v>99530394</v>
      </c>
      <c r="O218" s="36">
        <f t="shared" si="53"/>
        <v>0.77633748621154264</v>
      </c>
      <c r="P218" s="31">
        <v>28968941</v>
      </c>
      <c r="Q218" s="31">
        <v>129907514</v>
      </c>
      <c r="R218" s="31">
        <v>127836058</v>
      </c>
      <c r="S218" s="31">
        <v>97441569</v>
      </c>
      <c r="T218" s="36">
        <f t="shared" si="54"/>
        <v>0.76223853054042079</v>
      </c>
      <c r="U218" s="36">
        <f t="shared" si="55"/>
        <v>-0.31273870177028562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183817404</v>
      </c>
      <c r="E219" s="31">
        <v>186334581</v>
      </c>
      <c r="F219" s="31">
        <v>35584914</v>
      </c>
      <c r="G219" s="36">
        <f t="shared" si="48"/>
        <v>0.19358838295855815</v>
      </c>
      <c r="H219" s="31">
        <v>17345190</v>
      </c>
      <c r="I219" s="36">
        <f t="shared" si="49"/>
        <v>9.4360977919152864E-2</v>
      </c>
      <c r="J219" s="31">
        <v>21046669</v>
      </c>
      <c r="K219" s="36">
        <f t="shared" si="50"/>
        <v>0.11295095567902128</v>
      </c>
      <c r="L219" s="31">
        <v>15609293</v>
      </c>
      <c r="M219" s="36">
        <f t="shared" si="51"/>
        <v>8.3770242304084183E-2</v>
      </c>
      <c r="N219" s="31">
        <f t="shared" si="52"/>
        <v>89586066</v>
      </c>
      <c r="O219" s="36">
        <f t="shared" si="53"/>
        <v>0.48078067699092314</v>
      </c>
      <c r="P219" s="31">
        <v>27061284</v>
      </c>
      <c r="Q219" s="31">
        <v>190632991</v>
      </c>
      <c r="R219" s="31">
        <v>195494218</v>
      </c>
      <c r="S219" s="31">
        <v>108176088</v>
      </c>
      <c r="T219" s="36">
        <f t="shared" si="54"/>
        <v>0.55334673887899843</v>
      </c>
      <c r="U219" s="36">
        <f t="shared" si="55"/>
        <v>-0.42318727374502996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222693656</v>
      </c>
      <c r="E220" s="31">
        <v>179231331</v>
      </c>
      <c r="F220" s="31">
        <v>13967143</v>
      </c>
      <c r="G220" s="36">
        <f t="shared" si="48"/>
        <v>6.271908796539763E-2</v>
      </c>
      <c r="H220" s="31">
        <v>11222327</v>
      </c>
      <c r="I220" s="36">
        <f t="shared" si="49"/>
        <v>5.0393563972922516E-2</v>
      </c>
      <c r="J220" s="31">
        <v>-2583434</v>
      </c>
      <c r="K220" s="36">
        <f t="shared" si="50"/>
        <v>-1.4413964263870807E-2</v>
      </c>
      <c r="L220" s="31">
        <v>1860462</v>
      </c>
      <c r="M220" s="36">
        <f t="shared" si="51"/>
        <v>1.038022755072884E-2</v>
      </c>
      <c r="N220" s="31">
        <f t="shared" si="52"/>
        <v>24466498</v>
      </c>
      <c r="O220" s="36">
        <f t="shared" si="53"/>
        <v>0.13650793007836337</v>
      </c>
      <c r="P220" s="31">
        <v>6096720</v>
      </c>
      <c r="Q220" s="31">
        <v>75749216</v>
      </c>
      <c r="R220" s="31">
        <v>91318470</v>
      </c>
      <c r="S220" s="31">
        <v>27789910</v>
      </c>
      <c r="T220" s="36">
        <f t="shared" si="54"/>
        <v>0.30431861155799039</v>
      </c>
      <c r="U220" s="36">
        <f t="shared" si="55"/>
        <v>-0.69484214462858718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57602613</v>
      </c>
      <c r="E221" s="31">
        <v>60524547</v>
      </c>
      <c r="F221" s="31">
        <v>13598941</v>
      </c>
      <c r="G221" s="36">
        <f t="shared" si="48"/>
        <v>0.23608201593215919</v>
      </c>
      <c r="H221" s="31">
        <v>16660942</v>
      </c>
      <c r="I221" s="36">
        <f t="shared" si="49"/>
        <v>0.2892393440554511</v>
      </c>
      <c r="J221" s="31">
        <v>9280581</v>
      </c>
      <c r="K221" s="36">
        <f t="shared" si="50"/>
        <v>0.15333581926685053</v>
      </c>
      <c r="L221" s="31">
        <v>12161788</v>
      </c>
      <c r="M221" s="36">
        <f t="shared" si="51"/>
        <v>0.20093976085438525</v>
      </c>
      <c r="N221" s="31">
        <f t="shared" si="52"/>
        <v>51702252</v>
      </c>
      <c r="O221" s="36">
        <f t="shared" si="53"/>
        <v>0.85423608374962312</v>
      </c>
      <c r="P221" s="31">
        <v>9808470</v>
      </c>
      <c r="Q221" s="31">
        <v>52469952</v>
      </c>
      <c r="R221" s="31">
        <v>55543139</v>
      </c>
      <c r="S221" s="31">
        <v>48909367</v>
      </c>
      <c r="T221" s="36">
        <f t="shared" si="54"/>
        <v>0.88056541060814009</v>
      </c>
      <c r="U221" s="36">
        <f t="shared" si="55"/>
        <v>0.23992712420999407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54144840</v>
      </c>
      <c r="E222" s="31">
        <v>49788321</v>
      </c>
      <c r="F222" s="31">
        <v>13951670</v>
      </c>
      <c r="G222" s="36">
        <f t="shared" si="48"/>
        <v>0.2576731226835281</v>
      </c>
      <c r="H222" s="31">
        <v>8289475</v>
      </c>
      <c r="I222" s="36">
        <f t="shared" si="49"/>
        <v>0.15309815302806323</v>
      </c>
      <c r="J222" s="31">
        <v>14623035</v>
      </c>
      <c r="K222" s="36">
        <f t="shared" si="50"/>
        <v>0.29370411988787493</v>
      </c>
      <c r="L222" s="31">
        <v>12828985</v>
      </c>
      <c r="M222" s="36">
        <f t="shared" si="51"/>
        <v>0.2576705689673689</v>
      </c>
      <c r="N222" s="31">
        <f t="shared" si="52"/>
        <v>49693165</v>
      </c>
      <c r="O222" s="36">
        <f t="shared" si="53"/>
        <v>0.99808878873420936</v>
      </c>
      <c r="P222" s="31">
        <v>13045026</v>
      </c>
      <c r="Q222" s="31">
        <v>57895008</v>
      </c>
      <c r="R222" s="31">
        <v>51343843</v>
      </c>
      <c r="S222" s="31">
        <v>43176282</v>
      </c>
      <c r="T222" s="36">
        <f t="shared" si="54"/>
        <v>0.84092423701124208</v>
      </c>
      <c r="U222" s="36">
        <f t="shared" si="55"/>
        <v>-1.6561178183929992E-2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44190217</v>
      </c>
      <c r="E223" s="31">
        <v>45188562</v>
      </c>
      <c r="F223" s="31">
        <v>10555483</v>
      </c>
      <c r="G223" s="36">
        <f t="shared" si="48"/>
        <v>0.23886470166009821</v>
      </c>
      <c r="H223" s="31">
        <v>12109219</v>
      </c>
      <c r="I223" s="36">
        <f t="shared" si="49"/>
        <v>0.27402488202309577</v>
      </c>
      <c r="J223" s="31">
        <v>9046897</v>
      </c>
      <c r="K223" s="36">
        <f t="shared" si="50"/>
        <v>0.20020325054822502</v>
      </c>
      <c r="L223" s="31">
        <v>9538443</v>
      </c>
      <c r="M223" s="36">
        <f t="shared" si="51"/>
        <v>0.21108091467925003</v>
      </c>
      <c r="N223" s="31">
        <f t="shared" si="52"/>
        <v>41250042</v>
      </c>
      <c r="O223" s="36">
        <f t="shared" si="53"/>
        <v>0.91284254630629758</v>
      </c>
      <c r="P223" s="31">
        <v>9010187</v>
      </c>
      <c r="Q223" s="31">
        <v>37037153</v>
      </c>
      <c r="R223" s="31">
        <v>40875099</v>
      </c>
      <c r="S223" s="31">
        <v>39259563</v>
      </c>
      <c r="T223" s="36">
        <f t="shared" si="54"/>
        <v>0.9604762792134155</v>
      </c>
      <c r="U223" s="36">
        <f t="shared" si="55"/>
        <v>5.8628749880551778E-2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712316989</v>
      </c>
      <c r="E224" s="32">
        <f>SUM(E217:E223)</f>
        <v>689133915</v>
      </c>
      <c r="F224" s="32">
        <f>SUM(F217:F223)</f>
        <v>131559991</v>
      </c>
      <c r="G224" s="37">
        <f t="shared" si="48"/>
        <v>0.18469304120444052</v>
      </c>
      <c r="H224" s="32">
        <f>SUM(H217:H223)</f>
        <v>92338173</v>
      </c>
      <c r="I224" s="37">
        <f t="shared" si="49"/>
        <v>0.12963073242101208</v>
      </c>
      <c r="J224" s="32">
        <f>SUM(J217:J223)</f>
        <v>84564221</v>
      </c>
      <c r="K224" s="37">
        <f t="shared" si="50"/>
        <v>0.12271086817719601</v>
      </c>
      <c r="L224" s="32">
        <f>SUM(L217:L223)</f>
        <v>87028175</v>
      </c>
      <c r="M224" s="37">
        <f t="shared" si="51"/>
        <v>0.126286303874625</v>
      </c>
      <c r="N224" s="32">
        <f t="shared" si="52"/>
        <v>395490560</v>
      </c>
      <c r="O224" s="37">
        <f t="shared" si="53"/>
        <v>0.57389507524092764</v>
      </c>
      <c r="P224" s="32">
        <f>SUM(P217:P223)</f>
        <v>101332876</v>
      </c>
      <c r="Q224" s="32">
        <f>SUM(Q217:Q223)</f>
        <v>582816334</v>
      </c>
      <c r="R224" s="32">
        <f>SUM(R217:R223)</f>
        <v>598524016</v>
      </c>
      <c r="S224" s="32">
        <f>SUM(S217:S223)</f>
        <v>390587643</v>
      </c>
      <c r="T224" s="37">
        <f t="shared" si="54"/>
        <v>0.65258474607307992</v>
      </c>
      <c r="U224" s="37">
        <f t="shared" si="55"/>
        <v>-0.14116544960196331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110535770</v>
      </c>
      <c r="E225" s="31">
        <v>106952470</v>
      </c>
      <c r="F225" s="31">
        <v>36831909</v>
      </c>
      <c r="G225" s="36">
        <f t="shared" si="48"/>
        <v>0.33321257905924934</v>
      </c>
      <c r="H225" s="31">
        <v>9740468</v>
      </c>
      <c r="I225" s="36">
        <f t="shared" si="49"/>
        <v>8.8120506149276384E-2</v>
      </c>
      <c r="J225" s="31">
        <v>15343389</v>
      </c>
      <c r="K225" s="36">
        <f t="shared" si="50"/>
        <v>0.14345988456367581</v>
      </c>
      <c r="L225" s="31">
        <v>22407751</v>
      </c>
      <c r="M225" s="36">
        <f t="shared" si="51"/>
        <v>0.2095112997390336</v>
      </c>
      <c r="N225" s="31">
        <f t="shared" si="52"/>
        <v>84323517</v>
      </c>
      <c r="O225" s="36">
        <f t="shared" si="53"/>
        <v>0.78842047313166308</v>
      </c>
      <c r="P225" s="31">
        <v>54569443</v>
      </c>
      <c r="Q225" s="31">
        <v>80890128</v>
      </c>
      <c r="R225" s="31">
        <v>80890128</v>
      </c>
      <c r="S225" s="31">
        <v>160675447</v>
      </c>
      <c r="T225" s="36">
        <f t="shared" si="54"/>
        <v>1.9863418562027741</v>
      </c>
      <c r="U225" s="36">
        <f t="shared" si="55"/>
        <v>-0.58937182114906328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78408452</v>
      </c>
      <c r="E226" s="31">
        <v>79223452</v>
      </c>
      <c r="F226" s="31">
        <v>20630965</v>
      </c>
      <c r="G226" s="36">
        <f t="shared" si="48"/>
        <v>0.26312169764555482</v>
      </c>
      <c r="H226" s="31">
        <v>21885420</v>
      </c>
      <c r="I226" s="36">
        <f t="shared" si="49"/>
        <v>0.27912067438852128</v>
      </c>
      <c r="J226" s="31">
        <v>21205259</v>
      </c>
      <c r="K226" s="36">
        <f t="shared" si="50"/>
        <v>0.26766391093384823</v>
      </c>
      <c r="L226" s="31">
        <v>20143838</v>
      </c>
      <c r="M226" s="36">
        <f t="shared" si="51"/>
        <v>0.25426609787213006</v>
      </c>
      <c r="N226" s="31">
        <f t="shared" si="52"/>
        <v>83865482</v>
      </c>
      <c r="O226" s="36">
        <f t="shared" si="53"/>
        <v>1.058594139523231</v>
      </c>
      <c r="P226" s="31">
        <v>22301910</v>
      </c>
      <c r="Q226" s="31">
        <v>82356755</v>
      </c>
      <c r="R226" s="31">
        <v>82356755</v>
      </c>
      <c r="S226" s="31">
        <v>82950099</v>
      </c>
      <c r="T226" s="36">
        <f t="shared" si="54"/>
        <v>1.0072045577803546</v>
      </c>
      <c r="U226" s="36">
        <f t="shared" si="55"/>
        <v>-9.6766241097735572E-2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73621649</v>
      </c>
      <c r="E227" s="31">
        <v>78589706</v>
      </c>
      <c r="F227" s="31">
        <v>27347773</v>
      </c>
      <c r="G227" s="36">
        <f t="shared" si="48"/>
        <v>0.37146373887930711</v>
      </c>
      <c r="H227" s="31">
        <v>19191202</v>
      </c>
      <c r="I227" s="36">
        <f t="shared" si="49"/>
        <v>0.26067335166589384</v>
      </c>
      <c r="J227" s="31">
        <v>18557195</v>
      </c>
      <c r="K227" s="36">
        <f t="shared" si="50"/>
        <v>0.2361275533973877</v>
      </c>
      <c r="L227" s="31">
        <v>12178438</v>
      </c>
      <c r="M227" s="36">
        <f t="shared" si="51"/>
        <v>0.15496225421685633</v>
      </c>
      <c r="N227" s="31">
        <f t="shared" si="52"/>
        <v>77274608</v>
      </c>
      <c r="O227" s="36">
        <f t="shared" si="53"/>
        <v>0.98326628171888064</v>
      </c>
      <c r="P227" s="31">
        <v>15131931</v>
      </c>
      <c r="Q227" s="31">
        <v>60656828</v>
      </c>
      <c r="R227" s="31">
        <v>62600821</v>
      </c>
      <c r="S227" s="31">
        <v>57696675</v>
      </c>
      <c r="T227" s="36">
        <f t="shared" si="54"/>
        <v>0.92166003701453048</v>
      </c>
      <c r="U227" s="36">
        <f t="shared" si="55"/>
        <v>-0.19518282233774398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84487067</v>
      </c>
      <c r="E228" s="31">
        <v>161838835</v>
      </c>
      <c r="F228" s="31">
        <v>31055647</v>
      </c>
      <c r="G228" s="36">
        <f t="shared" si="48"/>
        <v>0.36757870882178928</v>
      </c>
      <c r="H228" s="31">
        <v>49218710</v>
      </c>
      <c r="I228" s="36">
        <f t="shared" si="49"/>
        <v>0.58255910339507944</v>
      </c>
      <c r="J228" s="31">
        <v>37591197</v>
      </c>
      <c r="K228" s="36">
        <f t="shared" si="50"/>
        <v>0.2322755042076273</v>
      </c>
      <c r="L228" s="31">
        <v>42120435</v>
      </c>
      <c r="M228" s="36">
        <f t="shared" si="51"/>
        <v>0.26026160531864928</v>
      </c>
      <c r="N228" s="31">
        <f t="shared" si="52"/>
        <v>159985989</v>
      </c>
      <c r="O228" s="36">
        <f t="shared" si="53"/>
        <v>0.98855128931198744</v>
      </c>
      <c r="P228" s="31">
        <v>39128749</v>
      </c>
      <c r="Q228" s="31">
        <v>145793601</v>
      </c>
      <c r="R228" s="31">
        <v>151346923</v>
      </c>
      <c r="S228" s="31">
        <v>154127459</v>
      </c>
      <c r="T228" s="36">
        <f t="shared" si="54"/>
        <v>1.0183719361113142</v>
      </c>
      <c r="U228" s="36">
        <f t="shared" si="55"/>
        <v>7.6457491651470866E-2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62051468</v>
      </c>
      <c r="E229" s="31">
        <v>67465748</v>
      </c>
      <c r="F229" s="31">
        <v>16076766</v>
      </c>
      <c r="G229" s="36">
        <f t="shared" si="48"/>
        <v>0.25908760127963454</v>
      </c>
      <c r="H229" s="31">
        <v>17185852</v>
      </c>
      <c r="I229" s="36">
        <f t="shared" si="49"/>
        <v>0.27696124771778163</v>
      </c>
      <c r="J229" s="31">
        <v>14899571</v>
      </c>
      <c r="K229" s="36">
        <f t="shared" si="50"/>
        <v>0.2208464508538466</v>
      </c>
      <c r="L229" s="31">
        <v>15021247</v>
      </c>
      <c r="M229" s="36">
        <f t="shared" si="51"/>
        <v>0.22264997343540904</v>
      </c>
      <c r="N229" s="31">
        <f t="shared" si="52"/>
        <v>63183436</v>
      </c>
      <c r="O229" s="36">
        <f t="shared" si="53"/>
        <v>0.93652613174910626</v>
      </c>
      <c r="P229" s="31">
        <v>15944333</v>
      </c>
      <c r="Q229" s="31">
        <v>47776809</v>
      </c>
      <c r="R229" s="31">
        <v>58749568</v>
      </c>
      <c r="S229" s="31">
        <v>54478380</v>
      </c>
      <c r="T229" s="36">
        <f t="shared" si="54"/>
        <v>0.92729839307073714</v>
      </c>
      <c r="U229" s="36">
        <f t="shared" si="55"/>
        <v>-5.7894300125317266E-2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409104406</v>
      </c>
      <c r="E230" s="32">
        <f>SUM(E225:E229)</f>
        <v>494070211</v>
      </c>
      <c r="F230" s="32">
        <f>SUM(F225:F229)</f>
        <v>131943060</v>
      </c>
      <c r="G230" s="37">
        <f t="shared" si="48"/>
        <v>0.32251683938109432</v>
      </c>
      <c r="H230" s="32">
        <f>SUM(H225:H229)</f>
        <v>117221652</v>
      </c>
      <c r="I230" s="37">
        <f t="shared" si="49"/>
        <v>0.28653236259694548</v>
      </c>
      <c r="J230" s="32">
        <f>SUM(J225:J229)</f>
        <v>107596611</v>
      </c>
      <c r="K230" s="37">
        <f t="shared" si="50"/>
        <v>0.21777595289994117</v>
      </c>
      <c r="L230" s="32">
        <f>SUM(L225:L229)</f>
        <v>111871709</v>
      </c>
      <c r="M230" s="37">
        <f t="shared" si="51"/>
        <v>0.22642876763116568</v>
      </c>
      <c r="N230" s="32">
        <f t="shared" si="52"/>
        <v>468633032</v>
      </c>
      <c r="O230" s="37">
        <f t="shared" si="53"/>
        <v>0.94851505224628896</v>
      </c>
      <c r="P230" s="32">
        <f>SUM(P225:P229)</f>
        <v>147076366</v>
      </c>
      <c r="Q230" s="32">
        <f>SUM(Q225:Q229)</f>
        <v>417474121</v>
      </c>
      <c r="R230" s="32">
        <f>SUM(R225:R229)</f>
        <v>435944195</v>
      </c>
      <c r="S230" s="32">
        <f>SUM(S225:S229)</f>
        <v>509928060</v>
      </c>
      <c r="T230" s="37">
        <f t="shared" si="54"/>
        <v>1.1697094854078742</v>
      </c>
      <c r="U230" s="37">
        <f t="shared" si="55"/>
        <v>-0.2393631142613355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1534711293</v>
      </c>
      <c r="E231" s="32">
        <f>SUM(E208:E215,E217:E223,E225:E229)</f>
        <v>1724854018</v>
      </c>
      <c r="F231" s="32">
        <f>SUM(F208:F215,F217:F223,F225:F229)</f>
        <v>333845096</v>
      </c>
      <c r="G231" s="37">
        <f t="shared" si="48"/>
        <v>0.2175295754469958</v>
      </c>
      <c r="H231" s="32">
        <f>SUM(H208:H215,H217:H223,H225:H229)</f>
        <v>338336781</v>
      </c>
      <c r="I231" s="37">
        <f t="shared" si="49"/>
        <v>0.22045630506740527</v>
      </c>
      <c r="J231" s="32">
        <f>SUM(J208:J215,J217:J223,J225:J229)</f>
        <v>284682443</v>
      </c>
      <c r="K231" s="37">
        <f t="shared" si="50"/>
        <v>0.16504726778564979</v>
      </c>
      <c r="L231" s="32">
        <f>SUM(L208:L215,L217:L223,L225:L229)</f>
        <v>424813348</v>
      </c>
      <c r="M231" s="37">
        <f t="shared" si="51"/>
        <v>0.24628945033422533</v>
      </c>
      <c r="N231" s="32">
        <f t="shared" si="52"/>
        <v>1381677668</v>
      </c>
      <c r="O231" s="37">
        <f t="shared" si="53"/>
        <v>0.80104035099856197</v>
      </c>
      <c r="P231" s="32">
        <f>SUM(P208:P215,P217:P223,P225:P229)</f>
        <v>340804533</v>
      </c>
      <c r="Q231" s="32">
        <f>SUM(Q208:Q215,Q217:Q223,Q225:Q229)</f>
        <v>1402935603</v>
      </c>
      <c r="R231" s="32">
        <f>SUM(R208:R215,R217:R223,R225:R229)</f>
        <v>1449264875</v>
      </c>
      <c r="S231" s="32">
        <f>SUM(S208:S215,S217:S223,S225:S229)</f>
        <v>1267808917</v>
      </c>
      <c r="T231" s="37">
        <f t="shared" si="54"/>
        <v>0.87479448296157736</v>
      </c>
      <c r="U231" s="37">
        <f t="shared" si="55"/>
        <v>0.24650146011995688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74954679</v>
      </c>
      <c r="E234" s="31">
        <v>78680663</v>
      </c>
      <c r="F234" s="31">
        <v>19259361</v>
      </c>
      <c r="G234" s="36">
        <f t="shared" ref="G234:G260" si="56">IF(($D234     =0),0,($F234     /$D234     ))</f>
        <v>0.25694674778074894</v>
      </c>
      <c r="H234" s="31">
        <v>17372678</v>
      </c>
      <c r="I234" s="36">
        <f t="shared" ref="I234:I260" si="57">IF(($D234     =0),0,($H234     /$D234     ))</f>
        <v>0.23177576412541237</v>
      </c>
      <c r="J234" s="31">
        <v>17332916</v>
      </c>
      <c r="K234" s="36">
        <f t="shared" ref="K234:K260" si="58">IF(($E234     =0),0,($J234     /$E234     ))</f>
        <v>0.22029448328365001</v>
      </c>
      <c r="L234" s="31">
        <v>17889886</v>
      </c>
      <c r="M234" s="36">
        <f t="shared" ref="M234:M260" si="59">IF(($E234     =0),0,($L234     /$E234     ))</f>
        <v>0.22737335093376121</v>
      </c>
      <c r="N234" s="31">
        <f t="shared" ref="N234:N260" si="60">$F234     +$H234     +$J234     +$L234</f>
        <v>71854841</v>
      </c>
      <c r="O234" s="36">
        <f t="shared" ref="O234:O260" si="61">IF(($E234     =0),0,($N234     /$E234     ))</f>
        <v>0.9132465114077648</v>
      </c>
      <c r="P234" s="31">
        <v>10644629</v>
      </c>
      <c r="Q234" s="31">
        <v>71275319</v>
      </c>
      <c r="R234" s="31">
        <v>72345319</v>
      </c>
      <c r="S234" s="31">
        <v>61622481</v>
      </c>
      <c r="T234" s="36">
        <f t="shared" ref="T234:T260" si="62">IF(($R234     =0),0,($S234     /$R234     ))</f>
        <v>0.85178255969816097</v>
      </c>
      <c r="U234" s="36">
        <f t="shared" ref="U234:U260" si="63">IF(($P234     =0),0,(($L234     /$P234     )-1))</f>
        <v>0.68064908603202601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107400411</v>
      </c>
      <c r="E235" s="31">
        <v>107750411</v>
      </c>
      <c r="F235" s="31">
        <v>23043513</v>
      </c>
      <c r="G235" s="36">
        <f t="shared" si="56"/>
        <v>0.21455702809181987</v>
      </c>
      <c r="H235" s="31">
        <v>28134924</v>
      </c>
      <c r="I235" s="36">
        <f t="shared" si="57"/>
        <v>0.26196290813077056</v>
      </c>
      <c r="J235" s="31">
        <v>23252328</v>
      </c>
      <c r="K235" s="36">
        <f t="shared" si="58"/>
        <v>0.21579804461256302</v>
      </c>
      <c r="L235" s="31">
        <v>25835835</v>
      </c>
      <c r="M235" s="36">
        <f t="shared" si="59"/>
        <v>0.23977481626496996</v>
      </c>
      <c r="N235" s="31">
        <f t="shared" si="60"/>
        <v>100266600</v>
      </c>
      <c r="O235" s="36">
        <f t="shared" si="61"/>
        <v>0.93054494242253982</v>
      </c>
      <c r="P235" s="31">
        <v>25217890</v>
      </c>
      <c r="Q235" s="31">
        <v>127735446</v>
      </c>
      <c r="R235" s="31">
        <v>121622667</v>
      </c>
      <c r="S235" s="31">
        <v>97231105</v>
      </c>
      <c r="T235" s="36">
        <f t="shared" si="62"/>
        <v>0.79944888069260966</v>
      </c>
      <c r="U235" s="36">
        <f t="shared" si="63"/>
        <v>2.4504230924950576E-2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284277659</v>
      </c>
      <c r="E236" s="31">
        <v>278885795</v>
      </c>
      <c r="F236" s="31">
        <v>35401649</v>
      </c>
      <c r="G236" s="36">
        <f t="shared" si="56"/>
        <v>0.12453194220232411</v>
      </c>
      <c r="H236" s="31">
        <v>87055975</v>
      </c>
      <c r="I236" s="36">
        <f t="shared" si="57"/>
        <v>0.30623572498182139</v>
      </c>
      <c r="J236" s="31">
        <v>58046836</v>
      </c>
      <c r="K236" s="36">
        <f t="shared" si="58"/>
        <v>0.2081383743478222</v>
      </c>
      <c r="L236" s="31">
        <v>59905146</v>
      </c>
      <c r="M236" s="36">
        <f t="shared" si="59"/>
        <v>0.21480171121659317</v>
      </c>
      <c r="N236" s="31">
        <f t="shared" si="60"/>
        <v>240409606</v>
      </c>
      <c r="O236" s="36">
        <f t="shared" si="61"/>
        <v>0.86203603880219137</v>
      </c>
      <c r="P236" s="31">
        <v>78283678</v>
      </c>
      <c r="Q236" s="31">
        <v>294450506</v>
      </c>
      <c r="R236" s="31">
        <v>287651437</v>
      </c>
      <c r="S236" s="31">
        <v>259195862</v>
      </c>
      <c r="T236" s="36">
        <f t="shared" si="62"/>
        <v>0.90107619382412474</v>
      </c>
      <c r="U236" s="36">
        <f t="shared" si="63"/>
        <v>-0.2347683766212415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51506845</v>
      </c>
      <c r="E237" s="31">
        <v>50970597</v>
      </c>
      <c r="F237" s="31">
        <v>7748661</v>
      </c>
      <c r="G237" s="36">
        <f t="shared" si="56"/>
        <v>0.15043944159266598</v>
      </c>
      <c r="H237" s="31">
        <v>3549121</v>
      </c>
      <c r="I237" s="36">
        <f t="shared" si="57"/>
        <v>6.8905812421630561E-2</v>
      </c>
      <c r="J237" s="31">
        <v>7265472</v>
      </c>
      <c r="K237" s="36">
        <f t="shared" si="58"/>
        <v>0.14254241518889801</v>
      </c>
      <c r="L237" s="31">
        <v>1759340</v>
      </c>
      <c r="M237" s="36">
        <f t="shared" si="59"/>
        <v>3.4516762673978491E-2</v>
      </c>
      <c r="N237" s="31">
        <f t="shared" si="60"/>
        <v>20322594</v>
      </c>
      <c r="O237" s="36">
        <f t="shared" si="61"/>
        <v>0.39871210454921685</v>
      </c>
      <c r="P237" s="31">
        <v>749338</v>
      </c>
      <c r="Q237" s="31">
        <v>84582875</v>
      </c>
      <c r="R237" s="31">
        <v>76539963</v>
      </c>
      <c r="S237" s="31">
        <v>24994636</v>
      </c>
      <c r="T237" s="36">
        <f t="shared" si="62"/>
        <v>0.32655667732684951</v>
      </c>
      <c r="U237" s="36">
        <f t="shared" si="63"/>
        <v>1.3478590435824689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101392806</v>
      </c>
      <c r="E238" s="31">
        <v>100952807</v>
      </c>
      <c r="F238" s="31">
        <v>20853870</v>
      </c>
      <c r="G238" s="36">
        <f t="shared" si="56"/>
        <v>0.20567405936077951</v>
      </c>
      <c r="H238" s="31">
        <v>26818181</v>
      </c>
      <c r="I238" s="36">
        <f t="shared" si="57"/>
        <v>0.264497867827033</v>
      </c>
      <c r="J238" s="31">
        <v>23528622</v>
      </c>
      <c r="K238" s="36">
        <f t="shared" si="58"/>
        <v>0.23306555507664092</v>
      </c>
      <c r="L238" s="31">
        <v>31065697</v>
      </c>
      <c r="M238" s="36">
        <f t="shared" si="59"/>
        <v>0.3077249451815639</v>
      </c>
      <c r="N238" s="31">
        <f t="shared" si="60"/>
        <v>102266370</v>
      </c>
      <c r="O238" s="36">
        <f t="shared" si="61"/>
        <v>1.0130116540494014</v>
      </c>
      <c r="P238" s="31">
        <v>18895679</v>
      </c>
      <c r="Q238" s="31">
        <v>95322587</v>
      </c>
      <c r="R238" s="31">
        <v>93391803</v>
      </c>
      <c r="S238" s="31">
        <v>74554384</v>
      </c>
      <c r="T238" s="36">
        <f t="shared" si="62"/>
        <v>0.79829686980130365</v>
      </c>
      <c r="U238" s="36">
        <f t="shared" si="63"/>
        <v>0.64406354489828077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73995828</v>
      </c>
      <c r="E239" s="31">
        <v>73995828</v>
      </c>
      <c r="F239" s="31">
        <v>14839480</v>
      </c>
      <c r="G239" s="36">
        <f t="shared" si="56"/>
        <v>0.20054481990525194</v>
      </c>
      <c r="H239" s="31">
        <v>17306048</v>
      </c>
      <c r="I239" s="36">
        <f t="shared" si="57"/>
        <v>0.23387869921531251</v>
      </c>
      <c r="J239" s="31">
        <v>12482482</v>
      </c>
      <c r="K239" s="36">
        <f t="shared" si="58"/>
        <v>0.16869169975366718</v>
      </c>
      <c r="L239" s="31">
        <v>30888023</v>
      </c>
      <c r="M239" s="36">
        <f t="shared" si="59"/>
        <v>0.4174292502004302</v>
      </c>
      <c r="N239" s="31">
        <f t="shared" si="60"/>
        <v>75516033</v>
      </c>
      <c r="O239" s="36">
        <f t="shared" si="61"/>
        <v>1.0205444690746619</v>
      </c>
      <c r="P239" s="31">
        <v>17498308</v>
      </c>
      <c r="Q239" s="31">
        <v>74067619</v>
      </c>
      <c r="R239" s="31">
        <v>103124009</v>
      </c>
      <c r="S239" s="31">
        <v>75082451</v>
      </c>
      <c r="T239" s="36">
        <f t="shared" si="62"/>
        <v>0.72807924874216245</v>
      </c>
      <c r="U239" s="36">
        <f t="shared" si="63"/>
        <v>0.7652005553908412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693528228</v>
      </c>
      <c r="E240" s="32">
        <f>SUM(E234:E239)</f>
        <v>691236101</v>
      </c>
      <c r="F240" s="32">
        <f>SUM(F234:F239)</f>
        <v>121146534</v>
      </c>
      <c r="G240" s="37">
        <f t="shared" si="56"/>
        <v>0.17468147525784633</v>
      </c>
      <c r="H240" s="32">
        <f>SUM(H234:H239)</f>
        <v>180236927</v>
      </c>
      <c r="I240" s="37">
        <f t="shared" si="57"/>
        <v>0.25988405334238246</v>
      </c>
      <c r="J240" s="32">
        <f>SUM(J234:J239)</f>
        <v>141908656</v>
      </c>
      <c r="K240" s="37">
        <f t="shared" si="58"/>
        <v>0.20529693948956523</v>
      </c>
      <c r="L240" s="32">
        <f>SUM(L234:L239)</f>
        <v>167343927</v>
      </c>
      <c r="M240" s="37">
        <f t="shared" si="59"/>
        <v>0.24209373144415675</v>
      </c>
      <c r="N240" s="32">
        <f t="shared" si="60"/>
        <v>610636044</v>
      </c>
      <c r="O240" s="37">
        <f t="shared" si="61"/>
        <v>0.8833972113386479</v>
      </c>
      <c r="P240" s="32">
        <f>SUM(P234:P239)</f>
        <v>151289522</v>
      </c>
      <c r="Q240" s="32">
        <f>SUM(Q234:Q239)</f>
        <v>747434352</v>
      </c>
      <c r="R240" s="32">
        <f>SUM(R234:R239)</f>
        <v>754675198</v>
      </c>
      <c r="S240" s="32">
        <f>SUM(S234:S239)</f>
        <v>592680919</v>
      </c>
      <c r="T240" s="37">
        <f t="shared" si="62"/>
        <v>0.78534569649392405</v>
      </c>
      <c r="U240" s="37">
        <f t="shared" si="63"/>
        <v>0.10611709778552947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55978548</v>
      </c>
      <c r="E241" s="31">
        <v>54499572</v>
      </c>
      <c r="F241" s="31">
        <v>8076504</v>
      </c>
      <c r="G241" s="36">
        <f t="shared" si="56"/>
        <v>0.14427855470634929</v>
      </c>
      <c r="H241" s="31">
        <v>14587499</v>
      </c>
      <c r="I241" s="36">
        <f t="shared" si="57"/>
        <v>0.26059087849152501</v>
      </c>
      <c r="J241" s="31">
        <v>14099692</v>
      </c>
      <c r="K241" s="36">
        <f t="shared" si="58"/>
        <v>0.25871197667387186</v>
      </c>
      <c r="L241" s="31">
        <v>13203799</v>
      </c>
      <c r="M241" s="36">
        <f t="shared" si="59"/>
        <v>0.24227344390888061</v>
      </c>
      <c r="N241" s="31">
        <f t="shared" si="60"/>
        <v>49967494</v>
      </c>
      <c r="O241" s="36">
        <f t="shared" si="61"/>
        <v>0.91684195244689259</v>
      </c>
      <c r="P241" s="31">
        <v>12055879</v>
      </c>
      <c r="Q241" s="31">
        <v>54866782</v>
      </c>
      <c r="R241" s="31">
        <v>50685605</v>
      </c>
      <c r="S241" s="31">
        <v>46395175</v>
      </c>
      <c r="T241" s="36">
        <f t="shared" si="62"/>
        <v>0.91535210046323801</v>
      </c>
      <c r="U241" s="36">
        <f t="shared" si="63"/>
        <v>9.521661589337449E-2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28583730</v>
      </c>
      <c r="E242" s="31">
        <v>41189426</v>
      </c>
      <c r="F242" s="31">
        <v>6645340</v>
      </c>
      <c r="G242" s="36">
        <f t="shared" si="56"/>
        <v>0.23248680280705142</v>
      </c>
      <c r="H242" s="31">
        <v>9703995</v>
      </c>
      <c r="I242" s="36">
        <f t="shared" si="57"/>
        <v>0.33949365600640646</v>
      </c>
      <c r="J242" s="31">
        <v>6615675</v>
      </c>
      <c r="K242" s="36">
        <f t="shared" si="58"/>
        <v>0.16061585806027012</v>
      </c>
      <c r="L242" s="31">
        <v>13267027</v>
      </c>
      <c r="M242" s="36">
        <f t="shared" si="59"/>
        <v>0.32209788502515185</v>
      </c>
      <c r="N242" s="31">
        <f t="shared" si="60"/>
        <v>36232037</v>
      </c>
      <c r="O242" s="36">
        <f t="shared" si="61"/>
        <v>0.87964413488063664</v>
      </c>
      <c r="P242" s="31">
        <v>12591353</v>
      </c>
      <c r="Q242" s="31">
        <v>27277094</v>
      </c>
      <c r="R242" s="31">
        <v>29244706</v>
      </c>
      <c r="S242" s="31">
        <v>32341405</v>
      </c>
      <c r="T242" s="36">
        <f t="shared" si="62"/>
        <v>1.1058892163251701</v>
      </c>
      <c r="U242" s="36">
        <f t="shared" si="63"/>
        <v>5.3661747073566968E-2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69049305</v>
      </c>
      <c r="E243" s="31">
        <v>73749805</v>
      </c>
      <c r="F243" s="31">
        <v>11024901</v>
      </c>
      <c r="G243" s="36">
        <f t="shared" si="56"/>
        <v>0.15966708137033386</v>
      </c>
      <c r="H243" s="31">
        <v>14980945</v>
      </c>
      <c r="I243" s="36">
        <f t="shared" si="57"/>
        <v>0.21696011277738422</v>
      </c>
      <c r="J243" s="31">
        <v>8680574</v>
      </c>
      <c r="K243" s="36">
        <f t="shared" si="58"/>
        <v>0.11770300951982178</v>
      </c>
      <c r="L243" s="31">
        <v>13582115</v>
      </c>
      <c r="M243" s="36">
        <f t="shared" si="59"/>
        <v>0.18416475813054692</v>
      </c>
      <c r="N243" s="31">
        <f t="shared" si="60"/>
        <v>48268535</v>
      </c>
      <c r="O243" s="36">
        <f t="shared" si="61"/>
        <v>0.6544903406863245</v>
      </c>
      <c r="P243" s="31">
        <v>16490188</v>
      </c>
      <c r="Q243" s="31">
        <v>65454828</v>
      </c>
      <c r="R243" s="31">
        <v>66649828</v>
      </c>
      <c r="S243" s="31">
        <v>49504208</v>
      </c>
      <c r="T243" s="36">
        <f t="shared" si="62"/>
        <v>0.74275072397786235</v>
      </c>
      <c r="U243" s="36">
        <f t="shared" si="63"/>
        <v>-0.17635171897373159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52181023</v>
      </c>
      <c r="E244" s="31">
        <v>52181023</v>
      </c>
      <c r="F244" s="31">
        <v>0</v>
      </c>
      <c r="G244" s="36">
        <f t="shared" si="56"/>
        <v>0</v>
      </c>
      <c r="H244" s="31">
        <v>4753372</v>
      </c>
      <c r="I244" s="36">
        <f t="shared" si="57"/>
        <v>9.1093882923682812E-2</v>
      </c>
      <c r="J244" s="31">
        <v>6607062</v>
      </c>
      <c r="K244" s="36">
        <f t="shared" si="58"/>
        <v>0.12661810022390707</v>
      </c>
      <c r="L244" s="31">
        <v>6513428</v>
      </c>
      <c r="M244" s="36">
        <f t="shared" si="59"/>
        <v>0.12482369308857744</v>
      </c>
      <c r="N244" s="31">
        <f t="shared" si="60"/>
        <v>17873862</v>
      </c>
      <c r="O244" s="36">
        <f t="shared" si="61"/>
        <v>0.34253567623616732</v>
      </c>
      <c r="P244" s="31">
        <v>0</v>
      </c>
      <c r="Q244" s="31">
        <v>35011511</v>
      </c>
      <c r="R244" s="31">
        <v>35011511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44342533</v>
      </c>
      <c r="E245" s="31">
        <v>46555608</v>
      </c>
      <c r="F245" s="31">
        <v>9513973</v>
      </c>
      <c r="G245" s="36">
        <f t="shared" si="56"/>
        <v>0.21455637186987039</v>
      </c>
      <c r="H245" s="31">
        <v>10016082</v>
      </c>
      <c r="I245" s="36">
        <f t="shared" si="57"/>
        <v>0.22587978905039097</v>
      </c>
      <c r="J245" s="31">
        <v>11524716</v>
      </c>
      <c r="K245" s="36">
        <f t="shared" si="58"/>
        <v>0.24754732018535769</v>
      </c>
      <c r="L245" s="31">
        <v>10451992</v>
      </c>
      <c r="M245" s="36">
        <f t="shared" si="59"/>
        <v>0.22450554184578581</v>
      </c>
      <c r="N245" s="31">
        <f t="shared" si="60"/>
        <v>41506763</v>
      </c>
      <c r="O245" s="36">
        <f t="shared" si="61"/>
        <v>0.89155237753526917</v>
      </c>
      <c r="P245" s="31">
        <v>10592108</v>
      </c>
      <c r="Q245" s="31">
        <v>58497948</v>
      </c>
      <c r="R245" s="31">
        <v>50830448</v>
      </c>
      <c r="S245" s="31">
        <v>38240542</v>
      </c>
      <c r="T245" s="36">
        <f t="shared" si="62"/>
        <v>0.75231565930719324</v>
      </c>
      <c r="U245" s="36">
        <f t="shared" si="63"/>
        <v>-1.3228339439137149E-2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65994510</v>
      </c>
      <c r="E246" s="31">
        <v>63945341</v>
      </c>
      <c r="F246" s="31">
        <v>12118056</v>
      </c>
      <c r="G246" s="36">
        <f t="shared" si="56"/>
        <v>0.18362218311795936</v>
      </c>
      <c r="H246" s="31">
        <v>18185193</v>
      </c>
      <c r="I246" s="36">
        <f t="shared" si="57"/>
        <v>0.27555614853417354</v>
      </c>
      <c r="J246" s="31">
        <v>14896017</v>
      </c>
      <c r="K246" s="36">
        <f t="shared" si="58"/>
        <v>0.23294921517425327</v>
      </c>
      <c r="L246" s="31">
        <v>13223399</v>
      </c>
      <c r="M246" s="36">
        <f t="shared" si="59"/>
        <v>0.20679221962394415</v>
      </c>
      <c r="N246" s="31">
        <f t="shared" si="60"/>
        <v>58422665</v>
      </c>
      <c r="O246" s="36">
        <f t="shared" si="61"/>
        <v>0.91363442725248745</v>
      </c>
      <c r="P246" s="31">
        <v>11492545</v>
      </c>
      <c r="Q246" s="31">
        <v>52629292</v>
      </c>
      <c r="R246" s="31">
        <v>52629292</v>
      </c>
      <c r="S246" s="31">
        <v>42490144</v>
      </c>
      <c r="T246" s="36">
        <f t="shared" si="62"/>
        <v>0.80734781687733892</v>
      </c>
      <c r="U246" s="36">
        <f t="shared" si="63"/>
        <v>0.15060667589293764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316129649</v>
      </c>
      <c r="E247" s="32">
        <f>SUM(E241:E246)</f>
        <v>332120775</v>
      </c>
      <c r="F247" s="32">
        <f>SUM(F241:F246)</f>
        <v>47378774</v>
      </c>
      <c r="G247" s="37">
        <f t="shared" si="56"/>
        <v>0.14987133965406704</v>
      </c>
      <c r="H247" s="32">
        <f>SUM(H241:H246)</f>
        <v>72227086</v>
      </c>
      <c r="I247" s="37">
        <f t="shared" si="57"/>
        <v>0.22847298957397064</v>
      </c>
      <c r="J247" s="32">
        <f>SUM(J241:J246)</f>
        <v>62423736</v>
      </c>
      <c r="K247" s="37">
        <f t="shared" si="58"/>
        <v>0.1879549269388523</v>
      </c>
      <c r="L247" s="32">
        <f>SUM(L241:L246)</f>
        <v>70241760</v>
      </c>
      <c r="M247" s="37">
        <f t="shared" si="59"/>
        <v>0.21149462872354191</v>
      </c>
      <c r="N247" s="32">
        <f t="shared" si="60"/>
        <v>252271356</v>
      </c>
      <c r="O247" s="37">
        <f t="shared" si="61"/>
        <v>0.75957716285589183</v>
      </c>
      <c r="P247" s="32">
        <f>SUM(P241:P246)</f>
        <v>63222073</v>
      </c>
      <c r="Q247" s="32">
        <f>SUM(Q241:Q246)</f>
        <v>293737455</v>
      </c>
      <c r="R247" s="32">
        <f>SUM(R241:R246)</f>
        <v>285051390</v>
      </c>
      <c r="S247" s="32">
        <f>SUM(S241:S246)</f>
        <v>208971474</v>
      </c>
      <c r="T247" s="37">
        <f t="shared" si="62"/>
        <v>0.73310105241023382</v>
      </c>
      <c r="U247" s="37">
        <f t="shared" si="63"/>
        <v>0.11103221813052544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30192030</v>
      </c>
      <c r="E248" s="31">
        <v>42118042</v>
      </c>
      <c r="F248" s="31">
        <v>3604737</v>
      </c>
      <c r="G248" s="36">
        <f t="shared" si="56"/>
        <v>0.11939366117481998</v>
      </c>
      <c r="H248" s="31">
        <v>17000714</v>
      </c>
      <c r="I248" s="36">
        <f t="shared" si="57"/>
        <v>0.56308615220639358</v>
      </c>
      <c r="J248" s="31">
        <v>8408347</v>
      </c>
      <c r="K248" s="36">
        <f t="shared" si="58"/>
        <v>0.19963765172179657</v>
      </c>
      <c r="L248" s="31">
        <v>9684789</v>
      </c>
      <c r="M248" s="36">
        <f t="shared" si="59"/>
        <v>0.2299439513356295</v>
      </c>
      <c r="N248" s="31">
        <f t="shared" si="60"/>
        <v>38698587</v>
      </c>
      <c r="O248" s="36">
        <f t="shared" si="61"/>
        <v>0.9188125839278094</v>
      </c>
      <c r="P248" s="31">
        <v>12877263</v>
      </c>
      <c r="Q248" s="31">
        <v>34160252</v>
      </c>
      <c r="R248" s="31">
        <v>44212568</v>
      </c>
      <c r="S248" s="31">
        <v>44663136</v>
      </c>
      <c r="T248" s="36">
        <f t="shared" si="62"/>
        <v>1.0101909484199154</v>
      </c>
      <c r="U248" s="36">
        <f t="shared" si="63"/>
        <v>-0.24791557025743749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10624752</v>
      </c>
      <c r="E249" s="31">
        <v>12524752</v>
      </c>
      <c r="F249" s="31">
        <v>2712916</v>
      </c>
      <c r="G249" s="36">
        <f t="shared" si="56"/>
        <v>0.25533923050627438</v>
      </c>
      <c r="H249" s="31">
        <v>812447</v>
      </c>
      <c r="I249" s="36">
        <f t="shared" si="57"/>
        <v>7.646738483872377E-2</v>
      </c>
      <c r="J249" s="31">
        <v>1610222</v>
      </c>
      <c r="K249" s="36">
        <f t="shared" si="58"/>
        <v>0.12856318432492717</v>
      </c>
      <c r="L249" s="31">
        <v>1524755</v>
      </c>
      <c r="M249" s="36">
        <f t="shared" si="59"/>
        <v>0.1217393366351685</v>
      </c>
      <c r="N249" s="31">
        <f t="shared" si="60"/>
        <v>6660340</v>
      </c>
      <c r="O249" s="36">
        <f t="shared" si="61"/>
        <v>0.5317742019961752</v>
      </c>
      <c r="P249" s="31">
        <v>1885835</v>
      </c>
      <c r="Q249" s="31">
        <v>8164591</v>
      </c>
      <c r="R249" s="31">
        <v>10188968</v>
      </c>
      <c r="S249" s="31">
        <v>7065844</v>
      </c>
      <c r="T249" s="36">
        <f t="shared" si="62"/>
        <v>0.69347984997106671</v>
      </c>
      <c r="U249" s="36">
        <f t="shared" si="63"/>
        <v>-0.19146956122884562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117066518</v>
      </c>
      <c r="E250" s="31">
        <v>121263518</v>
      </c>
      <c r="F250" s="31">
        <v>23150770</v>
      </c>
      <c r="G250" s="36">
        <f t="shared" si="56"/>
        <v>0.19775739806321052</v>
      </c>
      <c r="H250" s="31">
        <v>23237104</v>
      </c>
      <c r="I250" s="36">
        <f t="shared" si="57"/>
        <v>0.1984948762207141</v>
      </c>
      <c r="J250" s="31">
        <v>36868822</v>
      </c>
      <c r="K250" s="36">
        <f t="shared" si="58"/>
        <v>0.30403886187765061</v>
      </c>
      <c r="L250" s="31">
        <v>28502488</v>
      </c>
      <c r="M250" s="36">
        <f t="shared" si="59"/>
        <v>0.23504586103134498</v>
      </c>
      <c r="N250" s="31">
        <f t="shared" si="60"/>
        <v>111759184</v>
      </c>
      <c r="O250" s="36">
        <f t="shared" si="61"/>
        <v>0.92162247841102551</v>
      </c>
      <c r="P250" s="31">
        <v>15528504</v>
      </c>
      <c r="Q250" s="31">
        <v>115957079</v>
      </c>
      <c r="R250" s="31">
        <v>120412979</v>
      </c>
      <c r="S250" s="31">
        <v>101026300</v>
      </c>
      <c r="T250" s="36">
        <f t="shared" si="62"/>
        <v>0.8389984272376485</v>
      </c>
      <c r="U250" s="36">
        <f t="shared" si="63"/>
        <v>0.83549477786140902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31180930</v>
      </c>
      <c r="E251" s="31">
        <v>31201993</v>
      </c>
      <c r="F251" s="31">
        <v>7153442</v>
      </c>
      <c r="G251" s="36">
        <f t="shared" si="56"/>
        <v>0.22941721109665428</v>
      </c>
      <c r="H251" s="31">
        <v>8977766</v>
      </c>
      <c r="I251" s="36">
        <f t="shared" si="57"/>
        <v>0.28792489512019043</v>
      </c>
      <c r="J251" s="31">
        <v>7182322</v>
      </c>
      <c r="K251" s="36">
        <f t="shared" si="58"/>
        <v>0.23018792421368725</v>
      </c>
      <c r="L251" s="31">
        <v>4768027</v>
      </c>
      <c r="M251" s="36">
        <f t="shared" si="59"/>
        <v>0.15281161687331959</v>
      </c>
      <c r="N251" s="31">
        <f t="shared" si="60"/>
        <v>28081557</v>
      </c>
      <c r="O251" s="36">
        <f t="shared" si="61"/>
        <v>0.89999241394612195</v>
      </c>
      <c r="P251" s="31">
        <v>28741335</v>
      </c>
      <c r="Q251" s="31">
        <v>29915607</v>
      </c>
      <c r="R251" s="31">
        <v>29915603</v>
      </c>
      <c r="S251" s="31">
        <v>52278251</v>
      </c>
      <c r="T251" s="36">
        <f t="shared" si="62"/>
        <v>1.7475245610125258</v>
      </c>
      <c r="U251" s="36">
        <f t="shared" si="63"/>
        <v>-0.8341055834741149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48768432</v>
      </c>
      <c r="E252" s="31">
        <v>53104560</v>
      </c>
      <c r="F252" s="31">
        <v>11785575</v>
      </c>
      <c r="G252" s="36">
        <f t="shared" si="56"/>
        <v>0.2416640133109057</v>
      </c>
      <c r="H252" s="31">
        <v>13207830</v>
      </c>
      <c r="I252" s="36">
        <f t="shared" si="57"/>
        <v>0.27082744837890216</v>
      </c>
      <c r="J252" s="31">
        <v>7411912</v>
      </c>
      <c r="K252" s="36">
        <f t="shared" si="58"/>
        <v>0.13957204428395603</v>
      </c>
      <c r="L252" s="31">
        <v>14966188</v>
      </c>
      <c r="M252" s="36">
        <f t="shared" si="59"/>
        <v>0.28182491296415979</v>
      </c>
      <c r="N252" s="31">
        <f t="shared" si="60"/>
        <v>47371505</v>
      </c>
      <c r="O252" s="36">
        <f t="shared" si="61"/>
        <v>0.89204213348156924</v>
      </c>
      <c r="P252" s="31">
        <v>16000533</v>
      </c>
      <c r="Q252" s="31">
        <v>44909058</v>
      </c>
      <c r="R252" s="31">
        <v>51653619</v>
      </c>
      <c r="S252" s="31">
        <v>45033190</v>
      </c>
      <c r="T252" s="36">
        <f t="shared" si="62"/>
        <v>0.87183029711819415</v>
      </c>
      <c r="U252" s="36">
        <f t="shared" si="63"/>
        <v>-6.4644409033124073E-2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99934578</v>
      </c>
      <c r="E253" s="31">
        <v>100251178</v>
      </c>
      <c r="F253" s="31">
        <v>15604083</v>
      </c>
      <c r="G253" s="36">
        <f t="shared" si="56"/>
        <v>0.15614298186159351</v>
      </c>
      <c r="H253" s="31">
        <v>27837630</v>
      </c>
      <c r="I253" s="36">
        <f t="shared" si="57"/>
        <v>0.27855853856710139</v>
      </c>
      <c r="J253" s="31">
        <v>31632818</v>
      </c>
      <c r="K253" s="36">
        <f t="shared" si="58"/>
        <v>0.31553562393052381</v>
      </c>
      <c r="L253" s="31">
        <v>21471995</v>
      </c>
      <c r="M253" s="36">
        <f t="shared" si="59"/>
        <v>0.21418197200635389</v>
      </c>
      <c r="N253" s="31">
        <f t="shared" si="60"/>
        <v>96546526</v>
      </c>
      <c r="O253" s="36">
        <f t="shared" si="61"/>
        <v>0.96304629956567689</v>
      </c>
      <c r="P253" s="31">
        <v>19850049</v>
      </c>
      <c r="Q253" s="31">
        <v>59650226</v>
      </c>
      <c r="R253" s="31">
        <v>71648118</v>
      </c>
      <c r="S253" s="31">
        <v>66010712</v>
      </c>
      <c r="T253" s="36">
        <f t="shared" si="62"/>
        <v>0.9213181566053138</v>
      </c>
      <c r="U253" s="36">
        <f t="shared" si="63"/>
        <v>8.1709924242504339E-2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337767240</v>
      </c>
      <c r="E254" s="32">
        <f>SUM(E248:E253)</f>
        <v>360464043</v>
      </c>
      <c r="F254" s="32">
        <f>SUM(F248:F253)</f>
        <v>64011523</v>
      </c>
      <c r="G254" s="37">
        <f t="shared" si="56"/>
        <v>0.18951371068431622</v>
      </c>
      <c r="H254" s="32">
        <f>SUM(H248:H253)</f>
        <v>91073491</v>
      </c>
      <c r="I254" s="37">
        <f t="shared" si="57"/>
        <v>0.26963387864376664</v>
      </c>
      <c r="J254" s="32">
        <f>SUM(J248:J253)</f>
        <v>93114443</v>
      </c>
      <c r="K254" s="37">
        <f t="shared" si="58"/>
        <v>0.25831825617069937</v>
      </c>
      <c r="L254" s="32">
        <f>SUM(L248:L253)</f>
        <v>80918242</v>
      </c>
      <c r="M254" s="37">
        <f t="shared" si="59"/>
        <v>0.22448353329932549</v>
      </c>
      <c r="N254" s="32">
        <f t="shared" si="60"/>
        <v>329117699</v>
      </c>
      <c r="O254" s="37">
        <f t="shared" si="61"/>
        <v>0.91303891578445173</v>
      </c>
      <c r="P254" s="32">
        <f>SUM(P248:P253)</f>
        <v>94883519</v>
      </c>
      <c r="Q254" s="32">
        <f>SUM(Q248:Q253)</f>
        <v>292756813</v>
      </c>
      <c r="R254" s="32">
        <f>SUM(R248:R253)</f>
        <v>328031855</v>
      </c>
      <c r="S254" s="32">
        <f>SUM(S248:S253)</f>
        <v>316077433</v>
      </c>
      <c r="T254" s="37">
        <f t="shared" si="62"/>
        <v>0.96355713075487748</v>
      </c>
      <c r="U254" s="37">
        <f t="shared" si="63"/>
        <v>-0.14718337965521699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421750990</v>
      </c>
      <c r="E255" s="31">
        <v>432214287</v>
      </c>
      <c r="F255" s="31">
        <v>96516217</v>
      </c>
      <c r="G255" s="36">
        <f t="shared" si="56"/>
        <v>0.22884645036636428</v>
      </c>
      <c r="H255" s="31">
        <v>94202205</v>
      </c>
      <c r="I255" s="36">
        <f t="shared" si="57"/>
        <v>0.223359772077832</v>
      </c>
      <c r="J255" s="31">
        <v>84125872</v>
      </c>
      <c r="K255" s="36">
        <f t="shared" si="58"/>
        <v>0.19463926698008482</v>
      </c>
      <c r="L255" s="31">
        <v>91505590</v>
      </c>
      <c r="M255" s="36">
        <f t="shared" si="59"/>
        <v>0.21171347813405345</v>
      </c>
      <c r="N255" s="31">
        <f t="shared" si="60"/>
        <v>366349884</v>
      </c>
      <c r="O255" s="36">
        <f t="shared" si="61"/>
        <v>0.84761169405767467</v>
      </c>
      <c r="P255" s="31">
        <v>71292528</v>
      </c>
      <c r="Q255" s="31">
        <v>429260635</v>
      </c>
      <c r="R255" s="31">
        <v>399432679</v>
      </c>
      <c r="S255" s="31">
        <v>303965546</v>
      </c>
      <c r="T255" s="36">
        <f t="shared" si="62"/>
        <v>0.76099318353469025</v>
      </c>
      <c r="U255" s="36">
        <f t="shared" si="63"/>
        <v>0.28352286792242798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243461515</v>
      </c>
      <c r="E256" s="31">
        <v>239235025</v>
      </c>
      <c r="F256" s="31">
        <v>7731086</v>
      </c>
      <c r="G256" s="36">
        <f t="shared" si="56"/>
        <v>3.1754858668319716E-2</v>
      </c>
      <c r="H256" s="31">
        <v>7368005</v>
      </c>
      <c r="I256" s="36">
        <f t="shared" si="57"/>
        <v>3.0263530562520322E-2</v>
      </c>
      <c r="J256" s="31">
        <v>9729567</v>
      </c>
      <c r="K256" s="36">
        <f t="shared" si="58"/>
        <v>4.0669492270205838E-2</v>
      </c>
      <c r="L256" s="31">
        <v>13818962</v>
      </c>
      <c r="M256" s="36">
        <f t="shared" si="59"/>
        <v>5.7763122268572505E-2</v>
      </c>
      <c r="N256" s="31">
        <f t="shared" si="60"/>
        <v>38647620</v>
      </c>
      <c r="O256" s="36">
        <f t="shared" si="61"/>
        <v>0.16154666316104843</v>
      </c>
      <c r="P256" s="31">
        <v>9927794</v>
      </c>
      <c r="Q256" s="31">
        <v>219947362</v>
      </c>
      <c r="R256" s="31">
        <v>216334564</v>
      </c>
      <c r="S256" s="31">
        <v>29829756</v>
      </c>
      <c r="T256" s="36">
        <f t="shared" si="62"/>
        <v>0.13788714779761221</v>
      </c>
      <c r="U256" s="36">
        <f t="shared" si="63"/>
        <v>0.39194689172639974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95351162</v>
      </c>
      <c r="E257" s="31">
        <v>95648166</v>
      </c>
      <c r="F257" s="31">
        <v>16456449</v>
      </c>
      <c r="G257" s="36">
        <f t="shared" si="56"/>
        <v>0.17258781806979973</v>
      </c>
      <c r="H257" s="31">
        <v>20152888</v>
      </c>
      <c r="I257" s="36">
        <f t="shared" si="57"/>
        <v>0.21135440384040627</v>
      </c>
      <c r="J257" s="31">
        <v>15018368</v>
      </c>
      <c r="K257" s="36">
        <f t="shared" si="58"/>
        <v>0.15701679005533675</v>
      </c>
      <c r="L257" s="31">
        <v>29045901</v>
      </c>
      <c r="M257" s="36">
        <f t="shared" si="59"/>
        <v>0.30367441650684657</v>
      </c>
      <c r="N257" s="31">
        <f t="shared" si="60"/>
        <v>80673606</v>
      </c>
      <c r="O257" s="36">
        <f t="shared" si="61"/>
        <v>0.8434412218630517</v>
      </c>
      <c r="P257" s="31">
        <v>19200836</v>
      </c>
      <c r="Q257" s="31">
        <v>105328028</v>
      </c>
      <c r="R257" s="31">
        <v>101787065</v>
      </c>
      <c r="S257" s="31">
        <v>81245982</v>
      </c>
      <c r="T257" s="36">
        <f t="shared" si="62"/>
        <v>0.79819554675242876</v>
      </c>
      <c r="U257" s="36">
        <f t="shared" si="63"/>
        <v>0.512741476464879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62122622</v>
      </c>
      <c r="E258" s="31">
        <v>65773908</v>
      </c>
      <c r="F258" s="31">
        <v>13053313</v>
      </c>
      <c r="G258" s="36">
        <f t="shared" si="56"/>
        <v>0.21012173311036356</v>
      </c>
      <c r="H258" s="31">
        <v>15700293</v>
      </c>
      <c r="I258" s="36">
        <f t="shared" si="57"/>
        <v>0.25273068802537019</v>
      </c>
      <c r="J258" s="31">
        <v>14370298</v>
      </c>
      <c r="K258" s="36">
        <f t="shared" si="58"/>
        <v>0.21848022167087897</v>
      </c>
      <c r="L258" s="31">
        <v>19265545</v>
      </c>
      <c r="M258" s="36">
        <f t="shared" si="59"/>
        <v>0.29290558499276037</v>
      </c>
      <c r="N258" s="31">
        <f t="shared" si="60"/>
        <v>62389449</v>
      </c>
      <c r="O258" s="36">
        <f t="shared" si="61"/>
        <v>0.94854404880427656</v>
      </c>
      <c r="P258" s="31">
        <v>16298527</v>
      </c>
      <c r="Q258" s="31">
        <v>60394291</v>
      </c>
      <c r="R258" s="31">
        <v>63647291</v>
      </c>
      <c r="S258" s="31">
        <v>58677457</v>
      </c>
      <c r="T258" s="36">
        <f t="shared" si="62"/>
        <v>0.92191601681837487</v>
      </c>
      <c r="U258" s="36">
        <f t="shared" si="63"/>
        <v>0.1820420949696866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822686289</v>
      </c>
      <c r="E259" s="32">
        <f>SUM(E255:E258)</f>
        <v>832871386</v>
      </c>
      <c r="F259" s="32">
        <f>SUM(F255:F258)</f>
        <v>133757065</v>
      </c>
      <c r="G259" s="37">
        <f t="shared" si="56"/>
        <v>0.16258574718995955</v>
      </c>
      <c r="H259" s="32">
        <f>SUM(H255:H258)</f>
        <v>137423391</v>
      </c>
      <c r="I259" s="37">
        <f t="shared" si="57"/>
        <v>0.16704227703495858</v>
      </c>
      <c r="J259" s="32">
        <f>SUM(J255:J258)</f>
        <v>123244105</v>
      </c>
      <c r="K259" s="37">
        <f t="shared" si="58"/>
        <v>0.14797495396245969</v>
      </c>
      <c r="L259" s="32">
        <f>SUM(L255:L258)</f>
        <v>153635998</v>
      </c>
      <c r="M259" s="37">
        <f t="shared" si="59"/>
        <v>0.1844654535892532</v>
      </c>
      <c r="N259" s="32">
        <f t="shared" si="60"/>
        <v>548060559</v>
      </c>
      <c r="O259" s="37">
        <f t="shared" si="61"/>
        <v>0.65803744517163665</v>
      </c>
      <c r="P259" s="32">
        <f>SUM(P255:P258)</f>
        <v>116719685</v>
      </c>
      <c r="Q259" s="32">
        <f>SUM(Q255:Q258)</f>
        <v>814930316</v>
      </c>
      <c r="R259" s="32">
        <f>SUM(R255:R258)</f>
        <v>781201599</v>
      </c>
      <c r="S259" s="32">
        <f>SUM(S255:S258)</f>
        <v>473718741</v>
      </c>
      <c r="T259" s="37">
        <f t="shared" si="62"/>
        <v>0.60639755679762763</v>
      </c>
      <c r="U259" s="37">
        <f t="shared" si="63"/>
        <v>0.31628180799151395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2170111406</v>
      </c>
      <c r="E260" s="32">
        <f>SUM(E234:E239,E241:E246,E248:E253,E255:E258)</f>
        <v>2216692305</v>
      </c>
      <c r="F260" s="32">
        <f>SUM(F234:F239,F241:F246,F248:F253,F255:F258)</f>
        <v>366293896</v>
      </c>
      <c r="G260" s="37">
        <f t="shared" si="56"/>
        <v>0.16879036485742521</v>
      </c>
      <c r="H260" s="32">
        <f>SUM(H234:H239,H241:H246,H248:H253,H255:H258)</f>
        <v>480960895</v>
      </c>
      <c r="I260" s="37">
        <f t="shared" si="57"/>
        <v>0.22162958715862349</v>
      </c>
      <c r="J260" s="32">
        <f>SUM(J234:J239,J241:J246,J248:J253,J255:J258)</f>
        <v>420690940</v>
      </c>
      <c r="K260" s="37">
        <f t="shared" si="58"/>
        <v>0.18978319140238095</v>
      </c>
      <c r="L260" s="32">
        <f>SUM(L234:L239,L241:L246,L248:L253,L255:L258)</f>
        <v>472139927</v>
      </c>
      <c r="M260" s="37">
        <f t="shared" si="59"/>
        <v>0.21299299227729307</v>
      </c>
      <c r="N260" s="32">
        <f t="shared" si="60"/>
        <v>1740085658</v>
      </c>
      <c r="O260" s="37">
        <f t="shared" si="61"/>
        <v>0.78499196937483839</v>
      </c>
      <c r="P260" s="32">
        <f>SUM(P234:P239,P241:P246,P248:P253,P255:P258)</f>
        <v>426114799</v>
      </c>
      <c r="Q260" s="32">
        <f>SUM(Q234:Q239,Q241:Q246,Q248:Q253,Q255:Q258)</f>
        <v>2148858936</v>
      </c>
      <c r="R260" s="32">
        <f>SUM(R234:R239,R241:R246,R248:R253,R255:R258)</f>
        <v>2148960042</v>
      </c>
      <c r="S260" s="32">
        <f>SUM(S234:S239,S241:S246,S248:S253,S255:S258)</f>
        <v>1591448567</v>
      </c>
      <c r="T260" s="37">
        <f t="shared" si="62"/>
        <v>0.7405668490321794</v>
      </c>
      <c r="U260" s="37">
        <f t="shared" si="63"/>
        <v>0.10801109960980249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31547523</v>
      </c>
      <c r="E263" s="31">
        <v>33182156</v>
      </c>
      <c r="F263" s="31">
        <v>7676074</v>
      </c>
      <c r="G263" s="36">
        <f t="shared" ref="G263:G299" si="64">IF(($D263     =0),0,($F263     /$D263     ))</f>
        <v>0.24331780342944834</v>
      </c>
      <c r="H263" s="31">
        <v>8315854</v>
      </c>
      <c r="I263" s="36">
        <f t="shared" ref="I263:I299" si="65">IF(($D263     =0),0,($H263     /$D263     ))</f>
        <v>0.26359768404004336</v>
      </c>
      <c r="J263" s="31">
        <v>7424628</v>
      </c>
      <c r="K263" s="36">
        <f t="shared" ref="K263:K299" si="66">IF(($E263     =0),0,($J263     /$E263     ))</f>
        <v>0.22375363433286252</v>
      </c>
      <c r="L263" s="31">
        <v>7528932</v>
      </c>
      <c r="M263" s="36">
        <f t="shared" ref="M263:M299" si="67">IF(($E263     =0),0,($L263     /$E263     ))</f>
        <v>0.22689701054988712</v>
      </c>
      <c r="N263" s="31">
        <f t="shared" ref="N263:N299" si="68">$F263     +$H263     +$J263     +$L263</f>
        <v>30945488</v>
      </c>
      <c r="O263" s="36">
        <f t="shared" ref="O263:O299" si="69">IF(($E263     =0),0,($N263     /$E263     ))</f>
        <v>0.93259425336919033</v>
      </c>
      <c r="P263" s="31">
        <v>8587343</v>
      </c>
      <c r="Q263" s="31">
        <v>30200000</v>
      </c>
      <c r="R263" s="31">
        <v>26783729</v>
      </c>
      <c r="S263" s="31">
        <v>22158761</v>
      </c>
      <c r="T263" s="36">
        <f t="shared" ref="T263:T299" si="70">IF(($R263     =0),0,($S263     /$R263     ))</f>
        <v>0.8273217295470694</v>
      </c>
      <c r="U263" s="36">
        <f t="shared" ref="U263:U299" si="71">IF(($P263     =0),0,(($L263     /$P263     )-1))</f>
        <v>-0.1232524425774072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26536610</v>
      </c>
      <c r="E264" s="31">
        <v>26799075</v>
      </c>
      <c r="F264" s="31">
        <v>6262878</v>
      </c>
      <c r="G264" s="36">
        <f t="shared" si="64"/>
        <v>0.23600897024902578</v>
      </c>
      <c r="H264" s="31">
        <v>6889937</v>
      </c>
      <c r="I264" s="36">
        <f t="shared" si="65"/>
        <v>0.25963892901165597</v>
      </c>
      <c r="J264" s="31">
        <v>4925925</v>
      </c>
      <c r="K264" s="36">
        <f t="shared" si="66"/>
        <v>0.18380951581351221</v>
      </c>
      <c r="L264" s="31">
        <v>5629005</v>
      </c>
      <c r="M264" s="36">
        <f t="shared" si="67"/>
        <v>0.21004474967886019</v>
      </c>
      <c r="N264" s="31">
        <f t="shared" si="68"/>
        <v>23707745</v>
      </c>
      <c r="O264" s="36">
        <f t="shared" si="69"/>
        <v>0.88464788430197683</v>
      </c>
      <c r="P264" s="31">
        <v>5484175</v>
      </c>
      <c r="Q264" s="31">
        <v>18859431</v>
      </c>
      <c r="R264" s="31">
        <v>22229266</v>
      </c>
      <c r="S264" s="31">
        <v>22635882</v>
      </c>
      <c r="T264" s="36">
        <f t="shared" si="70"/>
        <v>1.0182919220094806</v>
      </c>
      <c r="U264" s="36">
        <f t="shared" si="71"/>
        <v>2.6408712340507012E-2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29379086</v>
      </c>
      <c r="E265" s="31">
        <v>39065329</v>
      </c>
      <c r="F265" s="31">
        <v>3904336</v>
      </c>
      <c r="G265" s="36">
        <f t="shared" si="64"/>
        <v>0.13289508053449994</v>
      </c>
      <c r="H265" s="31">
        <v>6646856</v>
      </c>
      <c r="I265" s="36">
        <f t="shared" si="65"/>
        <v>0.22624447881053888</v>
      </c>
      <c r="J265" s="31">
        <v>9767355</v>
      </c>
      <c r="K265" s="36">
        <f t="shared" si="66"/>
        <v>0.25002618050394509</v>
      </c>
      <c r="L265" s="31">
        <v>3138368</v>
      </c>
      <c r="M265" s="36">
        <f t="shared" si="67"/>
        <v>8.0336402644913082E-2</v>
      </c>
      <c r="N265" s="31">
        <f t="shared" si="68"/>
        <v>23456915</v>
      </c>
      <c r="O265" s="36">
        <f t="shared" si="69"/>
        <v>0.60045353771371024</v>
      </c>
      <c r="P265" s="31">
        <v>2216205</v>
      </c>
      <c r="Q265" s="31">
        <v>22100027</v>
      </c>
      <c r="R265" s="31">
        <v>28155297</v>
      </c>
      <c r="S265" s="31">
        <v>20187251</v>
      </c>
      <c r="T265" s="36">
        <f t="shared" si="70"/>
        <v>0.71699655663373041</v>
      </c>
      <c r="U265" s="36">
        <f t="shared" si="71"/>
        <v>0.4161000448965686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17737626</v>
      </c>
      <c r="E266" s="31">
        <v>21894367</v>
      </c>
      <c r="F266" s="31">
        <v>2973256</v>
      </c>
      <c r="G266" s="36">
        <f t="shared" si="64"/>
        <v>0.16762423562206127</v>
      </c>
      <c r="H266" s="31">
        <v>5609016</v>
      </c>
      <c r="I266" s="36">
        <f t="shared" si="65"/>
        <v>0.31622134777224414</v>
      </c>
      <c r="J266" s="31">
        <v>5044096</v>
      </c>
      <c r="K266" s="36">
        <f t="shared" si="66"/>
        <v>0.23038327620981233</v>
      </c>
      <c r="L266" s="31">
        <v>4989466</v>
      </c>
      <c r="M266" s="36">
        <f t="shared" si="67"/>
        <v>0.22788811386965424</v>
      </c>
      <c r="N266" s="31">
        <f t="shared" si="68"/>
        <v>18615834</v>
      </c>
      <c r="O266" s="36">
        <f t="shared" si="69"/>
        <v>0.85025678065960986</v>
      </c>
      <c r="P266" s="31">
        <v>4804191</v>
      </c>
      <c r="Q266" s="31">
        <v>18190827</v>
      </c>
      <c r="R266" s="31">
        <v>16470141</v>
      </c>
      <c r="S266" s="31">
        <v>17361683</v>
      </c>
      <c r="T266" s="36">
        <f t="shared" si="70"/>
        <v>1.0541308055589809</v>
      </c>
      <c r="U266" s="36">
        <f t="shared" si="71"/>
        <v>3.8565286017978817E-2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105200845</v>
      </c>
      <c r="E267" s="32">
        <f>SUM(E263:E266)</f>
        <v>120940927</v>
      </c>
      <c r="F267" s="32">
        <f>SUM(F263:F266)</f>
        <v>20816544</v>
      </c>
      <c r="G267" s="37">
        <f t="shared" si="64"/>
        <v>0.19787430414651136</v>
      </c>
      <c r="H267" s="32">
        <f>SUM(H263:H266)</f>
        <v>27461663</v>
      </c>
      <c r="I267" s="37">
        <f t="shared" si="65"/>
        <v>0.26104032719509052</v>
      </c>
      <c r="J267" s="32">
        <f>SUM(J263:J266)</f>
        <v>27162004</v>
      </c>
      <c r="K267" s="37">
        <f t="shared" si="66"/>
        <v>0.22458901774417522</v>
      </c>
      <c r="L267" s="32">
        <f>SUM(L263:L266)</f>
        <v>21285771</v>
      </c>
      <c r="M267" s="37">
        <f t="shared" si="67"/>
        <v>0.1760013878511118</v>
      </c>
      <c r="N267" s="32">
        <f t="shared" si="68"/>
        <v>96725982</v>
      </c>
      <c r="O267" s="37">
        <f t="shared" si="69"/>
        <v>0.79977873825954715</v>
      </c>
      <c r="P267" s="32">
        <f>SUM(P263:P266)</f>
        <v>21091914</v>
      </c>
      <c r="Q267" s="32">
        <f>SUM(Q263:Q266)</f>
        <v>89350285</v>
      </c>
      <c r="R267" s="32">
        <f>SUM(R263:R266)</f>
        <v>93638433</v>
      </c>
      <c r="S267" s="32">
        <f>SUM(S263:S266)</f>
        <v>82343577</v>
      </c>
      <c r="T267" s="37">
        <f t="shared" si="70"/>
        <v>0.87937799001826522</v>
      </c>
      <c r="U267" s="37">
        <f t="shared" si="71"/>
        <v>9.1910577674458871E-3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10287908</v>
      </c>
      <c r="E268" s="31">
        <v>12269499</v>
      </c>
      <c r="F268" s="31">
        <v>1208198</v>
      </c>
      <c r="G268" s="36">
        <f t="shared" si="64"/>
        <v>0.11743864739070373</v>
      </c>
      <c r="H268" s="31">
        <v>2409423</v>
      </c>
      <c r="I268" s="36">
        <f t="shared" si="65"/>
        <v>0.23419950878254356</v>
      </c>
      <c r="J268" s="31">
        <v>2198758</v>
      </c>
      <c r="K268" s="36">
        <f t="shared" si="66"/>
        <v>0.17920519819105898</v>
      </c>
      <c r="L268" s="31">
        <v>2661108</v>
      </c>
      <c r="M268" s="36">
        <f t="shared" si="67"/>
        <v>0.21688807342500294</v>
      </c>
      <c r="N268" s="31">
        <f t="shared" si="68"/>
        <v>8477487</v>
      </c>
      <c r="O268" s="36">
        <f t="shared" si="69"/>
        <v>0.69093994791474367</v>
      </c>
      <c r="P268" s="31">
        <v>2123342</v>
      </c>
      <c r="Q268" s="31">
        <v>8057515</v>
      </c>
      <c r="R268" s="31">
        <v>8349751</v>
      </c>
      <c r="S268" s="31">
        <v>7256053</v>
      </c>
      <c r="T268" s="36">
        <f t="shared" si="70"/>
        <v>0.86901429755210668</v>
      </c>
      <c r="U268" s="36">
        <f t="shared" si="71"/>
        <v>0.25326395842026383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22535895</v>
      </c>
      <c r="E269" s="31">
        <v>14964656</v>
      </c>
      <c r="F269" s="31">
        <v>5251214</v>
      </c>
      <c r="G269" s="36">
        <f t="shared" si="64"/>
        <v>0.23301555141253544</v>
      </c>
      <c r="H269" s="31">
        <v>6797941</v>
      </c>
      <c r="I269" s="36">
        <f t="shared" si="65"/>
        <v>0.30164947964125677</v>
      </c>
      <c r="J269" s="31">
        <v>4908531</v>
      </c>
      <c r="K269" s="36">
        <f t="shared" si="66"/>
        <v>0.32800827496469015</v>
      </c>
      <c r="L269" s="31">
        <v>5609320</v>
      </c>
      <c r="M269" s="36">
        <f t="shared" si="67"/>
        <v>0.37483788467974138</v>
      </c>
      <c r="N269" s="31">
        <f t="shared" si="68"/>
        <v>22567006</v>
      </c>
      <c r="O269" s="36">
        <f t="shared" si="69"/>
        <v>1.5080203647848638</v>
      </c>
      <c r="P269" s="31">
        <v>6409649</v>
      </c>
      <c r="Q269" s="31">
        <v>20944393</v>
      </c>
      <c r="R269" s="31">
        <v>23991439</v>
      </c>
      <c r="S269" s="31">
        <v>21561034</v>
      </c>
      <c r="T269" s="36">
        <f t="shared" si="70"/>
        <v>0.89869698937191722</v>
      </c>
      <c r="U269" s="36">
        <f t="shared" si="71"/>
        <v>-0.12486315553316574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10529467</v>
      </c>
      <c r="E270" s="31">
        <v>10529467</v>
      </c>
      <c r="F270" s="31">
        <v>2591159</v>
      </c>
      <c r="G270" s="36">
        <f t="shared" si="64"/>
        <v>0.24608643533428615</v>
      </c>
      <c r="H270" s="31">
        <v>1643242</v>
      </c>
      <c r="I270" s="36">
        <f t="shared" si="65"/>
        <v>0.1560612707176916</v>
      </c>
      <c r="J270" s="31">
        <v>2553345</v>
      </c>
      <c r="K270" s="36">
        <f t="shared" si="66"/>
        <v>0.24249518043031049</v>
      </c>
      <c r="L270" s="31">
        <v>2631752</v>
      </c>
      <c r="M270" s="36">
        <f t="shared" si="67"/>
        <v>0.24994161622805788</v>
      </c>
      <c r="N270" s="31">
        <f t="shared" si="68"/>
        <v>9419498</v>
      </c>
      <c r="O270" s="36">
        <f t="shared" si="69"/>
        <v>0.89458450271034606</v>
      </c>
      <c r="P270" s="31">
        <v>1438754</v>
      </c>
      <c r="Q270" s="31">
        <v>9631126</v>
      </c>
      <c r="R270" s="31">
        <v>9631126</v>
      </c>
      <c r="S270" s="31">
        <v>7511300</v>
      </c>
      <c r="T270" s="36">
        <f t="shared" si="70"/>
        <v>0.77989842516856289</v>
      </c>
      <c r="U270" s="36">
        <f t="shared" si="71"/>
        <v>0.82918831155291306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17138155</v>
      </c>
      <c r="E271" s="31">
        <v>18789576</v>
      </c>
      <c r="F271" s="31">
        <v>5076161</v>
      </c>
      <c r="G271" s="36">
        <f t="shared" si="64"/>
        <v>0.29619063428939696</v>
      </c>
      <c r="H271" s="31">
        <v>4070268</v>
      </c>
      <c r="I271" s="36">
        <f t="shared" si="65"/>
        <v>0.23749744356962579</v>
      </c>
      <c r="J271" s="31">
        <v>2981683</v>
      </c>
      <c r="K271" s="36">
        <f t="shared" si="66"/>
        <v>0.15868814708751278</v>
      </c>
      <c r="L271" s="31">
        <v>2574453</v>
      </c>
      <c r="M271" s="36">
        <f t="shared" si="67"/>
        <v>0.13701495978408454</v>
      </c>
      <c r="N271" s="31">
        <f t="shared" si="68"/>
        <v>14702565</v>
      </c>
      <c r="O271" s="36">
        <f t="shared" si="69"/>
        <v>0.78248519285373974</v>
      </c>
      <c r="P271" s="31">
        <v>2430824</v>
      </c>
      <c r="Q271" s="31">
        <v>17067118</v>
      </c>
      <c r="R271" s="31">
        <v>17343473</v>
      </c>
      <c r="S271" s="31">
        <v>13177094</v>
      </c>
      <c r="T271" s="36">
        <f t="shared" si="70"/>
        <v>0.75977250923157091</v>
      </c>
      <c r="U271" s="36">
        <f t="shared" si="71"/>
        <v>5.9086548429668317E-2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14823128</v>
      </c>
      <c r="E272" s="31">
        <v>17066953</v>
      </c>
      <c r="F272" s="31">
        <v>2408128</v>
      </c>
      <c r="G272" s="36">
        <f t="shared" si="64"/>
        <v>0.16245747861045254</v>
      </c>
      <c r="H272" s="31">
        <v>3466315</v>
      </c>
      <c r="I272" s="36">
        <f t="shared" si="65"/>
        <v>0.23384504269274339</v>
      </c>
      <c r="J272" s="31">
        <v>3280368</v>
      </c>
      <c r="K272" s="36">
        <f t="shared" si="66"/>
        <v>0.19220583779658854</v>
      </c>
      <c r="L272" s="31">
        <v>4383706</v>
      </c>
      <c r="M272" s="36">
        <f t="shared" si="67"/>
        <v>0.25685346411863913</v>
      </c>
      <c r="N272" s="31">
        <f t="shared" si="68"/>
        <v>13538517</v>
      </c>
      <c r="O272" s="36">
        <f t="shared" si="69"/>
        <v>0.79325917168694382</v>
      </c>
      <c r="P272" s="31">
        <v>3333444</v>
      </c>
      <c r="Q272" s="31">
        <v>13514916</v>
      </c>
      <c r="R272" s="31">
        <v>13356797</v>
      </c>
      <c r="S272" s="31">
        <v>9883785</v>
      </c>
      <c r="T272" s="36">
        <f t="shared" si="70"/>
        <v>0.73998167375007651</v>
      </c>
      <c r="U272" s="36">
        <f t="shared" si="71"/>
        <v>0.3150681397377606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12650909</v>
      </c>
      <c r="E273" s="31">
        <v>12650909</v>
      </c>
      <c r="F273" s="31">
        <v>1977846</v>
      </c>
      <c r="G273" s="36">
        <f t="shared" si="64"/>
        <v>0.15634022820020285</v>
      </c>
      <c r="H273" s="31">
        <v>3228118</v>
      </c>
      <c r="I273" s="36">
        <f t="shared" si="65"/>
        <v>0.25516885782673798</v>
      </c>
      <c r="J273" s="31">
        <v>2529791</v>
      </c>
      <c r="K273" s="36">
        <f t="shared" si="66"/>
        <v>0.19996910893912839</v>
      </c>
      <c r="L273" s="31">
        <v>2620286</v>
      </c>
      <c r="M273" s="36">
        <f t="shared" si="67"/>
        <v>0.20712234986434572</v>
      </c>
      <c r="N273" s="31">
        <f t="shared" si="68"/>
        <v>10356041</v>
      </c>
      <c r="O273" s="36">
        <f t="shared" si="69"/>
        <v>0.818600544830415</v>
      </c>
      <c r="P273" s="31">
        <v>2582319</v>
      </c>
      <c r="Q273" s="31">
        <v>12323985</v>
      </c>
      <c r="R273" s="31">
        <v>10539331</v>
      </c>
      <c r="S273" s="31">
        <v>9435242</v>
      </c>
      <c r="T273" s="36">
        <f t="shared" si="70"/>
        <v>0.89524107365068994</v>
      </c>
      <c r="U273" s="36">
        <f t="shared" si="71"/>
        <v>1.470267616045895E-2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18947047</v>
      </c>
      <c r="E274" s="31">
        <v>21465763</v>
      </c>
      <c r="F274" s="31">
        <v>4669120</v>
      </c>
      <c r="G274" s="36">
        <f t="shared" si="64"/>
        <v>0.24642995818820737</v>
      </c>
      <c r="H274" s="31">
        <v>6402966</v>
      </c>
      <c r="I274" s="36">
        <f t="shared" si="65"/>
        <v>0.33794004944411654</v>
      </c>
      <c r="J274" s="31">
        <v>4772516</v>
      </c>
      <c r="K274" s="36">
        <f t="shared" si="66"/>
        <v>0.22233153324202826</v>
      </c>
      <c r="L274" s="31">
        <v>3637895</v>
      </c>
      <c r="M274" s="36">
        <f t="shared" si="67"/>
        <v>0.16947429262123131</v>
      </c>
      <c r="N274" s="31">
        <f t="shared" si="68"/>
        <v>19482497</v>
      </c>
      <c r="O274" s="36">
        <f t="shared" si="69"/>
        <v>0.90760794293685254</v>
      </c>
      <c r="P274" s="31">
        <v>3556781</v>
      </c>
      <c r="Q274" s="31">
        <v>18573506</v>
      </c>
      <c r="R274" s="31">
        <v>20144311</v>
      </c>
      <c r="S274" s="31">
        <v>19488120</v>
      </c>
      <c r="T274" s="36">
        <f t="shared" si="70"/>
        <v>0.96742549298409863</v>
      </c>
      <c r="U274" s="36">
        <f t="shared" si="71"/>
        <v>2.2805452458276143E-2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106912509</v>
      </c>
      <c r="E275" s="32">
        <f>SUM(E268:E274)</f>
        <v>107736823</v>
      </c>
      <c r="F275" s="32">
        <f>SUM(F268:F274)</f>
        <v>23181826</v>
      </c>
      <c r="G275" s="37">
        <f t="shared" si="64"/>
        <v>0.21682987535162981</v>
      </c>
      <c r="H275" s="32">
        <f>SUM(H268:H274)</f>
        <v>28018273</v>
      </c>
      <c r="I275" s="37">
        <f t="shared" si="65"/>
        <v>0.26206730402332995</v>
      </c>
      <c r="J275" s="32">
        <f>SUM(J268:J274)</f>
        <v>23224992</v>
      </c>
      <c r="K275" s="37">
        <f t="shared" si="66"/>
        <v>0.21557153212138064</v>
      </c>
      <c r="L275" s="32">
        <f>SUM(L268:L274)</f>
        <v>24118520</v>
      </c>
      <c r="M275" s="37">
        <f t="shared" si="67"/>
        <v>0.22386514961555901</v>
      </c>
      <c r="N275" s="32">
        <f t="shared" si="68"/>
        <v>98543611</v>
      </c>
      <c r="O275" s="37">
        <f t="shared" si="69"/>
        <v>0.91466973181490607</v>
      </c>
      <c r="P275" s="32">
        <f>SUM(P268:P274)</f>
        <v>21875113</v>
      </c>
      <c r="Q275" s="32">
        <f>SUM(Q268:Q274)</f>
        <v>100112559</v>
      </c>
      <c r="R275" s="32">
        <f>SUM(R268:R274)</f>
        <v>103356228</v>
      </c>
      <c r="S275" s="32">
        <f>SUM(S268:S274)</f>
        <v>88312628</v>
      </c>
      <c r="T275" s="37">
        <f t="shared" si="70"/>
        <v>0.85444902265589651</v>
      </c>
      <c r="U275" s="37">
        <f t="shared" si="71"/>
        <v>0.10255521880046969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11419652</v>
      </c>
      <c r="E276" s="31">
        <v>14109544</v>
      </c>
      <c r="F276" s="31">
        <v>1251677</v>
      </c>
      <c r="G276" s="36">
        <f t="shared" si="64"/>
        <v>0.10960728050206783</v>
      </c>
      <c r="H276" s="31">
        <v>2191460</v>
      </c>
      <c r="I276" s="36">
        <f t="shared" si="65"/>
        <v>0.19190252032198529</v>
      </c>
      <c r="J276" s="31">
        <v>2022454</v>
      </c>
      <c r="K276" s="36">
        <f t="shared" si="66"/>
        <v>0.14333943038839525</v>
      </c>
      <c r="L276" s="31">
        <v>4069003</v>
      </c>
      <c r="M276" s="36">
        <f t="shared" si="67"/>
        <v>0.28838657011169178</v>
      </c>
      <c r="N276" s="31">
        <f t="shared" si="68"/>
        <v>9534594</v>
      </c>
      <c r="O276" s="36">
        <f t="shared" si="69"/>
        <v>0.67575493580798929</v>
      </c>
      <c r="P276" s="31">
        <v>327271</v>
      </c>
      <c r="Q276" s="31">
        <v>8593882</v>
      </c>
      <c r="R276" s="31">
        <v>9507589</v>
      </c>
      <c r="S276" s="31">
        <v>4618118</v>
      </c>
      <c r="T276" s="36">
        <f t="shared" si="70"/>
        <v>0.48572966290402331</v>
      </c>
      <c r="U276" s="36">
        <f t="shared" si="71"/>
        <v>11.433130341521247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21951559</v>
      </c>
      <c r="E277" s="31">
        <v>22523909</v>
      </c>
      <c r="F277" s="31">
        <v>5886125</v>
      </c>
      <c r="G277" s="36">
        <f t="shared" si="64"/>
        <v>0.26814154748644503</v>
      </c>
      <c r="H277" s="31">
        <v>5682928</v>
      </c>
      <c r="I277" s="36">
        <f t="shared" si="65"/>
        <v>0.25888493842282456</v>
      </c>
      <c r="J277" s="31">
        <v>4437633</v>
      </c>
      <c r="K277" s="36">
        <f t="shared" si="66"/>
        <v>0.19701877680290752</v>
      </c>
      <c r="L277" s="31">
        <v>4436732</v>
      </c>
      <c r="M277" s="36">
        <f t="shared" si="67"/>
        <v>0.19697877486541079</v>
      </c>
      <c r="N277" s="31">
        <f t="shared" si="68"/>
        <v>20443418</v>
      </c>
      <c r="O277" s="36">
        <f t="shared" si="69"/>
        <v>0.90763188574416631</v>
      </c>
      <c r="P277" s="31">
        <v>3877214</v>
      </c>
      <c r="Q277" s="31">
        <v>22341586</v>
      </c>
      <c r="R277" s="31">
        <v>22457057</v>
      </c>
      <c r="S277" s="31">
        <v>18270334</v>
      </c>
      <c r="T277" s="36">
        <f t="shared" si="70"/>
        <v>0.81356760148936702</v>
      </c>
      <c r="U277" s="36">
        <f t="shared" si="71"/>
        <v>0.1443092901243006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16054069</v>
      </c>
      <c r="E278" s="31">
        <v>16799221</v>
      </c>
      <c r="F278" s="31">
        <v>152333</v>
      </c>
      <c r="G278" s="36">
        <f t="shared" si="64"/>
        <v>9.4887470584560218E-3</v>
      </c>
      <c r="H278" s="31">
        <v>597312</v>
      </c>
      <c r="I278" s="36">
        <f t="shared" si="65"/>
        <v>3.7206268392144075E-2</v>
      </c>
      <c r="J278" s="31">
        <v>319820</v>
      </c>
      <c r="K278" s="36">
        <f t="shared" si="66"/>
        <v>1.9037787525981117E-2</v>
      </c>
      <c r="L278" s="31">
        <v>0</v>
      </c>
      <c r="M278" s="36">
        <f t="shared" si="67"/>
        <v>0</v>
      </c>
      <c r="N278" s="31">
        <f t="shared" si="68"/>
        <v>1069465</v>
      </c>
      <c r="O278" s="36">
        <f t="shared" si="69"/>
        <v>6.3661582879348991E-2</v>
      </c>
      <c r="P278" s="31">
        <v>271017</v>
      </c>
      <c r="Q278" s="31">
        <v>16094781</v>
      </c>
      <c r="R278" s="31">
        <v>19698532</v>
      </c>
      <c r="S278" s="31">
        <v>7360543</v>
      </c>
      <c r="T278" s="36">
        <f t="shared" si="70"/>
        <v>0.37365946863451549</v>
      </c>
      <c r="U278" s="36">
        <f t="shared" si="71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14911150</v>
      </c>
      <c r="E279" s="31">
        <v>14911150</v>
      </c>
      <c r="F279" s="31">
        <v>737633</v>
      </c>
      <c r="G279" s="36">
        <f t="shared" si="64"/>
        <v>4.9468552056682415E-2</v>
      </c>
      <c r="H279" s="31">
        <v>1037404</v>
      </c>
      <c r="I279" s="36">
        <f t="shared" si="65"/>
        <v>6.9572366987120382E-2</v>
      </c>
      <c r="J279" s="31">
        <v>714292</v>
      </c>
      <c r="K279" s="36">
        <f t="shared" si="66"/>
        <v>4.7903213367178253E-2</v>
      </c>
      <c r="L279" s="31">
        <v>2936145</v>
      </c>
      <c r="M279" s="36">
        <f t="shared" si="67"/>
        <v>0.19690935977439702</v>
      </c>
      <c r="N279" s="31">
        <f t="shared" si="68"/>
        <v>5425474</v>
      </c>
      <c r="O279" s="36">
        <f t="shared" si="69"/>
        <v>0.36385349218537805</v>
      </c>
      <c r="P279" s="31">
        <v>2541484</v>
      </c>
      <c r="Q279" s="31">
        <v>14564522</v>
      </c>
      <c r="R279" s="31">
        <v>11785909</v>
      </c>
      <c r="S279" s="31">
        <v>10031929</v>
      </c>
      <c r="T279" s="36">
        <f t="shared" si="70"/>
        <v>0.85117991323367592</v>
      </c>
      <c r="U279" s="36">
        <f t="shared" si="71"/>
        <v>0.15528761935939794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7623434</v>
      </c>
      <c r="E280" s="31">
        <v>7756367</v>
      </c>
      <c r="F280" s="31">
        <v>1645795</v>
      </c>
      <c r="G280" s="36">
        <f t="shared" si="64"/>
        <v>0.21588630530545683</v>
      </c>
      <c r="H280" s="31">
        <v>1482218</v>
      </c>
      <c r="I280" s="36">
        <f t="shared" si="65"/>
        <v>0.19442917719232566</v>
      </c>
      <c r="J280" s="31">
        <v>1501963</v>
      </c>
      <c r="K280" s="36">
        <f t="shared" si="66"/>
        <v>0.19364259066132378</v>
      </c>
      <c r="L280" s="31">
        <v>1145088</v>
      </c>
      <c r="M280" s="36">
        <f t="shared" si="67"/>
        <v>0.14763200348823102</v>
      </c>
      <c r="N280" s="31">
        <f t="shared" si="68"/>
        <v>5775064</v>
      </c>
      <c r="O280" s="36">
        <f t="shared" si="69"/>
        <v>0.74455785807969121</v>
      </c>
      <c r="P280" s="31">
        <v>1113992</v>
      </c>
      <c r="Q280" s="31">
        <v>4611903</v>
      </c>
      <c r="R280" s="31">
        <v>5978029</v>
      </c>
      <c r="S280" s="31">
        <v>4861966</v>
      </c>
      <c r="T280" s="36">
        <f t="shared" si="70"/>
        <v>0.81330585716462733</v>
      </c>
      <c r="U280" s="36">
        <f t="shared" si="71"/>
        <v>2.7914024517231795E-2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7950468</v>
      </c>
      <c r="E281" s="31">
        <v>8331897</v>
      </c>
      <c r="F281" s="31">
        <v>1438505</v>
      </c>
      <c r="G281" s="36">
        <f t="shared" si="64"/>
        <v>0.18093337398502829</v>
      </c>
      <c r="H281" s="31">
        <v>2108199</v>
      </c>
      <c r="I281" s="36">
        <f t="shared" si="65"/>
        <v>0.26516665434034825</v>
      </c>
      <c r="J281" s="31">
        <v>2452272</v>
      </c>
      <c r="K281" s="36">
        <f t="shared" si="66"/>
        <v>0.2943233695759801</v>
      </c>
      <c r="L281" s="31">
        <v>1230302</v>
      </c>
      <c r="M281" s="36">
        <f t="shared" si="67"/>
        <v>0.14766169096905543</v>
      </c>
      <c r="N281" s="31">
        <f t="shared" si="68"/>
        <v>7229278</v>
      </c>
      <c r="O281" s="36">
        <f t="shared" si="69"/>
        <v>0.86766291037923293</v>
      </c>
      <c r="P281" s="31">
        <v>1956201</v>
      </c>
      <c r="Q281" s="31">
        <v>7944771</v>
      </c>
      <c r="R281" s="31">
        <v>8313749</v>
      </c>
      <c r="S281" s="31">
        <v>5454573</v>
      </c>
      <c r="T281" s="36">
        <f t="shared" si="70"/>
        <v>0.65609065176252013</v>
      </c>
      <c r="U281" s="36">
        <f t="shared" si="71"/>
        <v>-0.37107587614974125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21316610</v>
      </c>
      <c r="E282" s="31">
        <v>21746610</v>
      </c>
      <c r="F282" s="31">
        <v>2102628</v>
      </c>
      <c r="G282" s="36">
        <f t="shared" si="64"/>
        <v>9.8638010452881578E-2</v>
      </c>
      <c r="H282" s="31">
        <v>2468845</v>
      </c>
      <c r="I282" s="36">
        <f t="shared" si="65"/>
        <v>0.11581789975047627</v>
      </c>
      <c r="J282" s="31">
        <v>1638625</v>
      </c>
      <c r="K282" s="36">
        <f t="shared" si="66"/>
        <v>7.5350824795220955E-2</v>
      </c>
      <c r="L282" s="31">
        <v>2004517</v>
      </c>
      <c r="M282" s="36">
        <f t="shared" si="67"/>
        <v>9.2176067902077607E-2</v>
      </c>
      <c r="N282" s="31">
        <f t="shared" si="68"/>
        <v>8214615</v>
      </c>
      <c r="O282" s="36">
        <f t="shared" si="69"/>
        <v>0.37774232397601282</v>
      </c>
      <c r="P282" s="31">
        <v>762954</v>
      </c>
      <c r="Q282" s="31">
        <v>18737024</v>
      </c>
      <c r="R282" s="31">
        <v>17618494</v>
      </c>
      <c r="S282" s="31">
        <v>6230512</v>
      </c>
      <c r="T282" s="36">
        <f t="shared" si="70"/>
        <v>0.35363476583185827</v>
      </c>
      <c r="U282" s="36">
        <f t="shared" si="71"/>
        <v>1.6273104276273536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10960449</v>
      </c>
      <c r="E283" s="31">
        <v>10533896</v>
      </c>
      <c r="F283" s="31">
        <v>913894</v>
      </c>
      <c r="G283" s="36">
        <f t="shared" si="64"/>
        <v>8.3381073165889469E-2</v>
      </c>
      <c r="H283" s="31">
        <v>172470</v>
      </c>
      <c r="I283" s="36">
        <f t="shared" si="65"/>
        <v>1.5735669223040042E-2</v>
      </c>
      <c r="J283" s="31">
        <v>706987</v>
      </c>
      <c r="K283" s="36">
        <f t="shared" si="66"/>
        <v>6.7115433833787611E-2</v>
      </c>
      <c r="L283" s="31">
        <v>597245</v>
      </c>
      <c r="M283" s="36">
        <f t="shared" si="67"/>
        <v>5.6697446035161157E-2</v>
      </c>
      <c r="N283" s="31">
        <f t="shared" si="68"/>
        <v>2390596</v>
      </c>
      <c r="O283" s="36">
        <f t="shared" si="69"/>
        <v>0.22694319366737625</v>
      </c>
      <c r="P283" s="31">
        <v>1102779</v>
      </c>
      <c r="Q283" s="31">
        <v>10784524</v>
      </c>
      <c r="R283" s="31">
        <v>10296883</v>
      </c>
      <c r="S283" s="31">
        <v>3699314</v>
      </c>
      <c r="T283" s="36">
        <f t="shared" si="70"/>
        <v>0.35926542041897536</v>
      </c>
      <c r="U283" s="36">
        <f t="shared" si="71"/>
        <v>-0.45841823248357105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13769207</v>
      </c>
      <c r="E284" s="31">
        <v>14994458</v>
      </c>
      <c r="F284" s="31">
        <v>4201102</v>
      </c>
      <c r="G284" s="36">
        <f t="shared" si="64"/>
        <v>0.30510849317611394</v>
      </c>
      <c r="H284" s="31">
        <v>2859786</v>
      </c>
      <c r="I284" s="36">
        <f t="shared" si="65"/>
        <v>0.20769431384102222</v>
      </c>
      <c r="J284" s="31">
        <v>5389445</v>
      </c>
      <c r="K284" s="36">
        <f t="shared" si="66"/>
        <v>0.35942913041605107</v>
      </c>
      <c r="L284" s="31">
        <v>3736124</v>
      </c>
      <c r="M284" s="36">
        <f t="shared" si="67"/>
        <v>0.24916699223139643</v>
      </c>
      <c r="N284" s="31">
        <f t="shared" si="68"/>
        <v>16186457</v>
      </c>
      <c r="O284" s="36">
        <f t="shared" si="69"/>
        <v>1.07949597111146</v>
      </c>
      <c r="P284" s="31">
        <v>3844219</v>
      </c>
      <c r="Q284" s="31">
        <v>12946698</v>
      </c>
      <c r="R284" s="31">
        <v>13084282</v>
      </c>
      <c r="S284" s="31">
        <v>13552864</v>
      </c>
      <c r="T284" s="36">
        <f t="shared" si="70"/>
        <v>1.0358125879585902</v>
      </c>
      <c r="U284" s="36">
        <f t="shared" si="71"/>
        <v>-2.8118845466400311E-2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125956598</v>
      </c>
      <c r="E285" s="32">
        <f>SUM(E276:E284)</f>
        <v>131707052</v>
      </c>
      <c r="F285" s="32">
        <f>SUM(F276:F284)</f>
        <v>18329692</v>
      </c>
      <c r="G285" s="37">
        <f t="shared" si="64"/>
        <v>0.14552387323131735</v>
      </c>
      <c r="H285" s="32">
        <f>SUM(H276:H284)</f>
        <v>18600622</v>
      </c>
      <c r="I285" s="37">
        <f t="shared" si="65"/>
        <v>0.14767485225347227</v>
      </c>
      <c r="J285" s="32">
        <f>SUM(J276:J284)</f>
        <v>19183491</v>
      </c>
      <c r="K285" s="37">
        <f t="shared" si="66"/>
        <v>0.14565272480626171</v>
      </c>
      <c r="L285" s="32">
        <f>SUM(L276:L284)</f>
        <v>20155156</v>
      </c>
      <c r="M285" s="37">
        <f t="shared" si="67"/>
        <v>0.15303019613558733</v>
      </c>
      <c r="N285" s="32">
        <f t="shared" si="68"/>
        <v>76268961</v>
      </c>
      <c r="O285" s="37">
        <f t="shared" si="69"/>
        <v>0.57908031378608338</v>
      </c>
      <c r="P285" s="32">
        <f>SUM(P276:P284)</f>
        <v>15797131</v>
      </c>
      <c r="Q285" s="32">
        <f>SUM(Q276:Q284)</f>
        <v>116619691</v>
      </c>
      <c r="R285" s="32">
        <f>SUM(R276:R284)</f>
        <v>118740524</v>
      </c>
      <c r="S285" s="32">
        <f>SUM(S276:S284)</f>
        <v>74080153</v>
      </c>
      <c r="T285" s="37">
        <f t="shared" si="70"/>
        <v>0.62388265189060477</v>
      </c>
      <c r="U285" s="37">
        <f t="shared" si="71"/>
        <v>0.27587446100181112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18706088</v>
      </c>
      <c r="E286" s="31">
        <v>18706088</v>
      </c>
      <c r="F286" s="31">
        <v>2773842</v>
      </c>
      <c r="G286" s="36">
        <f t="shared" si="64"/>
        <v>0.14828552073528148</v>
      </c>
      <c r="H286" s="31">
        <v>1924859</v>
      </c>
      <c r="I286" s="36">
        <f t="shared" si="65"/>
        <v>0.1029001360412717</v>
      </c>
      <c r="J286" s="31">
        <v>2674621</v>
      </c>
      <c r="K286" s="36">
        <f t="shared" si="66"/>
        <v>0.14298131175262299</v>
      </c>
      <c r="L286" s="31">
        <v>3989093</v>
      </c>
      <c r="M286" s="36">
        <f t="shared" si="67"/>
        <v>0.21325105495066632</v>
      </c>
      <c r="N286" s="31">
        <f t="shared" si="68"/>
        <v>11362415</v>
      </c>
      <c r="O286" s="36">
        <f t="shared" si="69"/>
        <v>0.60741802347984253</v>
      </c>
      <c r="P286" s="31">
        <v>4132432</v>
      </c>
      <c r="Q286" s="31">
        <v>21254450</v>
      </c>
      <c r="R286" s="31">
        <v>16745848</v>
      </c>
      <c r="S286" s="31">
        <v>15829765</v>
      </c>
      <c r="T286" s="36">
        <f t="shared" si="70"/>
        <v>0.94529491728337678</v>
      </c>
      <c r="U286" s="36">
        <f t="shared" si="71"/>
        <v>-3.4686354185622381E-2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11490005</v>
      </c>
      <c r="E287" s="31">
        <v>10278011</v>
      </c>
      <c r="F287" s="31">
        <v>1481745</v>
      </c>
      <c r="G287" s="36">
        <f t="shared" si="64"/>
        <v>0.1289594739079748</v>
      </c>
      <c r="H287" s="31">
        <v>1681027</v>
      </c>
      <c r="I287" s="36">
        <f t="shared" si="65"/>
        <v>0.14630341762253368</v>
      </c>
      <c r="J287" s="31">
        <v>1461238</v>
      </c>
      <c r="K287" s="36">
        <f t="shared" si="66"/>
        <v>0.14217128197274745</v>
      </c>
      <c r="L287" s="31">
        <v>1420819</v>
      </c>
      <c r="M287" s="36">
        <f t="shared" si="67"/>
        <v>0.13823871175074631</v>
      </c>
      <c r="N287" s="31">
        <f t="shared" si="68"/>
        <v>6044829</v>
      </c>
      <c r="O287" s="36">
        <f t="shared" si="69"/>
        <v>0.58813217849251187</v>
      </c>
      <c r="P287" s="31">
        <v>920318</v>
      </c>
      <c r="Q287" s="31">
        <v>10588596</v>
      </c>
      <c r="R287" s="31">
        <v>9134877</v>
      </c>
      <c r="S287" s="31">
        <v>4167801</v>
      </c>
      <c r="T287" s="36">
        <f t="shared" si="70"/>
        <v>0.4562514634844016</v>
      </c>
      <c r="U287" s="36">
        <f t="shared" si="71"/>
        <v>0.54383484838936114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13596975</v>
      </c>
      <c r="E288" s="31">
        <v>11474495</v>
      </c>
      <c r="F288" s="31">
        <v>1956212</v>
      </c>
      <c r="G288" s="36">
        <f t="shared" si="64"/>
        <v>0.14387111839214237</v>
      </c>
      <c r="H288" s="31">
        <v>2362827</v>
      </c>
      <c r="I288" s="36">
        <f t="shared" si="65"/>
        <v>0.17377593177894349</v>
      </c>
      <c r="J288" s="31">
        <v>2617140</v>
      </c>
      <c r="K288" s="36">
        <f t="shared" si="66"/>
        <v>0.22808324026460425</v>
      </c>
      <c r="L288" s="31">
        <v>3186248</v>
      </c>
      <c r="M288" s="36">
        <f t="shared" si="67"/>
        <v>0.2776808914030639</v>
      </c>
      <c r="N288" s="31">
        <f t="shared" si="68"/>
        <v>10122427</v>
      </c>
      <c r="O288" s="36">
        <f t="shared" si="69"/>
        <v>0.88216753765634126</v>
      </c>
      <c r="P288" s="31">
        <v>39647</v>
      </c>
      <c r="Q288" s="31">
        <v>13968344</v>
      </c>
      <c r="R288" s="31">
        <v>14440680</v>
      </c>
      <c r="S288" s="31">
        <v>7423794</v>
      </c>
      <c r="T288" s="36">
        <f t="shared" si="70"/>
        <v>0.51408894871986632</v>
      </c>
      <c r="U288" s="36">
        <f t="shared" si="71"/>
        <v>79.365424874517615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12088864</v>
      </c>
      <c r="E289" s="31">
        <v>12282399</v>
      </c>
      <c r="F289" s="31">
        <v>3247227</v>
      </c>
      <c r="G289" s="36">
        <f t="shared" si="64"/>
        <v>0.26861308060046007</v>
      </c>
      <c r="H289" s="31">
        <v>3020267</v>
      </c>
      <c r="I289" s="36">
        <f t="shared" si="65"/>
        <v>0.2498387772416002</v>
      </c>
      <c r="J289" s="31">
        <v>2240339</v>
      </c>
      <c r="K289" s="36">
        <f t="shared" si="66"/>
        <v>0.18240239549293261</v>
      </c>
      <c r="L289" s="31">
        <v>3331130</v>
      </c>
      <c r="M289" s="36">
        <f t="shared" si="67"/>
        <v>0.27121167452710176</v>
      </c>
      <c r="N289" s="31">
        <f t="shared" si="68"/>
        <v>11838963</v>
      </c>
      <c r="O289" s="36">
        <f t="shared" si="69"/>
        <v>0.96389662964051237</v>
      </c>
      <c r="P289" s="31">
        <v>367974</v>
      </c>
      <c r="Q289" s="31">
        <v>10496420</v>
      </c>
      <c r="R289" s="31">
        <v>12028989</v>
      </c>
      <c r="S289" s="31">
        <v>2651451</v>
      </c>
      <c r="T289" s="36">
        <f t="shared" si="70"/>
        <v>0.22042176611849923</v>
      </c>
      <c r="U289" s="36">
        <f t="shared" si="71"/>
        <v>8.0526232831667457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55268652</v>
      </c>
      <c r="E290" s="31">
        <v>51784443</v>
      </c>
      <c r="F290" s="31">
        <v>8984851</v>
      </c>
      <c r="G290" s="36">
        <f t="shared" si="64"/>
        <v>0.16256685616287511</v>
      </c>
      <c r="H290" s="31">
        <v>9262561</v>
      </c>
      <c r="I290" s="36">
        <f t="shared" si="65"/>
        <v>0.16759158519010017</v>
      </c>
      <c r="J290" s="31">
        <v>8305756</v>
      </c>
      <c r="K290" s="36">
        <f t="shared" si="66"/>
        <v>0.16039094984569013</v>
      </c>
      <c r="L290" s="31">
        <v>8563581</v>
      </c>
      <c r="M290" s="36">
        <f t="shared" si="67"/>
        <v>0.16536976172554371</v>
      </c>
      <c r="N290" s="31">
        <f t="shared" si="68"/>
        <v>35116749</v>
      </c>
      <c r="O290" s="36">
        <f t="shared" si="69"/>
        <v>0.67813317988184207</v>
      </c>
      <c r="P290" s="31">
        <v>8293439</v>
      </c>
      <c r="Q290" s="31">
        <v>55373708</v>
      </c>
      <c r="R290" s="31">
        <v>51033844</v>
      </c>
      <c r="S290" s="31">
        <v>34518962</v>
      </c>
      <c r="T290" s="36">
        <f t="shared" si="70"/>
        <v>0.67639353210391129</v>
      </c>
      <c r="U290" s="36">
        <f t="shared" si="71"/>
        <v>3.2572977265522773E-2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19634931</v>
      </c>
      <c r="E291" s="31">
        <v>19006730</v>
      </c>
      <c r="F291" s="31">
        <v>1478489</v>
      </c>
      <c r="G291" s="36">
        <f t="shared" si="64"/>
        <v>7.529891497963502E-2</v>
      </c>
      <c r="H291" s="31">
        <v>4980262</v>
      </c>
      <c r="I291" s="36">
        <f t="shared" si="65"/>
        <v>0.25364295907125928</v>
      </c>
      <c r="J291" s="31">
        <v>5438864</v>
      </c>
      <c r="K291" s="36">
        <f t="shared" si="66"/>
        <v>0.28615464101399873</v>
      </c>
      <c r="L291" s="31">
        <v>4415682</v>
      </c>
      <c r="M291" s="36">
        <f t="shared" si="67"/>
        <v>0.23232202488276521</v>
      </c>
      <c r="N291" s="31">
        <f t="shared" si="68"/>
        <v>16313297</v>
      </c>
      <c r="O291" s="36">
        <f t="shared" si="69"/>
        <v>0.85829056339517629</v>
      </c>
      <c r="P291" s="31">
        <v>3031898</v>
      </c>
      <c r="Q291" s="31">
        <v>18097598</v>
      </c>
      <c r="R291" s="31">
        <v>17909976</v>
      </c>
      <c r="S291" s="31">
        <v>14967346</v>
      </c>
      <c r="T291" s="36">
        <f t="shared" si="70"/>
        <v>0.83569883064053241</v>
      </c>
      <c r="U291" s="36">
        <f t="shared" si="71"/>
        <v>0.45640849395329264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130785515</v>
      </c>
      <c r="E292" s="32">
        <f>SUM(E286:E291)</f>
        <v>123532166</v>
      </c>
      <c r="F292" s="32">
        <f>SUM(F286:F291)</f>
        <v>19922366</v>
      </c>
      <c r="G292" s="37">
        <f t="shared" si="64"/>
        <v>0.15232853577095293</v>
      </c>
      <c r="H292" s="32">
        <f>SUM(H286:H291)</f>
        <v>23231803</v>
      </c>
      <c r="I292" s="37">
        <f t="shared" si="65"/>
        <v>0.17763284412650743</v>
      </c>
      <c r="J292" s="32">
        <f>SUM(J286:J291)</f>
        <v>22737958</v>
      </c>
      <c r="K292" s="37">
        <f t="shared" si="66"/>
        <v>0.18406507985944326</v>
      </c>
      <c r="L292" s="32">
        <f>SUM(L286:L291)</f>
        <v>24906553</v>
      </c>
      <c r="M292" s="37">
        <f t="shared" si="67"/>
        <v>0.20161998130915959</v>
      </c>
      <c r="N292" s="32">
        <f t="shared" si="68"/>
        <v>90798680</v>
      </c>
      <c r="O292" s="37">
        <f t="shared" si="69"/>
        <v>0.73502054517525417</v>
      </c>
      <c r="P292" s="32">
        <f>SUM(P286:P291)</f>
        <v>16785708</v>
      </c>
      <c r="Q292" s="32">
        <f>SUM(Q286:Q291)</f>
        <v>129779116</v>
      </c>
      <c r="R292" s="32">
        <f>SUM(R286:R291)</f>
        <v>121294214</v>
      </c>
      <c r="S292" s="32">
        <f>SUM(S286:S291)</f>
        <v>79559119</v>
      </c>
      <c r="T292" s="37">
        <f t="shared" si="70"/>
        <v>0.65591850077861091</v>
      </c>
      <c r="U292" s="37">
        <f t="shared" si="71"/>
        <v>0.48379520244245877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287300999</v>
      </c>
      <c r="E293" s="31">
        <v>474688499</v>
      </c>
      <c r="F293" s="31">
        <v>105657730</v>
      </c>
      <c r="G293" s="36">
        <f t="shared" si="64"/>
        <v>0.36775970277778253</v>
      </c>
      <c r="H293" s="31">
        <v>107340878</v>
      </c>
      <c r="I293" s="36">
        <f t="shared" si="65"/>
        <v>0.3736181857133048</v>
      </c>
      <c r="J293" s="31">
        <v>110725944</v>
      </c>
      <c r="K293" s="36">
        <f t="shared" si="66"/>
        <v>0.23326022061469831</v>
      </c>
      <c r="L293" s="31">
        <v>101898354</v>
      </c>
      <c r="M293" s="36">
        <f t="shared" si="67"/>
        <v>0.21466362512397841</v>
      </c>
      <c r="N293" s="31">
        <f t="shared" si="68"/>
        <v>425622906</v>
      </c>
      <c r="O293" s="36">
        <f t="shared" si="69"/>
        <v>0.89663622964667611</v>
      </c>
      <c r="P293" s="31">
        <v>121993076</v>
      </c>
      <c r="Q293" s="31">
        <v>428654343</v>
      </c>
      <c r="R293" s="31">
        <v>544754343</v>
      </c>
      <c r="S293" s="31">
        <v>480592671</v>
      </c>
      <c r="T293" s="36">
        <f t="shared" si="70"/>
        <v>0.88221907209283135</v>
      </c>
      <c r="U293" s="36">
        <f t="shared" si="71"/>
        <v>-0.16472018461113314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8171767</v>
      </c>
      <c r="E294" s="31">
        <v>10835840</v>
      </c>
      <c r="F294" s="31">
        <v>1962208</v>
      </c>
      <c r="G294" s="36">
        <f t="shared" si="64"/>
        <v>0.24012040480351435</v>
      </c>
      <c r="H294" s="31">
        <v>2443782</v>
      </c>
      <c r="I294" s="36">
        <f t="shared" si="65"/>
        <v>0.29905184521291417</v>
      </c>
      <c r="J294" s="31">
        <v>2288901</v>
      </c>
      <c r="K294" s="36">
        <f t="shared" si="66"/>
        <v>0.21123429286515857</v>
      </c>
      <c r="L294" s="31">
        <v>2211619</v>
      </c>
      <c r="M294" s="36">
        <f t="shared" si="67"/>
        <v>0.20410222004016301</v>
      </c>
      <c r="N294" s="31">
        <f t="shared" si="68"/>
        <v>8906510</v>
      </c>
      <c r="O294" s="36">
        <f t="shared" si="69"/>
        <v>0.82194919821628964</v>
      </c>
      <c r="P294" s="31">
        <v>2001327</v>
      </c>
      <c r="Q294" s="31">
        <v>7065458</v>
      </c>
      <c r="R294" s="31">
        <v>7965811</v>
      </c>
      <c r="S294" s="31">
        <v>6027342</v>
      </c>
      <c r="T294" s="36">
        <f t="shared" si="70"/>
        <v>0.75665139431502959</v>
      </c>
      <c r="U294" s="36">
        <f t="shared" si="71"/>
        <v>0.10507628188696794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13005850</v>
      </c>
      <c r="E295" s="31">
        <v>13382898</v>
      </c>
      <c r="F295" s="31">
        <v>2018335</v>
      </c>
      <c r="G295" s="36">
        <f t="shared" si="64"/>
        <v>0.15518670444453841</v>
      </c>
      <c r="H295" s="31">
        <v>4066212</v>
      </c>
      <c r="I295" s="36">
        <f t="shared" si="65"/>
        <v>0.31264484827981254</v>
      </c>
      <c r="J295" s="31">
        <v>2745172</v>
      </c>
      <c r="K295" s="36">
        <f t="shared" si="66"/>
        <v>0.20512537717914311</v>
      </c>
      <c r="L295" s="31">
        <v>2816198</v>
      </c>
      <c r="M295" s="36">
        <f t="shared" si="67"/>
        <v>0.21043259838041059</v>
      </c>
      <c r="N295" s="31">
        <f t="shared" si="68"/>
        <v>11645917</v>
      </c>
      <c r="O295" s="36">
        <f t="shared" si="69"/>
        <v>0.87020890393097217</v>
      </c>
      <c r="P295" s="31">
        <v>3007610</v>
      </c>
      <c r="Q295" s="31">
        <v>13023513</v>
      </c>
      <c r="R295" s="31">
        <v>12067850</v>
      </c>
      <c r="S295" s="31">
        <v>10168680</v>
      </c>
      <c r="T295" s="36">
        <f t="shared" si="70"/>
        <v>0.84262565411403023</v>
      </c>
      <c r="U295" s="36">
        <f t="shared" si="71"/>
        <v>-6.3642560039366858E-2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21266901</v>
      </c>
      <c r="E296" s="31">
        <v>32561775</v>
      </c>
      <c r="F296" s="31">
        <v>5320006</v>
      </c>
      <c r="G296" s="36">
        <f t="shared" si="64"/>
        <v>0.25015426554155679</v>
      </c>
      <c r="H296" s="31">
        <v>8056704</v>
      </c>
      <c r="I296" s="36">
        <f t="shared" si="65"/>
        <v>0.37883770653749693</v>
      </c>
      <c r="J296" s="31">
        <v>9328800</v>
      </c>
      <c r="K296" s="36">
        <f t="shared" si="66"/>
        <v>0.28649543828614993</v>
      </c>
      <c r="L296" s="31">
        <v>10948637</v>
      </c>
      <c r="M296" s="36">
        <f t="shared" si="67"/>
        <v>0.3362420199758766</v>
      </c>
      <c r="N296" s="31">
        <f t="shared" si="68"/>
        <v>33654147</v>
      </c>
      <c r="O296" s="36">
        <f t="shared" si="69"/>
        <v>1.0335476797564014</v>
      </c>
      <c r="P296" s="31">
        <v>7535801</v>
      </c>
      <c r="Q296" s="31">
        <v>20382409</v>
      </c>
      <c r="R296" s="31">
        <v>20695603</v>
      </c>
      <c r="S296" s="31">
        <v>23649621</v>
      </c>
      <c r="T296" s="36">
        <f t="shared" si="70"/>
        <v>1.1427365030146741</v>
      </c>
      <c r="U296" s="36">
        <f t="shared" si="71"/>
        <v>0.45288297819966328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27396526</v>
      </c>
      <c r="E297" s="31">
        <v>28145350</v>
      </c>
      <c r="F297" s="31">
        <v>4745057</v>
      </c>
      <c r="G297" s="36">
        <f t="shared" si="64"/>
        <v>0.17319922241235988</v>
      </c>
      <c r="H297" s="31">
        <v>5120330</v>
      </c>
      <c r="I297" s="36">
        <f t="shared" si="65"/>
        <v>0.18689705402794501</v>
      </c>
      <c r="J297" s="31">
        <v>4661550</v>
      </c>
      <c r="K297" s="36">
        <f t="shared" si="66"/>
        <v>0.16562416171765496</v>
      </c>
      <c r="L297" s="31">
        <v>5895276</v>
      </c>
      <c r="M297" s="36">
        <f t="shared" si="67"/>
        <v>0.20945825864663256</v>
      </c>
      <c r="N297" s="31">
        <f t="shared" si="68"/>
        <v>20422213</v>
      </c>
      <c r="O297" s="36">
        <f t="shared" si="69"/>
        <v>0.72559811833926391</v>
      </c>
      <c r="P297" s="31">
        <v>4942598</v>
      </c>
      <c r="Q297" s="31">
        <v>27220473</v>
      </c>
      <c r="R297" s="31">
        <v>27707873</v>
      </c>
      <c r="S297" s="31">
        <v>20394845</v>
      </c>
      <c r="T297" s="36">
        <f t="shared" si="70"/>
        <v>0.73606678506141554</v>
      </c>
      <c r="U297" s="36">
        <f t="shared" si="71"/>
        <v>0.19274842906503831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357142043</v>
      </c>
      <c r="E298" s="32">
        <f>SUM(E293:E297)</f>
        <v>559614362</v>
      </c>
      <c r="F298" s="32">
        <f>SUM(F293:F297)</f>
        <v>119703336</v>
      </c>
      <c r="G298" s="37">
        <f t="shared" si="64"/>
        <v>0.33517010485377102</v>
      </c>
      <c r="H298" s="32">
        <f>SUM(H293:H297)</f>
        <v>127027906</v>
      </c>
      <c r="I298" s="37">
        <f t="shared" si="65"/>
        <v>0.35567894760572893</v>
      </c>
      <c r="J298" s="32">
        <f>SUM(J293:J297)</f>
        <v>129750367</v>
      </c>
      <c r="K298" s="37">
        <f t="shared" si="66"/>
        <v>0.23185674959500058</v>
      </c>
      <c r="L298" s="32">
        <f>SUM(L293:L297)</f>
        <v>123770084</v>
      </c>
      <c r="M298" s="37">
        <f t="shared" si="67"/>
        <v>0.22117031370971141</v>
      </c>
      <c r="N298" s="32">
        <f t="shared" si="68"/>
        <v>500251693</v>
      </c>
      <c r="O298" s="37">
        <f t="shared" si="69"/>
        <v>0.89392218457752881</v>
      </c>
      <c r="P298" s="32">
        <f>SUM(P293:P297)</f>
        <v>139480412</v>
      </c>
      <c r="Q298" s="32">
        <f>SUM(Q293:Q297)</f>
        <v>496346196</v>
      </c>
      <c r="R298" s="32">
        <f>SUM(R293:R297)</f>
        <v>613191480</v>
      </c>
      <c r="S298" s="32">
        <f>SUM(S293:S297)</f>
        <v>540833159</v>
      </c>
      <c r="T298" s="37">
        <f t="shared" si="70"/>
        <v>0.88199718463146293</v>
      </c>
      <c r="U298" s="37">
        <f t="shared" si="71"/>
        <v>-0.11263465439147113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825997510</v>
      </c>
      <c r="E299" s="32">
        <f>SUM(E263:E266,E268:E274,E276:E284,E286:E291,E293:E297)</f>
        <v>1043531330</v>
      </c>
      <c r="F299" s="32">
        <f>SUM(F263:F266,F268:F274,F276:F284,F286:F291,F293:F297)</f>
        <v>201953764</v>
      </c>
      <c r="G299" s="37">
        <f t="shared" si="64"/>
        <v>0.24449681936692522</v>
      </c>
      <c r="H299" s="32">
        <f>SUM(H263:H266,H268:H274,H276:H284,H286:H291,H293:H297)</f>
        <v>224340267</v>
      </c>
      <c r="I299" s="37">
        <f t="shared" si="65"/>
        <v>0.2715992049419132</v>
      </c>
      <c r="J299" s="32">
        <f>SUM(J263:J266,J268:J274,J276:J284,J286:J291,J293:J297)</f>
        <v>222058812</v>
      </c>
      <c r="K299" s="37">
        <f t="shared" si="66"/>
        <v>0.21279553916220226</v>
      </c>
      <c r="L299" s="32">
        <f>SUM(L263:L266,L268:L274,L276:L284,L286:L291,L293:L297)</f>
        <v>214236084</v>
      </c>
      <c r="M299" s="37">
        <f t="shared" si="67"/>
        <v>0.20529913941347597</v>
      </c>
      <c r="N299" s="32">
        <f t="shared" si="68"/>
        <v>862588927</v>
      </c>
      <c r="O299" s="37">
        <f t="shared" si="69"/>
        <v>0.82660568226542852</v>
      </c>
      <c r="P299" s="32">
        <f>SUM(P263:P266,P268:P274,P276:P284,P286:P291,P293:P297)</f>
        <v>215030278</v>
      </c>
      <c r="Q299" s="32">
        <f>SUM(Q263:Q266,Q268:Q274,Q276:Q284,Q286:Q291,Q293:Q297)</f>
        <v>932207847</v>
      </c>
      <c r="R299" s="32">
        <f>SUM(R263:R266,R268:R274,R276:R284,R286:R291,R293:R297)</f>
        <v>1050220879</v>
      </c>
      <c r="S299" s="32">
        <f>SUM(S263:S266,S268:S274,S276:S284,S286:S291,S293:S297)</f>
        <v>865128636</v>
      </c>
      <c r="T299" s="37">
        <f t="shared" si="70"/>
        <v>0.82375874761103474</v>
      </c>
      <c r="U299" s="37">
        <f t="shared" si="71"/>
        <v>-3.6934054468366062E-3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614919087</v>
      </c>
      <c r="E302" s="31">
        <v>603440732</v>
      </c>
      <c r="F302" s="31">
        <v>122494430</v>
      </c>
      <c r="G302" s="36">
        <f t="shared" ref="G302:G339" si="72">IF(($D302     =0),0,($F302     /$D302     ))</f>
        <v>0.19920414342253129</v>
      </c>
      <c r="H302" s="31">
        <v>154828808</v>
      </c>
      <c r="I302" s="36">
        <f t="shared" ref="I302:I339" si="73">IF(($D302     =0),0,($H302     /$D302     ))</f>
        <v>0.25178728595881106</v>
      </c>
      <c r="J302" s="31">
        <v>124791042</v>
      </c>
      <c r="K302" s="36">
        <f t="shared" ref="K302:K339" si="74">IF(($E302     =0),0,($J302     /$E302     ))</f>
        <v>0.20679916913530458</v>
      </c>
      <c r="L302" s="31">
        <v>146993632</v>
      </c>
      <c r="M302" s="36">
        <f t="shared" ref="M302:M339" si="75">IF(($E302     =0),0,($L302     /$E302     ))</f>
        <v>0.24359249252667287</v>
      </c>
      <c r="N302" s="31">
        <f t="shared" ref="N302:N339" si="76">$F302     +$H302     +$J302     +$L302</f>
        <v>549107912</v>
      </c>
      <c r="O302" s="36">
        <f t="shared" ref="O302:O339" si="77">IF(($E302     =0),0,($N302     /$E302     ))</f>
        <v>0.90996162983575324</v>
      </c>
      <c r="P302" s="31">
        <v>172221567</v>
      </c>
      <c r="Q302" s="31">
        <v>596683884</v>
      </c>
      <c r="R302" s="31">
        <v>563262398</v>
      </c>
      <c r="S302" s="31">
        <v>555071981</v>
      </c>
      <c r="T302" s="36">
        <f t="shared" ref="T302:T339" si="78">IF(($R302     =0),0,($S302     /$R302     ))</f>
        <v>0.98545896720767789</v>
      </c>
      <c r="U302" s="36">
        <f t="shared" ref="U302:U339" si="79">IF(($P302     =0),0,(($L302     /$P302     )-1))</f>
        <v>-0.14648534117681089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614919087</v>
      </c>
      <c r="E303" s="32">
        <f>E302</f>
        <v>603440732</v>
      </c>
      <c r="F303" s="32">
        <f>F302</f>
        <v>122494430</v>
      </c>
      <c r="G303" s="37">
        <f t="shared" si="72"/>
        <v>0.19920414342253129</v>
      </c>
      <c r="H303" s="32">
        <f>H302</f>
        <v>154828808</v>
      </c>
      <c r="I303" s="37">
        <f t="shared" si="73"/>
        <v>0.25178728595881106</v>
      </c>
      <c r="J303" s="32">
        <f>J302</f>
        <v>124791042</v>
      </c>
      <c r="K303" s="37">
        <f t="shared" si="74"/>
        <v>0.20679916913530458</v>
      </c>
      <c r="L303" s="32">
        <f>L302</f>
        <v>146993632</v>
      </c>
      <c r="M303" s="37">
        <f t="shared" si="75"/>
        <v>0.24359249252667287</v>
      </c>
      <c r="N303" s="32">
        <f t="shared" si="76"/>
        <v>549107912</v>
      </c>
      <c r="O303" s="37">
        <f t="shared" si="77"/>
        <v>0.90996162983575324</v>
      </c>
      <c r="P303" s="32">
        <f>P302</f>
        <v>172221567</v>
      </c>
      <c r="Q303" s="32">
        <f>Q302</f>
        <v>596683884</v>
      </c>
      <c r="R303" s="32">
        <f>R302</f>
        <v>563262398</v>
      </c>
      <c r="S303" s="32">
        <f>S302</f>
        <v>555071981</v>
      </c>
      <c r="T303" s="37">
        <f t="shared" si="78"/>
        <v>0.98545896720767789</v>
      </c>
      <c r="U303" s="37">
        <f t="shared" si="79"/>
        <v>-0.14648534117681089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17086452</v>
      </c>
      <c r="E304" s="31">
        <v>24900628</v>
      </c>
      <c r="F304" s="31">
        <v>4601536</v>
      </c>
      <c r="G304" s="36">
        <f t="shared" si="72"/>
        <v>0.26930904087050955</v>
      </c>
      <c r="H304" s="31">
        <v>2355030</v>
      </c>
      <c r="I304" s="36">
        <f t="shared" si="73"/>
        <v>0.13783025288105452</v>
      </c>
      <c r="J304" s="31">
        <v>2709812</v>
      </c>
      <c r="K304" s="36">
        <f t="shared" si="74"/>
        <v>0.10882504650083524</v>
      </c>
      <c r="L304" s="31">
        <v>3281384</v>
      </c>
      <c r="M304" s="36">
        <f t="shared" si="75"/>
        <v>0.13177916637283205</v>
      </c>
      <c r="N304" s="31">
        <f t="shared" si="76"/>
        <v>12947762</v>
      </c>
      <c r="O304" s="36">
        <f t="shared" si="77"/>
        <v>0.51997732747945147</v>
      </c>
      <c r="P304" s="31">
        <v>2888444</v>
      </c>
      <c r="Q304" s="31">
        <v>21147346</v>
      </c>
      <c r="R304" s="31">
        <v>17169369</v>
      </c>
      <c r="S304" s="31">
        <v>13696385</v>
      </c>
      <c r="T304" s="36">
        <f t="shared" si="78"/>
        <v>0.79772209450446319</v>
      </c>
      <c r="U304" s="36">
        <f t="shared" si="79"/>
        <v>0.13603864225860018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14486979</v>
      </c>
      <c r="E305" s="31">
        <v>14454934</v>
      </c>
      <c r="F305" s="31">
        <v>3049322</v>
      </c>
      <c r="G305" s="36">
        <f t="shared" si="72"/>
        <v>0.21048708636907668</v>
      </c>
      <c r="H305" s="31">
        <v>3794981</v>
      </c>
      <c r="I305" s="36">
        <f t="shared" si="73"/>
        <v>0.26195806592941151</v>
      </c>
      <c r="J305" s="31">
        <v>3274973</v>
      </c>
      <c r="K305" s="36">
        <f t="shared" si="74"/>
        <v>0.22656436895526469</v>
      </c>
      <c r="L305" s="31">
        <v>3190718</v>
      </c>
      <c r="M305" s="36">
        <f t="shared" si="75"/>
        <v>0.22073556337234054</v>
      </c>
      <c r="N305" s="31">
        <f t="shared" si="76"/>
        <v>13309994</v>
      </c>
      <c r="O305" s="36">
        <f t="shared" si="77"/>
        <v>0.92079244360437762</v>
      </c>
      <c r="P305" s="31">
        <v>2896326</v>
      </c>
      <c r="Q305" s="31">
        <v>11894590</v>
      </c>
      <c r="R305" s="31">
        <v>12809234</v>
      </c>
      <c r="S305" s="31">
        <v>11935626</v>
      </c>
      <c r="T305" s="36">
        <f t="shared" si="78"/>
        <v>0.9317985759335804</v>
      </c>
      <c r="U305" s="36">
        <f t="shared" si="79"/>
        <v>0.1016432542469321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29477613</v>
      </c>
      <c r="E306" s="31">
        <v>29970210</v>
      </c>
      <c r="F306" s="31">
        <v>10841118</v>
      </c>
      <c r="G306" s="36">
        <f t="shared" si="72"/>
        <v>0.36777462272810219</v>
      </c>
      <c r="H306" s="31">
        <v>5578283</v>
      </c>
      <c r="I306" s="36">
        <f t="shared" si="73"/>
        <v>0.18923794813372441</v>
      </c>
      <c r="J306" s="31">
        <v>4922090</v>
      </c>
      <c r="K306" s="36">
        <f t="shared" si="74"/>
        <v>0.16423274978720537</v>
      </c>
      <c r="L306" s="31">
        <v>7079196</v>
      </c>
      <c r="M306" s="36">
        <f t="shared" si="75"/>
        <v>0.23620775430001992</v>
      </c>
      <c r="N306" s="31">
        <f t="shared" si="76"/>
        <v>28420687</v>
      </c>
      <c r="O306" s="36">
        <f t="shared" si="77"/>
        <v>0.94829789314122259</v>
      </c>
      <c r="P306" s="31">
        <v>6379107</v>
      </c>
      <c r="Q306" s="31">
        <v>26210900</v>
      </c>
      <c r="R306" s="31">
        <v>26820600</v>
      </c>
      <c r="S306" s="31">
        <v>26514043</v>
      </c>
      <c r="T306" s="36">
        <f t="shared" si="78"/>
        <v>0.98857009164597365</v>
      </c>
      <c r="U306" s="36">
        <f t="shared" si="79"/>
        <v>0.1097471793465763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18584082</v>
      </c>
      <c r="E307" s="31">
        <v>18433922</v>
      </c>
      <c r="F307" s="31">
        <v>4602966</v>
      </c>
      <c r="G307" s="36">
        <f t="shared" si="72"/>
        <v>0.24768325925380658</v>
      </c>
      <c r="H307" s="31">
        <v>3813129</v>
      </c>
      <c r="I307" s="36">
        <f t="shared" si="73"/>
        <v>0.20518253201853071</v>
      </c>
      <c r="J307" s="31">
        <v>3854483</v>
      </c>
      <c r="K307" s="36">
        <f t="shared" si="74"/>
        <v>0.20909728271607095</v>
      </c>
      <c r="L307" s="31">
        <v>5365482</v>
      </c>
      <c r="M307" s="36">
        <f t="shared" si="75"/>
        <v>0.29106567772175668</v>
      </c>
      <c r="N307" s="31">
        <f t="shared" si="76"/>
        <v>17636060</v>
      </c>
      <c r="O307" s="36">
        <f t="shared" si="77"/>
        <v>0.95671772941211319</v>
      </c>
      <c r="P307" s="31">
        <v>4055155</v>
      </c>
      <c r="Q307" s="31">
        <v>20066568</v>
      </c>
      <c r="R307" s="31">
        <v>20040863</v>
      </c>
      <c r="S307" s="31">
        <v>15284062</v>
      </c>
      <c r="T307" s="36">
        <f t="shared" si="78"/>
        <v>0.76264490206833913</v>
      </c>
      <c r="U307" s="36">
        <f t="shared" si="79"/>
        <v>0.32312624301660486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25834901</v>
      </c>
      <c r="E308" s="31">
        <v>26872732</v>
      </c>
      <c r="F308" s="31">
        <v>9179087</v>
      </c>
      <c r="G308" s="36">
        <f t="shared" si="72"/>
        <v>0.35529793592009506</v>
      </c>
      <c r="H308" s="31">
        <v>5470919</v>
      </c>
      <c r="I308" s="36">
        <f t="shared" si="73"/>
        <v>0.21176465897817839</v>
      </c>
      <c r="J308" s="31">
        <v>5138280</v>
      </c>
      <c r="K308" s="36">
        <f t="shared" si="74"/>
        <v>0.19120795012580039</v>
      </c>
      <c r="L308" s="31">
        <v>5584709</v>
      </c>
      <c r="M308" s="36">
        <f t="shared" si="75"/>
        <v>0.20782066371219718</v>
      </c>
      <c r="N308" s="31">
        <f t="shared" si="76"/>
        <v>25372995</v>
      </c>
      <c r="O308" s="36">
        <f t="shared" si="77"/>
        <v>0.94419112280805684</v>
      </c>
      <c r="P308" s="31">
        <v>5004813</v>
      </c>
      <c r="Q308" s="31">
        <v>24244582</v>
      </c>
      <c r="R308" s="31">
        <v>24851307</v>
      </c>
      <c r="S308" s="31">
        <v>21987414</v>
      </c>
      <c r="T308" s="36">
        <f t="shared" si="78"/>
        <v>0.88475885795463394</v>
      </c>
      <c r="U308" s="36">
        <f t="shared" si="79"/>
        <v>0.11586766578491536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17294566</v>
      </c>
      <c r="E309" s="31">
        <v>18924566</v>
      </c>
      <c r="F309" s="31">
        <v>3144880</v>
      </c>
      <c r="G309" s="36">
        <f t="shared" si="72"/>
        <v>0.18184208843402025</v>
      </c>
      <c r="H309" s="31">
        <v>3373352</v>
      </c>
      <c r="I309" s="36">
        <f t="shared" si="73"/>
        <v>0.19505271193275392</v>
      </c>
      <c r="J309" s="31">
        <v>3957286</v>
      </c>
      <c r="K309" s="36">
        <f t="shared" si="74"/>
        <v>0.20910841495651736</v>
      </c>
      <c r="L309" s="31">
        <v>3887381</v>
      </c>
      <c r="M309" s="36">
        <f t="shared" si="75"/>
        <v>0.20541453896485659</v>
      </c>
      <c r="N309" s="31">
        <f t="shared" si="76"/>
        <v>14362899</v>
      </c>
      <c r="O309" s="36">
        <f t="shared" si="77"/>
        <v>0.75895526481294207</v>
      </c>
      <c r="P309" s="31">
        <v>4881983</v>
      </c>
      <c r="Q309" s="31">
        <v>15568025</v>
      </c>
      <c r="R309" s="31">
        <v>18488025</v>
      </c>
      <c r="S309" s="31">
        <v>14623066</v>
      </c>
      <c r="T309" s="36">
        <f t="shared" si="78"/>
        <v>0.79094797848877851</v>
      </c>
      <c r="U309" s="36">
        <f t="shared" si="79"/>
        <v>-0.20372909942537698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122764593</v>
      </c>
      <c r="E310" s="32">
        <f>SUM(E304:E309)</f>
        <v>133556992</v>
      </c>
      <c r="F310" s="32">
        <f>SUM(F304:F309)</f>
        <v>35418909</v>
      </c>
      <c r="G310" s="37">
        <f t="shared" si="72"/>
        <v>0.28851078421283893</v>
      </c>
      <c r="H310" s="32">
        <f>SUM(H304:H309)</f>
        <v>24385694</v>
      </c>
      <c r="I310" s="37">
        <f t="shared" si="73"/>
        <v>0.19863784340489771</v>
      </c>
      <c r="J310" s="32">
        <f>SUM(J304:J309)</f>
        <v>23856924</v>
      </c>
      <c r="K310" s="37">
        <f t="shared" si="74"/>
        <v>0.1786272934329039</v>
      </c>
      <c r="L310" s="32">
        <f>SUM(L304:L309)</f>
        <v>28388870</v>
      </c>
      <c r="M310" s="37">
        <f t="shared" si="75"/>
        <v>0.21255996840659605</v>
      </c>
      <c r="N310" s="32">
        <f t="shared" si="76"/>
        <v>112050397</v>
      </c>
      <c r="O310" s="37">
        <f t="shared" si="77"/>
        <v>0.83897065456520614</v>
      </c>
      <c r="P310" s="32">
        <f>SUM(P304:P309)</f>
        <v>26105828</v>
      </c>
      <c r="Q310" s="32">
        <f>SUM(Q304:Q309)</f>
        <v>119132011</v>
      </c>
      <c r="R310" s="32">
        <f>SUM(R304:R309)</f>
        <v>120179398</v>
      </c>
      <c r="S310" s="32">
        <f>SUM(S304:S309)</f>
        <v>104040596</v>
      </c>
      <c r="T310" s="37">
        <f t="shared" si="78"/>
        <v>0.86571074353359634</v>
      </c>
      <c r="U310" s="37">
        <f t="shared" si="79"/>
        <v>8.745334566672236E-2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29906686</v>
      </c>
      <c r="E311" s="31">
        <v>30124300</v>
      </c>
      <c r="F311" s="31">
        <v>6632372</v>
      </c>
      <c r="G311" s="36">
        <f t="shared" si="72"/>
        <v>0.2217688713487011</v>
      </c>
      <c r="H311" s="31">
        <v>6658780</v>
      </c>
      <c r="I311" s="36">
        <f t="shared" si="73"/>
        <v>0.22265188459864793</v>
      </c>
      <c r="J311" s="31">
        <v>6426924</v>
      </c>
      <c r="K311" s="36">
        <f t="shared" si="74"/>
        <v>0.21334683295545456</v>
      </c>
      <c r="L311" s="31">
        <v>7530016</v>
      </c>
      <c r="M311" s="36">
        <f t="shared" si="75"/>
        <v>0.24996484565616461</v>
      </c>
      <c r="N311" s="31">
        <f t="shared" si="76"/>
        <v>27248092</v>
      </c>
      <c r="O311" s="36">
        <f t="shared" si="77"/>
        <v>0.90452199719163595</v>
      </c>
      <c r="P311" s="31">
        <v>7009247</v>
      </c>
      <c r="Q311" s="31">
        <v>31783745</v>
      </c>
      <c r="R311" s="31">
        <v>32501799</v>
      </c>
      <c r="S311" s="31">
        <v>25446108</v>
      </c>
      <c r="T311" s="36">
        <f t="shared" si="78"/>
        <v>0.78291383193896436</v>
      </c>
      <c r="U311" s="36">
        <f t="shared" si="79"/>
        <v>7.4297424530766376E-2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185936937</v>
      </c>
      <c r="E312" s="31">
        <v>188896001</v>
      </c>
      <c r="F312" s="31">
        <v>25573348</v>
      </c>
      <c r="G312" s="36">
        <f t="shared" si="72"/>
        <v>0.13753775023195094</v>
      </c>
      <c r="H312" s="31">
        <v>58493048</v>
      </c>
      <c r="I312" s="36">
        <f t="shared" si="73"/>
        <v>0.3145854123648385</v>
      </c>
      <c r="J312" s="31">
        <v>33067099</v>
      </c>
      <c r="K312" s="36">
        <f t="shared" si="74"/>
        <v>0.17505452113832734</v>
      </c>
      <c r="L312" s="31">
        <v>38407650</v>
      </c>
      <c r="M312" s="36">
        <f t="shared" si="75"/>
        <v>0.20332696190852659</v>
      </c>
      <c r="N312" s="31">
        <f t="shared" si="76"/>
        <v>155541145</v>
      </c>
      <c r="O312" s="36">
        <f t="shared" si="77"/>
        <v>0.82342211680807365</v>
      </c>
      <c r="P312" s="31">
        <v>40397574</v>
      </c>
      <c r="Q312" s="31">
        <v>155921128</v>
      </c>
      <c r="R312" s="31">
        <v>182865446</v>
      </c>
      <c r="S312" s="31">
        <v>149615068</v>
      </c>
      <c r="T312" s="36">
        <f t="shared" si="78"/>
        <v>0.81817025180361302</v>
      </c>
      <c r="U312" s="36">
        <f t="shared" si="79"/>
        <v>-4.9258502503145341E-2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42363152</v>
      </c>
      <c r="E313" s="31">
        <v>33227995</v>
      </c>
      <c r="F313" s="31">
        <v>306937</v>
      </c>
      <c r="G313" s="36">
        <f t="shared" si="72"/>
        <v>7.2453768312612807E-3</v>
      </c>
      <c r="H313" s="31">
        <v>7126983</v>
      </c>
      <c r="I313" s="36">
        <f t="shared" si="73"/>
        <v>0.16823542780763812</v>
      </c>
      <c r="J313" s="31">
        <v>19519161</v>
      </c>
      <c r="K313" s="36">
        <f t="shared" si="74"/>
        <v>0.5874312007089203</v>
      </c>
      <c r="L313" s="31">
        <v>11294218</v>
      </c>
      <c r="M313" s="36">
        <f t="shared" si="75"/>
        <v>0.33990067712481598</v>
      </c>
      <c r="N313" s="31">
        <f t="shared" si="76"/>
        <v>38247299</v>
      </c>
      <c r="O313" s="36">
        <f t="shared" si="77"/>
        <v>1.151056481138871</v>
      </c>
      <c r="P313" s="31">
        <v>8272775</v>
      </c>
      <c r="Q313" s="31">
        <v>33555197</v>
      </c>
      <c r="R313" s="31">
        <v>42152136</v>
      </c>
      <c r="S313" s="31">
        <v>33271651</v>
      </c>
      <c r="T313" s="36">
        <f t="shared" si="78"/>
        <v>0.78932301319202425</v>
      </c>
      <c r="U313" s="36">
        <f t="shared" si="79"/>
        <v>0.36522726654598969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41730341</v>
      </c>
      <c r="E314" s="31">
        <v>46098081</v>
      </c>
      <c r="F314" s="31">
        <v>9799774</v>
      </c>
      <c r="G314" s="36">
        <f t="shared" si="72"/>
        <v>0.23483570383477095</v>
      </c>
      <c r="H314" s="31">
        <v>8835774</v>
      </c>
      <c r="I314" s="36">
        <f t="shared" si="73"/>
        <v>0.21173500595166475</v>
      </c>
      <c r="J314" s="31">
        <v>8802306</v>
      </c>
      <c r="K314" s="36">
        <f t="shared" si="74"/>
        <v>0.19094734117023224</v>
      </c>
      <c r="L314" s="31">
        <v>15087930</v>
      </c>
      <c r="M314" s="36">
        <f t="shared" si="75"/>
        <v>0.32730060932471355</v>
      </c>
      <c r="N314" s="31">
        <f t="shared" si="76"/>
        <v>42525784</v>
      </c>
      <c r="O314" s="36">
        <f t="shared" si="77"/>
        <v>0.92250660065437429</v>
      </c>
      <c r="P314" s="31">
        <v>8800182</v>
      </c>
      <c r="Q314" s="31">
        <v>35936077</v>
      </c>
      <c r="R314" s="31">
        <v>42803592</v>
      </c>
      <c r="S314" s="31">
        <v>37892112</v>
      </c>
      <c r="T314" s="36">
        <f t="shared" si="78"/>
        <v>0.88525542435784366</v>
      </c>
      <c r="U314" s="36">
        <f t="shared" si="79"/>
        <v>0.71450204098051606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27641984</v>
      </c>
      <c r="E315" s="31">
        <v>26897423</v>
      </c>
      <c r="F315" s="31">
        <v>5725924</v>
      </c>
      <c r="G315" s="36">
        <f t="shared" si="72"/>
        <v>0.20714591253652415</v>
      </c>
      <c r="H315" s="31">
        <v>6392348</v>
      </c>
      <c r="I315" s="36">
        <f t="shared" si="73"/>
        <v>0.2312550358179789</v>
      </c>
      <c r="J315" s="31">
        <v>5935714</v>
      </c>
      <c r="K315" s="36">
        <f t="shared" si="74"/>
        <v>0.22067965395792749</v>
      </c>
      <c r="L315" s="31">
        <v>5874441</v>
      </c>
      <c r="M315" s="36">
        <f t="shared" si="75"/>
        <v>0.21840162903338362</v>
      </c>
      <c r="N315" s="31">
        <f t="shared" si="76"/>
        <v>23928427</v>
      </c>
      <c r="O315" s="36">
        <f t="shared" si="77"/>
        <v>0.88961782695687985</v>
      </c>
      <c r="P315" s="31">
        <v>5537168</v>
      </c>
      <c r="Q315" s="31">
        <v>25147994</v>
      </c>
      <c r="R315" s="31">
        <v>25581563</v>
      </c>
      <c r="S315" s="31">
        <v>21783578</v>
      </c>
      <c r="T315" s="36">
        <f t="shared" si="78"/>
        <v>0.85153428662666153</v>
      </c>
      <c r="U315" s="36">
        <f t="shared" si="79"/>
        <v>6.0910739930592595E-2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41614361</v>
      </c>
      <c r="E316" s="31">
        <v>56361727</v>
      </c>
      <c r="F316" s="31">
        <v>8395286</v>
      </c>
      <c r="G316" s="36">
        <f t="shared" si="72"/>
        <v>0.20174011562979424</v>
      </c>
      <c r="H316" s="31">
        <v>11414329</v>
      </c>
      <c r="I316" s="36">
        <f t="shared" si="73"/>
        <v>0.27428821987678725</v>
      </c>
      <c r="J316" s="31">
        <v>6545615</v>
      </c>
      <c r="K316" s="36">
        <f t="shared" si="74"/>
        <v>0.11613581322658903</v>
      </c>
      <c r="L316" s="31">
        <v>8270292</v>
      </c>
      <c r="M316" s="36">
        <f t="shared" si="75"/>
        <v>0.14673595789568336</v>
      </c>
      <c r="N316" s="31">
        <f t="shared" si="76"/>
        <v>34625522</v>
      </c>
      <c r="O316" s="36">
        <f t="shared" si="77"/>
        <v>0.6143445888377409</v>
      </c>
      <c r="P316" s="31">
        <v>7043196</v>
      </c>
      <c r="Q316" s="31">
        <v>37377242</v>
      </c>
      <c r="R316" s="31">
        <v>42092310</v>
      </c>
      <c r="S316" s="31">
        <v>33692604</v>
      </c>
      <c r="T316" s="36">
        <f t="shared" si="78"/>
        <v>0.80044559208083377</v>
      </c>
      <c r="U316" s="36">
        <f t="shared" si="79"/>
        <v>0.17422431521144666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369193461</v>
      </c>
      <c r="E317" s="32">
        <f>SUM(E311:E316)</f>
        <v>381605527</v>
      </c>
      <c r="F317" s="32">
        <f>SUM(F311:F316)</f>
        <v>56433641</v>
      </c>
      <c r="G317" s="37">
        <f t="shared" si="72"/>
        <v>0.15285655614577637</v>
      </c>
      <c r="H317" s="32">
        <f>SUM(H311:H316)</f>
        <v>98921262</v>
      </c>
      <c r="I317" s="37">
        <f t="shared" si="73"/>
        <v>0.26793882462614904</v>
      </c>
      <c r="J317" s="32">
        <f>SUM(J311:J316)</f>
        <v>80296819</v>
      </c>
      <c r="K317" s="37">
        <f t="shared" si="74"/>
        <v>0.21041838579030853</v>
      </c>
      <c r="L317" s="32">
        <f>SUM(L311:L316)</f>
        <v>86464547</v>
      </c>
      <c r="M317" s="37">
        <f t="shared" si="75"/>
        <v>0.2265809609198873</v>
      </c>
      <c r="N317" s="32">
        <f t="shared" si="76"/>
        <v>322116269</v>
      </c>
      <c r="O317" s="37">
        <f t="shared" si="77"/>
        <v>0.84410797593086229</v>
      </c>
      <c r="P317" s="32">
        <f>SUM(P311:P316)</f>
        <v>77060142</v>
      </c>
      <c r="Q317" s="32">
        <f>SUM(Q311:Q316)</f>
        <v>319721383</v>
      </c>
      <c r="R317" s="32">
        <f>SUM(R311:R316)</f>
        <v>367996846</v>
      </c>
      <c r="S317" s="32">
        <f>SUM(S311:S316)</f>
        <v>301701121</v>
      </c>
      <c r="T317" s="37">
        <f t="shared" si="78"/>
        <v>0.81984702934111564</v>
      </c>
      <c r="U317" s="37">
        <f t="shared" si="79"/>
        <v>0.12203980885475141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26007496</v>
      </c>
      <c r="E318" s="31">
        <v>25231540</v>
      </c>
      <c r="F318" s="31">
        <v>5549368</v>
      </c>
      <c r="G318" s="36">
        <f t="shared" si="72"/>
        <v>0.21337571290984722</v>
      </c>
      <c r="H318" s="31">
        <v>7226966</v>
      </c>
      <c r="I318" s="36">
        <f t="shared" si="73"/>
        <v>0.27788011579430794</v>
      </c>
      <c r="J318" s="31">
        <v>6322078</v>
      </c>
      <c r="K318" s="36">
        <f t="shared" si="74"/>
        <v>0.25056251025502208</v>
      </c>
      <c r="L318" s="31">
        <v>6720289</v>
      </c>
      <c r="M318" s="36">
        <f t="shared" si="75"/>
        <v>0.26634478117467264</v>
      </c>
      <c r="N318" s="31">
        <f t="shared" si="76"/>
        <v>25818701</v>
      </c>
      <c r="O318" s="36">
        <f t="shared" si="77"/>
        <v>1.0232709141019534</v>
      </c>
      <c r="P318" s="31">
        <v>6308454</v>
      </c>
      <c r="Q318" s="31">
        <v>25763555</v>
      </c>
      <c r="R318" s="31">
        <v>29244330</v>
      </c>
      <c r="S318" s="31">
        <v>27037667</v>
      </c>
      <c r="T318" s="36">
        <f t="shared" si="78"/>
        <v>0.92454390304035006</v>
      </c>
      <c r="U318" s="36">
        <f t="shared" si="79"/>
        <v>6.5283031310048312E-2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80394778</v>
      </c>
      <c r="E319" s="31">
        <v>81542758</v>
      </c>
      <c r="F319" s="31">
        <v>20932241</v>
      </c>
      <c r="G319" s="36">
        <f t="shared" si="72"/>
        <v>0.26036816719613304</v>
      </c>
      <c r="H319" s="31">
        <v>18414215</v>
      </c>
      <c r="I319" s="36">
        <f t="shared" si="73"/>
        <v>0.22904740156133027</v>
      </c>
      <c r="J319" s="31">
        <v>16912814</v>
      </c>
      <c r="K319" s="36">
        <f t="shared" si="74"/>
        <v>0.20741037481219363</v>
      </c>
      <c r="L319" s="31">
        <v>19109273</v>
      </c>
      <c r="M319" s="36">
        <f t="shared" si="75"/>
        <v>0.23434666019022804</v>
      </c>
      <c r="N319" s="31">
        <f t="shared" si="76"/>
        <v>75368543</v>
      </c>
      <c r="O319" s="36">
        <f t="shared" si="77"/>
        <v>0.92428248502460508</v>
      </c>
      <c r="P319" s="31">
        <v>19218560</v>
      </c>
      <c r="Q319" s="31">
        <v>74066632</v>
      </c>
      <c r="R319" s="31">
        <v>72990993</v>
      </c>
      <c r="S319" s="31">
        <v>69395333</v>
      </c>
      <c r="T319" s="36">
        <f t="shared" si="78"/>
        <v>0.95073830547832117</v>
      </c>
      <c r="U319" s="36">
        <f t="shared" si="79"/>
        <v>-5.686534266875376E-3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38255700</v>
      </c>
      <c r="E320" s="31">
        <v>38418700</v>
      </c>
      <c r="F320" s="31">
        <v>6091259</v>
      </c>
      <c r="G320" s="36">
        <f t="shared" si="72"/>
        <v>0.15922487367895502</v>
      </c>
      <c r="H320" s="31">
        <v>8430174</v>
      </c>
      <c r="I320" s="36">
        <f t="shared" si="73"/>
        <v>0.22036386734525834</v>
      </c>
      <c r="J320" s="31">
        <v>6392720</v>
      </c>
      <c r="K320" s="36">
        <f t="shared" si="74"/>
        <v>0.16639605192263143</v>
      </c>
      <c r="L320" s="31">
        <v>5546759</v>
      </c>
      <c r="M320" s="36">
        <f t="shared" si="75"/>
        <v>0.14437654059091015</v>
      </c>
      <c r="N320" s="31">
        <f t="shared" si="76"/>
        <v>26460912</v>
      </c>
      <c r="O320" s="36">
        <f t="shared" si="77"/>
        <v>0.68875084268858655</v>
      </c>
      <c r="P320" s="31">
        <v>3570969</v>
      </c>
      <c r="Q320" s="31">
        <v>15017050</v>
      </c>
      <c r="R320" s="31">
        <v>15340650</v>
      </c>
      <c r="S320" s="31">
        <v>15714533</v>
      </c>
      <c r="T320" s="36">
        <f t="shared" si="78"/>
        <v>1.0243720442093391</v>
      </c>
      <c r="U320" s="36">
        <f t="shared" si="79"/>
        <v>0.55329239766573157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21860299</v>
      </c>
      <c r="E321" s="31">
        <v>22849252</v>
      </c>
      <c r="F321" s="31">
        <v>4515916</v>
      </c>
      <c r="G321" s="36">
        <f t="shared" si="72"/>
        <v>0.2065807059638114</v>
      </c>
      <c r="H321" s="31">
        <v>5138088</v>
      </c>
      <c r="I321" s="36">
        <f t="shared" si="73"/>
        <v>0.23504198181369798</v>
      </c>
      <c r="J321" s="31">
        <v>5177809</v>
      </c>
      <c r="K321" s="36">
        <f t="shared" si="74"/>
        <v>0.22660737428078609</v>
      </c>
      <c r="L321" s="31">
        <v>4572636</v>
      </c>
      <c r="M321" s="36">
        <f t="shared" si="75"/>
        <v>0.20012191208710026</v>
      </c>
      <c r="N321" s="31">
        <f t="shared" si="76"/>
        <v>19404449</v>
      </c>
      <c r="O321" s="36">
        <f t="shared" si="77"/>
        <v>0.84923782187705754</v>
      </c>
      <c r="P321" s="31">
        <v>5730165</v>
      </c>
      <c r="Q321" s="31">
        <v>30880692</v>
      </c>
      <c r="R321" s="31">
        <v>31077173</v>
      </c>
      <c r="S321" s="31">
        <v>18862269</v>
      </c>
      <c r="T321" s="36">
        <f t="shared" si="78"/>
        <v>0.60694931936054797</v>
      </c>
      <c r="U321" s="36">
        <f t="shared" si="79"/>
        <v>-0.20200622495163756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10751287</v>
      </c>
      <c r="E322" s="31">
        <v>11138675</v>
      </c>
      <c r="F322" s="31">
        <v>2694683</v>
      </c>
      <c r="G322" s="36">
        <f t="shared" si="72"/>
        <v>0.2506381794105208</v>
      </c>
      <c r="H322" s="31">
        <v>2600064</v>
      </c>
      <c r="I322" s="36">
        <f t="shared" si="73"/>
        <v>0.24183746559830466</v>
      </c>
      <c r="J322" s="31">
        <v>2648428</v>
      </c>
      <c r="K322" s="36">
        <f t="shared" si="74"/>
        <v>0.23776867535860413</v>
      </c>
      <c r="L322" s="31">
        <v>3541670</v>
      </c>
      <c r="M322" s="36">
        <f t="shared" si="75"/>
        <v>0.31796151696678465</v>
      </c>
      <c r="N322" s="31">
        <f t="shared" si="76"/>
        <v>11484845</v>
      </c>
      <c r="O322" s="36">
        <f t="shared" si="77"/>
        <v>1.0310782027485317</v>
      </c>
      <c r="P322" s="31">
        <v>3420360</v>
      </c>
      <c r="Q322" s="31">
        <v>10406898</v>
      </c>
      <c r="R322" s="31">
        <v>10806225</v>
      </c>
      <c r="S322" s="31">
        <v>10328472</v>
      </c>
      <c r="T322" s="36">
        <f t="shared" si="78"/>
        <v>0.95578909378622046</v>
      </c>
      <c r="U322" s="36">
        <f t="shared" si="79"/>
        <v>3.5467026862669337E-2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177269560</v>
      </c>
      <c r="E323" s="32">
        <f>SUM(E318:E322)</f>
        <v>179180925</v>
      </c>
      <c r="F323" s="32">
        <f>SUM(F318:F322)</f>
        <v>39783467</v>
      </c>
      <c r="G323" s="37">
        <f t="shared" si="72"/>
        <v>0.22442356713696363</v>
      </c>
      <c r="H323" s="32">
        <f>SUM(H318:H322)</f>
        <v>41809507</v>
      </c>
      <c r="I323" s="37">
        <f t="shared" si="73"/>
        <v>0.23585271492748106</v>
      </c>
      <c r="J323" s="32">
        <f>SUM(J318:J322)</f>
        <v>37453849</v>
      </c>
      <c r="K323" s="37">
        <f t="shared" si="74"/>
        <v>0.20902810385647913</v>
      </c>
      <c r="L323" s="32">
        <f>SUM(L318:L322)</f>
        <v>39490627</v>
      </c>
      <c r="M323" s="37">
        <f t="shared" si="75"/>
        <v>0.22039526249794725</v>
      </c>
      <c r="N323" s="32">
        <f t="shared" si="76"/>
        <v>158537450</v>
      </c>
      <c r="O323" s="37">
        <f t="shared" si="77"/>
        <v>0.88478977324176666</v>
      </c>
      <c r="P323" s="32">
        <f>SUM(P318:P322)</f>
        <v>38248508</v>
      </c>
      <c r="Q323" s="32">
        <f>SUM(Q318:Q322)</f>
        <v>156134827</v>
      </c>
      <c r="R323" s="32">
        <f>SUM(R318:R322)</f>
        <v>159459371</v>
      </c>
      <c r="S323" s="32">
        <f>SUM(S318:S322)</f>
        <v>141338274</v>
      </c>
      <c r="T323" s="37">
        <f t="shared" si="78"/>
        <v>0.8863591591616149</v>
      </c>
      <c r="U323" s="37">
        <f t="shared" si="79"/>
        <v>3.2474966082337131E-2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24204632</v>
      </c>
      <c r="E324" s="31">
        <v>22905632</v>
      </c>
      <c r="F324" s="31">
        <v>5064507</v>
      </c>
      <c r="G324" s="36">
        <f t="shared" si="72"/>
        <v>0.20923709974190063</v>
      </c>
      <c r="H324" s="31">
        <v>6470417</v>
      </c>
      <c r="I324" s="36">
        <f t="shared" si="73"/>
        <v>0.26732143665724806</v>
      </c>
      <c r="J324" s="31">
        <v>5617988</v>
      </c>
      <c r="K324" s="36">
        <f t="shared" si="74"/>
        <v>0.24526666629412364</v>
      </c>
      <c r="L324" s="31">
        <v>4552664</v>
      </c>
      <c r="M324" s="36">
        <f t="shared" si="75"/>
        <v>0.19875740603882922</v>
      </c>
      <c r="N324" s="31">
        <f t="shared" si="76"/>
        <v>21705576</v>
      </c>
      <c r="O324" s="36">
        <f t="shared" si="77"/>
        <v>0.94760869291884198</v>
      </c>
      <c r="P324" s="31">
        <v>4760295</v>
      </c>
      <c r="Q324" s="31">
        <v>20287927</v>
      </c>
      <c r="R324" s="31">
        <v>20256132</v>
      </c>
      <c r="S324" s="31">
        <v>20784139</v>
      </c>
      <c r="T324" s="36">
        <f t="shared" si="78"/>
        <v>1.0260665264227149</v>
      </c>
      <c r="U324" s="36">
        <f t="shared" si="79"/>
        <v>-4.3617254812989503E-2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33919054</v>
      </c>
      <c r="E325" s="31">
        <v>33443032</v>
      </c>
      <c r="F325" s="31">
        <v>7560354</v>
      </c>
      <c r="G325" s="36">
        <f t="shared" si="72"/>
        <v>0.22289401113604171</v>
      </c>
      <c r="H325" s="31">
        <v>6227989</v>
      </c>
      <c r="I325" s="36">
        <f t="shared" si="73"/>
        <v>0.18361328709226382</v>
      </c>
      <c r="J325" s="31">
        <v>4582455</v>
      </c>
      <c r="K325" s="36">
        <f t="shared" si="74"/>
        <v>0.13702271373002303</v>
      </c>
      <c r="L325" s="31">
        <v>5894837</v>
      </c>
      <c r="M325" s="36">
        <f t="shared" si="75"/>
        <v>0.17626502884068646</v>
      </c>
      <c r="N325" s="31">
        <f t="shared" si="76"/>
        <v>24265635</v>
      </c>
      <c r="O325" s="36">
        <f t="shared" si="77"/>
        <v>0.72558119132260501</v>
      </c>
      <c r="P325" s="31">
        <v>5333116</v>
      </c>
      <c r="Q325" s="31">
        <v>31309102</v>
      </c>
      <c r="R325" s="31">
        <v>31624838</v>
      </c>
      <c r="S325" s="31">
        <v>23038426</v>
      </c>
      <c r="T325" s="36">
        <f t="shared" si="78"/>
        <v>0.72849151037548399</v>
      </c>
      <c r="U325" s="36">
        <f t="shared" si="79"/>
        <v>0.10532697957441761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51815482</v>
      </c>
      <c r="E326" s="31">
        <v>50751430</v>
      </c>
      <c r="F326" s="31">
        <v>11062940</v>
      </c>
      <c r="G326" s="36">
        <f t="shared" si="72"/>
        <v>0.21350645739433632</v>
      </c>
      <c r="H326" s="31">
        <v>10064688</v>
      </c>
      <c r="I326" s="36">
        <f t="shared" si="73"/>
        <v>0.19424094134644931</v>
      </c>
      <c r="J326" s="31">
        <v>10700910</v>
      </c>
      <c r="K326" s="36">
        <f t="shared" si="74"/>
        <v>0.21084942828211933</v>
      </c>
      <c r="L326" s="31">
        <v>15168238</v>
      </c>
      <c r="M326" s="36">
        <f t="shared" si="75"/>
        <v>0.29887311549645007</v>
      </c>
      <c r="N326" s="31">
        <f t="shared" si="76"/>
        <v>46996776</v>
      </c>
      <c r="O326" s="36">
        <f t="shared" si="77"/>
        <v>0.92601875454543847</v>
      </c>
      <c r="P326" s="31">
        <v>10699863</v>
      </c>
      <c r="Q326" s="31">
        <v>58654819</v>
      </c>
      <c r="R326" s="31">
        <v>54332947</v>
      </c>
      <c r="S326" s="31">
        <v>48349635</v>
      </c>
      <c r="T326" s="36">
        <f t="shared" si="78"/>
        <v>0.88987691022907334</v>
      </c>
      <c r="U326" s="36">
        <f t="shared" si="79"/>
        <v>0.4176104871623123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75277092</v>
      </c>
      <c r="E327" s="31">
        <v>70264085</v>
      </c>
      <c r="F327" s="31">
        <v>12328413</v>
      </c>
      <c r="G327" s="36">
        <f t="shared" si="72"/>
        <v>0.16377376798774321</v>
      </c>
      <c r="H327" s="31">
        <v>13798903</v>
      </c>
      <c r="I327" s="36">
        <f t="shared" si="73"/>
        <v>0.18330813044690941</v>
      </c>
      <c r="J327" s="31">
        <v>12186632</v>
      </c>
      <c r="K327" s="36">
        <f t="shared" si="74"/>
        <v>0.17344041411768188</v>
      </c>
      <c r="L327" s="31">
        <v>14364182</v>
      </c>
      <c r="M327" s="36">
        <f t="shared" si="75"/>
        <v>0.2044313535143879</v>
      </c>
      <c r="N327" s="31">
        <f t="shared" si="76"/>
        <v>52678130</v>
      </c>
      <c r="O327" s="36">
        <f t="shared" si="77"/>
        <v>0.7497163024324589</v>
      </c>
      <c r="P327" s="31">
        <v>13178671</v>
      </c>
      <c r="Q327" s="31">
        <v>74651923</v>
      </c>
      <c r="R327" s="31">
        <v>70428565</v>
      </c>
      <c r="S327" s="31">
        <v>51269712</v>
      </c>
      <c r="T327" s="36">
        <f t="shared" si="78"/>
        <v>0.72796757963192915</v>
      </c>
      <c r="U327" s="36">
        <f t="shared" si="79"/>
        <v>8.9956794581183441E-2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102165100</v>
      </c>
      <c r="E328" s="31">
        <v>97330800</v>
      </c>
      <c r="F328" s="31">
        <v>17137593</v>
      </c>
      <c r="G328" s="36">
        <f t="shared" si="72"/>
        <v>0.16774410243811244</v>
      </c>
      <c r="H328" s="31">
        <v>24049838</v>
      </c>
      <c r="I328" s="36">
        <f t="shared" si="73"/>
        <v>0.23540169784006476</v>
      </c>
      <c r="J328" s="31">
        <v>14426045</v>
      </c>
      <c r="K328" s="36">
        <f t="shared" si="74"/>
        <v>0.14821664878948904</v>
      </c>
      <c r="L328" s="31">
        <v>17032962</v>
      </c>
      <c r="M328" s="36">
        <f t="shared" si="75"/>
        <v>0.17500073974528105</v>
      </c>
      <c r="N328" s="31">
        <f t="shared" si="76"/>
        <v>72646438</v>
      </c>
      <c r="O328" s="36">
        <f t="shared" si="77"/>
        <v>0.74638694020803276</v>
      </c>
      <c r="P328" s="31">
        <v>29016564</v>
      </c>
      <c r="Q328" s="31">
        <v>77936000</v>
      </c>
      <c r="R328" s="31">
        <v>86403400</v>
      </c>
      <c r="S328" s="31">
        <v>80019114</v>
      </c>
      <c r="T328" s="36">
        <f t="shared" si="78"/>
        <v>0.92611070860637423</v>
      </c>
      <c r="U328" s="36">
        <f t="shared" si="79"/>
        <v>-0.41299176566874007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34057474</v>
      </c>
      <c r="E329" s="31">
        <v>35538655</v>
      </c>
      <c r="F329" s="31">
        <v>8032122</v>
      </c>
      <c r="G329" s="36">
        <f t="shared" si="72"/>
        <v>0.23584021527844373</v>
      </c>
      <c r="H329" s="31">
        <v>9994831</v>
      </c>
      <c r="I329" s="36">
        <f t="shared" si="73"/>
        <v>0.29346953329539355</v>
      </c>
      <c r="J329" s="31">
        <v>10141760</v>
      </c>
      <c r="K329" s="36">
        <f t="shared" si="74"/>
        <v>0.28537264564458054</v>
      </c>
      <c r="L329" s="31">
        <v>13020378</v>
      </c>
      <c r="M329" s="36">
        <f t="shared" si="75"/>
        <v>0.36637227829809543</v>
      </c>
      <c r="N329" s="31">
        <f t="shared" si="76"/>
        <v>41189091</v>
      </c>
      <c r="O329" s="36">
        <f t="shared" si="77"/>
        <v>1.1589940868611939</v>
      </c>
      <c r="P329" s="31">
        <v>8457804</v>
      </c>
      <c r="Q329" s="31">
        <v>33896760</v>
      </c>
      <c r="R329" s="31">
        <v>34175901</v>
      </c>
      <c r="S329" s="31">
        <v>28798574</v>
      </c>
      <c r="T329" s="36">
        <f t="shared" si="78"/>
        <v>0.84265734501045053</v>
      </c>
      <c r="U329" s="36">
        <f t="shared" si="79"/>
        <v>0.53945137532153731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31154127</v>
      </c>
      <c r="E330" s="31">
        <v>31269787</v>
      </c>
      <c r="F330" s="31">
        <v>3272562</v>
      </c>
      <c r="G330" s="36">
        <f t="shared" si="72"/>
        <v>0.10504425304551143</v>
      </c>
      <c r="H330" s="31">
        <v>3924147</v>
      </c>
      <c r="I330" s="36">
        <f t="shared" si="73"/>
        <v>0.12595913857576557</v>
      </c>
      <c r="J330" s="31">
        <v>3426272</v>
      </c>
      <c r="K330" s="36">
        <f t="shared" si="74"/>
        <v>0.10957132519003088</v>
      </c>
      <c r="L330" s="31">
        <v>3753988</v>
      </c>
      <c r="M330" s="36">
        <f t="shared" si="75"/>
        <v>0.12005160124691608</v>
      </c>
      <c r="N330" s="31">
        <f t="shared" si="76"/>
        <v>14376969</v>
      </c>
      <c r="O330" s="36">
        <f t="shared" si="77"/>
        <v>0.45977188779699713</v>
      </c>
      <c r="P330" s="31">
        <v>5608845</v>
      </c>
      <c r="Q330" s="31">
        <v>30732393</v>
      </c>
      <c r="R330" s="31">
        <v>23818458</v>
      </c>
      <c r="S330" s="31">
        <v>16909555</v>
      </c>
      <c r="T330" s="36">
        <f t="shared" si="78"/>
        <v>0.70993491686153654</v>
      </c>
      <c r="U330" s="36">
        <f t="shared" si="79"/>
        <v>-0.3307021320788861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55514772</v>
      </c>
      <c r="E331" s="31">
        <v>54053048</v>
      </c>
      <c r="F331" s="31">
        <v>10535407</v>
      </c>
      <c r="G331" s="36">
        <f t="shared" si="72"/>
        <v>0.18977664179184597</v>
      </c>
      <c r="H331" s="31">
        <v>10973041</v>
      </c>
      <c r="I331" s="36">
        <f t="shared" si="73"/>
        <v>0.19765984087982924</v>
      </c>
      <c r="J331" s="31">
        <v>11249986</v>
      </c>
      <c r="K331" s="36">
        <f t="shared" si="74"/>
        <v>0.20812861468977661</v>
      </c>
      <c r="L331" s="31">
        <v>10229229</v>
      </c>
      <c r="M331" s="36">
        <f t="shared" si="75"/>
        <v>0.18924425871414319</v>
      </c>
      <c r="N331" s="31">
        <f t="shared" si="76"/>
        <v>42987663</v>
      </c>
      <c r="O331" s="36">
        <f t="shared" si="77"/>
        <v>0.79528656737359193</v>
      </c>
      <c r="P331" s="31">
        <v>13975485</v>
      </c>
      <c r="Q331" s="31">
        <v>51514101</v>
      </c>
      <c r="R331" s="31">
        <v>51264525</v>
      </c>
      <c r="S331" s="31">
        <v>43794487</v>
      </c>
      <c r="T331" s="36">
        <f t="shared" si="78"/>
        <v>0.85428445889238225</v>
      </c>
      <c r="U331" s="36">
        <f t="shared" si="79"/>
        <v>-0.26805910492551777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408107733</v>
      </c>
      <c r="E332" s="32">
        <f>SUM(E324:E331)</f>
        <v>395556469</v>
      </c>
      <c r="F332" s="32">
        <f>SUM(F324:F331)</f>
        <v>74993898</v>
      </c>
      <c r="G332" s="37">
        <f t="shared" si="72"/>
        <v>0.18376005141759957</v>
      </c>
      <c r="H332" s="32">
        <f>SUM(H324:H331)</f>
        <v>85503854</v>
      </c>
      <c r="I332" s="37">
        <f t="shared" si="73"/>
        <v>0.20951294740597332</v>
      </c>
      <c r="J332" s="32">
        <f>SUM(J324:J331)</f>
        <v>72332048</v>
      </c>
      <c r="K332" s="37">
        <f t="shared" si="74"/>
        <v>0.18286149682461647</v>
      </c>
      <c r="L332" s="32">
        <f>SUM(L324:L331)</f>
        <v>84016478</v>
      </c>
      <c r="M332" s="37">
        <f t="shared" si="75"/>
        <v>0.21240071793643198</v>
      </c>
      <c r="N332" s="32">
        <f t="shared" si="76"/>
        <v>316846278</v>
      </c>
      <c r="O332" s="37">
        <f t="shared" si="77"/>
        <v>0.80101402159093493</v>
      </c>
      <c r="P332" s="32">
        <f>SUM(P324:P331)</f>
        <v>91030643</v>
      </c>
      <c r="Q332" s="32">
        <f>SUM(Q324:Q331)</f>
        <v>378983025</v>
      </c>
      <c r="R332" s="32">
        <f>SUM(R324:R331)</f>
        <v>372304766</v>
      </c>
      <c r="S332" s="32">
        <f>SUM(S324:S331)</f>
        <v>312963642</v>
      </c>
      <c r="T332" s="37">
        <f t="shared" si="78"/>
        <v>0.84061143069009225</v>
      </c>
      <c r="U332" s="37">
        <f t="shared" si="79"/>
        <v>-7.7052789795190146E-2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8315412</v>
      </c>
      <c r="E333" s="31">
        <v>8586084</v>
      </c>
      <c r="F333" s="31">
        <v>2847369</v>
      </c>
      <c r="G333" s="36">
        <f t="shared" si="72"/>
        <v>0.34242067620942895</v>
      </c>
      <c r="H333" s="31">
        <v>2515986</v>
      </c>
      <c r="I333" s="36">
        <f t="shared" si="73"/>
        <v>0.30256901281620202</v>
      </c>
      <c r="J333" s="31">
        <v>970341</v>
      </c>
      <c r="K333" s="36">
        <f t="shared" si="74"/>
        <v>0.11301321999645007</v>
      </c>
      <c r="L333" s="31">
        <v>2319544</v>
      </c>
      <c r="M333" s="36">
        <f t="shared" si="75"/>
        <v>0.27015156152676822</v>
      </c>
      <c r="N333" s="31">
        <f t="shared" si="76"/>
        <v>8653240</v>
      </c>
      <c r="O333" s="36">
        <f t="shared" si="77"/>
        <v>1.0078214934771195</v>
      </c>
      <c r="P333" s="31">
        <v>1302066</v>
      </c>
      <c r="Q333" s="31">
        <v>8201412</v>
      </c>
      <c r="R333" s="31">
        <v>7875708</v>
      </c>
      <c r="S333" s="31">
        <v>7309355</v>
      </c>
      <c r="T333" s="36">
        <f t="shared" si="78"/>
        <v>0.92808862390530478</v>
      </c>
      <c r="U333" s="36">
        <f t="shared" si="79"/>
        <v>0.78143350644283771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7499079</v>
      </c>
      <c r="E334" s="31">
        <v>7339439</v>
      </c>
      <c r="F334" s="31">
        <v>1891498</v>
      </c>
      <c r="G334" s="36">
        <f t="shared" si="72"/>
        <v>0.25223070726418539</v>
      </c>
      <c r="H334" s="31">
        <v>1501992</v>
      </c>
      <c r="I334" s="36">
        <f t="shared" si="73"/>
        <v>0.2002901956360241</v>
      </c>
      <c r="J334" s="31">
        <v>1434810</v>
      </c>
      <c r="K334" s="36">
        <f t="shared" si="74"/>
        <v>0.19549314327702702</v>
      </c>
      <c r="L334" s="31">
        <v>1723977</v>
      </c>
      <c r="M334" s="36">
        <f t="shared" si="75"/>
        <v>0.23489220361392743</v>
      </c>
      <c r="N334" s="31">
        <f t="shared" si="76"/>
        <v>6552277</v>
      </c>
      <c r="O334" s="36">
        <f t="shared" si="77"/>
        <v>0.892749023460785</v>
      </c>
      <c r="P334" s="31">
        <v>1814129</v>
      </c>
      <c r="Q334" s="31">
        <v>4483399</v>
      </c>
      <c r="R334" s="31">
        <v>7668577</v>
      </c>
      <c r="S334" s="31">
        <v>5410111</v>
      </c>
      <c r="T334" s="36">
        <f t="shared" si="78"/>
        <v>0.70549086225514857</v>
      </c>
      <c r="U334" s="36">
        <f t="shared" si="79"/>
        <v>-4.9694371238208523E-2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15931583</v>
      </c>
      <c r="E335" s="31">
        <v>15355574</v>
      </c>
      <c r="F335" s="31">
        <v>8881716</v>
      </c>
      <c r="G335" s="36">
        <f t="shared" si="72"/>
        <v>0.55749111685888342</v>
      </c>
      <c r="H335" s="31">
        <v>6464490</v>
      </c>
      <c r="I335" s="36">
        <f t="shared" si="73"/>
        <v>0.40576570451285349</v>
      </c>
      <c r="J335" s="31">
        <v>6655313</v>
      </c>
      <c r="K335" s="36">
        <f t="shared" si="74"/>
        <v>0.43341349532098244</v>
      </c>
      <c r="L335" s="31">
        <v>6322490</v>
      </c>
      <c r="M335" s="36">
        <f t="shared" si="75"/>
        <v>0.41173908575478846</v>
      </c>
      <c r="N335" s="31">
        <f t="shared" si="76"/>
        <v>28324009</v>
      </c>
      <c r="O335" s="36">
        <f t="shared" si="77"/>
        <v>1.844542509449663</v>
      </c>
      <c r="P335" s="31">
        <v>6573223</v>
      </c>
      <c r="Q335" s="31">
        <v>14238362</v>
      </c>
      <c r="R335" s="31">
        <v>16193887</v>
      </c>
      <c r="S335" s="31">
        <v>27929674</v>
      </c>
      <c r="T335" s="36">
        <f t="shared" si="78"/>
        <v>1.7247047605062329</v>
      </c>
      <c r="U335" s="36">
        <f t="shared" si="79"/>
        <v>-3.8144605774062423E-2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11396006</v>
      </c>
      <c r="E336" s="31">
        <v>10083075</v>
      </c>
      <c r="F336" s="31">
        <v>2508165</v>
      </c>
      <c r="G336" s="36">
        <f t="shared" si="72"/>
        <v>0.22009158296336453</v>
      </c>
      <c r="H336" s="31">
        <v>2657793</v>
      </c>
      <c r="I336" s="36">
        <f t="shared" si="73"/>
        <v>0.23322144618035476</v>
      </c>
      <c r="J336" s="31">
        <v>1964507</v>
      </c>
      <c r="K336" s="36">
        <f t="shared" si="74"/>
        <v>0.19483213206288758</v>
      </c>
      <c r="L336" s="31">
        <v>2813612</v>
      </c>
      <c r="M336" s="36">
        <f t="shared" si="75"/>
        <v>0.27904304986326095</v>
      </c>
      <c r="N336" s="31">
        <f t="shared" si="76"/>
        <v>9944077</v>
      </c>
      <c r="O336" s="36">
        <f t="shared" si="77"/>
        <v>0.9862147212036011</v>
      </c>
      <c r="P336" s="31">
        <v>2311737</v>
      </c>
      <c r="Q336" s="31">
        <v>10527566</v>
      </c>
      <c r="R336" s="31">
        <v>11250874</v>
      </c>
      <c r="S336" s="31">
        <v>9305190</v>
      </c>
      <c r="T336" s="36">
        <f t="shared" si="78"/>
        <v>0.82706374633650681</v>
      </c>
      <c r="U336" s="36">
        <f t="shared" si="79"/>
        <v>0.21709865784905458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43142080</v>
      </c>
      <c r="E337" s="32">
        <f>SUM(E333:E336)</f>
        <v>41364172</v>
      </c>
      <c r="F337" s="32">
        <f>SUM(F333:F336)</f>
        <v>16128748</v>
      </c>
      <c r="G337" s="37">
        <f t="shared" si="72"/>
        <v>0.37385188660352026</v>
      </c>
      <c r="H337" s="32">
        <f>SUM(H333:H336)</f>
        <v>13140261</v>
      </c>
      <c r="I337" s="37">
        <f t="shared" si="73"/>
        <v>0.3045810725862082</v>
      </c>
      <c r="J337" s="32">
        <f>SUM(J333:J336)</f>
        <v>11024971</v>
      </c>
      <c r="K337" s="37">
        <f t="shared" si="74"/>
        <v>0.26653430896670677</v>
      </c>
      <c r="L337" s="32">
        <f>SUM(L333:L336)</f>
        <v>13179623</v>
      </c>
      <c r="M337" s="37">
        <f t="shared" si="75"/>
        <v>0.31862412234433218</v>
      </c>
      <c r="N337" s="32">
        <f t="shared" si="76"/>
        <v>53473603</v>
      </c>
      <c r="O337" s="37">
        <f t="shared" si="77"/>
        <v>1.2927516837518227</v>
      </c>
      <c r="P337" s="32">
        <f>SUM(P333:P336)</f>
        <v>12001155</v>
      </c>
      <c r="Q337" s="32">
        <f>SUM(Q333:Q336)</f>
        <v>37450739</v>
      </c>
      <c r="R337" s="32">
        <f>SUM(R333:R336)</f>
        <v>42989046</v>
      </c>
      <c r="S337" s="32">
        <f>SUM(S333:S336)</f>
        <v>49954330</v>
      </c>
      <c r="T337" s="37">
        <f t="shared" si="78"/>
        <v>1.1620246236680851</v>
      </c>
      <c r="U337" s="37">
        <f t="shared" si="79"/>
        <v>9.8196215280945909E-2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1735396514</v>
      </c>
      <c r="E338" s="32">
        <f>SUM(E302,E304:E309,E311:E316,E318:E322,E324:E331,E333:E336)</f>
        <v>1734704817</v>
      </c>
      <c r="F338" s="32">
        <f>SUM(F302,F304:F309,F311:F316,F318:F322,F324:F331,F333:F336)</f>
        <v>345253093</v>
      </c>
      <c r="G338" s="37">
        <f t="shared" si="72"/>
        <v>0.19894767000782393</v>
      </c>
      <c r="H338" s="32">
        <f>SUM(H302,H304:H309,H311:H316,H318:H322,H324:H331,H333:H336)</f>
        <v>418589386</v>
      </c>
      <c r="I338" s="37">
        <f t="shared" si="73"/>
        <v>0.24120676895631935</v>
      </c>
      <c r="J338" s="32">
        <f>SUM(J302,J304:J309,J311:J316,J318:J322,J324:J331,J333:J336)</f>
        <v>349755653</v>
      </c>
      <c r="K338" s="37">
        <f t="shared" si="74"/>
        <v>0.20162257553701138</v>
      </c>
      <c r="L338" s="32">
        <f>SUM(L302,L304:L309,L311:L316,L318:L322,L324:L331,L333:L336)</f>
        <v>398533777</v>
      </c>
      <c r="M338" s="37">
        <f t="shared" si="75"/>
        <v>0.22974155204643096</v>
      </c>
      <c r="N338" s="32">
        <f t="shared" si="76"/>
        <v>1512131909</v>
      </c>
      <c r="O338" s="37">
        <f t="shared" si="77"/>
        <v>0.87169407393188791</v>
      </c>
      <c r="P338" s="32">
        <f>SUM(P302,P304:P309,P311:P316,P318:P322,P324:P331,P333:P336)</f>
        <v>416667843</v>
      </c>
      <c r="Q338" s="32">
        <f>SUM(Q302,Q304:Q309,Q311:Q316,Q318:Q322,Q324:Q331,Q333:Q336)</f>
        <v>1608105869</v>
      </c>
      <c r="R338" s="32">
        <f>SUM(R302,R304:R309,R311:R316,R318:R322,R324:R331,R333:R336)</f>
        <v>1626191825</v>
      </c>
      <c r="S338" s="32">
        <f>SUM(S302,S304:S309,S311:S316,S318:S322,S324:S331,S333:S336)</f>
        <v>1465069944</v>
      </c>
      <c r="T338" s="37">
        <f t="shared" si="78"/>
        <v>0.90092074100790664</v>
      </c>
      <c r="U338" s="37">
        <f t="shared" si="79"/>
        <v>-4.352163552971855E-2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21633757853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22757694634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4696520999</v>
      </c>
      <c r="G339" s="39">
        <f t="shared" si="72"/>
        <v>0.21709224217598069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5422374965</v>
      </c>
      <c r="I339" s="39">
        <f t="shared" si="73"/>
        <v>0.25064415539106477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4720514230</v>
      </c>
      <c r="K339" s="39">
        <f t="shared" si="74"/>
        <v>0.20742497453795478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5736430985</v>
      </c>
      <c r="M339" s="39">
        <f t="shared" si="75"/>
        <v>0.25206555748532505</v>
      </c>
      <c r="N339" s="34">
        <f t="shared" si="76"/>
        <v>20575841179</v>
      </c>
      <c r="O339" s="39">
        <f t="shared" si="77"/>
        <v>0.90412678041033601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5043030195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21226126858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21060894525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18308796763</v>
      </c>
      <c r="T339" s="39">
        <f t="shared" si="78"/>
        <v>0.86932664428221862</v>
      </c>
      <c r="U339" s="39">
        <f t="shared" si="79"/>
        <v>0.13749685470602269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611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499786632</v>
      </c>
      <c r="E8" s="31">
        <v>488272871</v>
      </c>
      <c r="F8" s="31">
        <v>235851056</v>
      </c>
      <c r="G8" s="36">
        <f>IF(($D8       =0),0,($F8       /$D8       ))</f>
        <v>0.47190349020779732</v>
      </c>
      <c r="H8" s="31">
        <v>260800102</v>
      </c>
      <c r="I8" s="36">
        <f>IF(($D8       =0),0,($H8       /$D8       ))</f>
        <v>0.52182288461048709</v>
      </c>
      <c r="J8" s="31">
        <v>293957621</v>
      </c>
      <c r="K8" s="36">
        <f>IF(($E8       =0),0,($J8       /$E8       ))</f>
        <v>0.60203553885343752</v>
      </c>
      <c r="L8" s="31">
        <v>209300596</v>
      </c>
      <c r="M8" s="36">
        <f>IF(($E8       =0),0,($L8       /$E8       ))</f>
        <v>0.42865497640969696</v>
      </c>
      <c r="N8" s="31">
        <f>$F8       +$H8       +$J8       +$L8</f>
        <v>999909375</v>
      </c>
      <c r="O8" s="36">
        <f>IF(($E8       =0),0,($N8       /$E8       ))</f>
        <v>2.0478495414913191</v>
      </c>
      <c r="P8" s="31">
        <v>243553511</v>
      </c>
      <c r="Q8" s="31">
        <v>503046241</v>
      </c>
      <c r="R8" s="31">
        <v>501202470</v>
      </c>
      <c r="S8" s="31">
        <v>1004879103</v>
      </c>
      <c r="T8" s="36">
        <f>IF(($R8       =0),0,($S8       /$R8       ))</f>
        <v>2.0049364541240191</v>
      </c>
      <c r="U8" s="36">
        <f>IF(($P8       =0),0,(($L8       /$P8       )-1))</f>
        <v>-0.14063814912526551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912118970</v>
      </c>
      <c r="E9" s="31">
        <v>758366600</v>
      </c>
      <c r="F9" s="31">
        <v>60475782</v>
      </c>
      <c r="G9" s="36">
        <f>IF(($D9       =0),0,($F9       /$D9       ))</f>
        <v>6.6302515339638199E-2</v>
      </c>
      <c r="H9" s="31">
        <v>71476872</v>
      </c>
      <c r="I9" s="36">
        <f>IF(($D9       =0),0,($H9       /$D9       ))</f>
        <v>7.8363540668384524E-2</v>
      </c>
      <c r="J9" s="31">
        <v>278536913</v>
      </c>
      <c r="K9" s="36">
        <f>IF(($E9       =0),0,($J9       /$E9       ))</f>
        <v>0.36728531161578054</v>
      </c>
      <c r="L9" s="31">
        <v>61348381</v>
      </c>
      <c r="M9" s="36">
        <f>IF(($E9       =0),0,($L9       /$E9       ))</f>
        <v>8.0895415225301331E-2</v>
      </c>
      <c r="N9" s="31">
        <f>$F9       +$H9       +$J9       +$L9</f>
        <v>471837948</v>
      </c>
      <c r="O9" s="36">
        <f>IF(($E9       =0),0,($N9       /$E9       ))</f>
        <v>0.62217659374766765</v>
      </c>
      <c r="P9" s="31">
        <v>69421814</v>
      </c>
      <c r="Q9" s="31">
        <v>442482840</v>
      </c>
      <c r="R9" s="31">
        <v>470437430</v>
      </c>
      <c r="S9" s="31">
        <v>252589801</v>
      </c>
      <c r="T9" s="36">
        <f>IF(($R9       =0),0,($S9       /$R9       ))</f>
        <v>0.53692539090692681</v>
      </c>
      <c r="U9" s="36">
        <f>IF(($P9       =0),0,(($L9       /$P9       )-1))</f>
        <v>-0.11629533333715536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1411905602</v>
      </c>
      <c r="E10" s="32">
        <f>SUM(E8:E9)</f>
        <v>1246639471</v>
      </c>
      <c r="F10" s="32">
        <f>SUM(F8:F9)</f>
        <v>296326838</v>
      </c>
      <c r="G10" s="37">
        <f t="shared" ref="G10:G54" si="0">IF(($D10      =0),0,($F10      /$D10      ))</f>
        <v>0.2098772308716996</v>
      </c>
      <c r="H10" s="32">
        <f>SUM(H8:H9)</f>
        <v>332276974</v>
      </c>
      <c r="I10" s="37">
        <f t="shared" ref="I10:I54" si="1">IF(($D10      =0),0,($H10      /$D10      ))</f>
        <v>0.23533936938087169</v>
      </c>
      <c r="J10" s="32">
        <f>SUM(J8:J9)</f>
        <v>572494534</v>
      </c>
      <c r="K10" s="37">
        <f t="shared" ref="K10:K54" si="2">IF(($E10      =0),0,($J10      /$E10      ))</f>
        <v>0.45923023241095501</v>
      </c>
      <c r="L10" s="32">
        <f>SUM(L8:L9)</f>
        <v>270648977</v>
      </c>
      <c r="M10" s="37">
        <f t="shared" ref="M10:M54" si="3">IF(($E10      =0),0,($L10      /$E10      ))</f>
        <v>0.21710284592777826</v>
      </c>
      <c r="N10" s="32">
        <f t="shared" ref="N10:N54" si="4">$F10      +$H10      +$J10      +$L10</f>
        <v>1471747323</v>
      </c>
      <c r="O10" s="37">
        <f t="shared" ref="O10:O54" si="5">IF(($E10      =0),0,($N10      /$E10      ))</f>
        <v>1.1805717348412113</v>
      </c>
      <c r="P10" s="32">
        <f>SUM(P8:P9)</f>
        <v>312975325</v>
      </c>
      <c r="Q10" s="32">
        <f>SUM(Q8:Q9)</f>
        <v>945529081</v>
      </c>
      <c r="R10" s="32">
        <f>SUM(R8:R9)</f>
        <v>971639900</v>
      </c>
      <c r="S10" s="32">
        <f>SUM(S8:S9)</f>
        <v>1257468904</v>
      </c>
      <c r="T10" s="37">
        <f t="shared" ref="T10:T54" si="6">IF(($R10      =0),0,($S10      /$R10      ))</f>
        <v>1.2941717440792624</v>
      </c>
      <c r="U10" s="37">
        <f t="shared" ref="U10:U54" si="7">IF(($P10      =0),0,(($L10      /$P10      )-1))</f>
        <v>-0.13523861026424366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34805868</v>
      </c>
      <c r="E11" s="31">
        <v>34085290</v>
      </c>
      <c r="F11" s="31">
        <v>6602947</v>
      </c>
      <c r="G11" s="36">
        <f t="shared" si="0"/>
        <v>0.18970786765036288</v>
      </c>
      <c r="H11" s="31">
        <v>6880058</v>
      </c>
      <c r="I11" s="36">
        <f t="shared" si="1"/>
        <v>0.19766948492708183</v>
      </c>
      <c r="J11" s="31">
        <v>6037154</v>
      </c>
      <c r="K11" s="36">
        <f t="shared" si="2"/>
        <v>0.17711904460839265</v>
      </c>
      <c r="L11" s="31">
        <v>5407327</v>
      </c>
      <c r="M11" s="36">
        <f t="shared" si="3"/>
        <v>0.15864107361269333</v>
      </c>
      <c r="N11" s="31">
        <f t="shared" si="4"/>
        <v>24927486</v>
      </c>
      <c r="O11" s="36">
        <f t="shared" si="5"/>
        <v>0.73132679815838442</v>
      </c>
      <c r="P11" s="31">
        <v>6335873</v>
      </c>
      <c r="Q11" s="31">
        <v>31433756</v>
      </c>
      <c r="R11" s="31">
        <v>31405588</v>
      </c>
      <c r="S11" s="31">
        <v>26467554</v>
      </c>
      <c r="T11" s="36">
        <f t="shared" si="6"/>
        <v>0.84276575238775975</v>
      </c>
      <c r="U11" s="36">
        <f t="shared" si="7"/>
        <v>-0.14655375825872774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41906545</v>
      </c>
      <c r="E12" s="31">
        <v>42270066</v>
      </c>
      <c r="F12" s="31">
        <v>10433878</v>
      </c>
      <c r="G12" s="36">
        <f t="shared" si="0"/>
        <v>0.24897967608639654</v>
      </c>
      <c r="H12" s="31">
        <v>4353950</v>
      </c>
      <c r="I12" s="36">
        <f t="shared" si="1"/>
        <v>0.10389665862456568</v>
      </c>
      <c r="J12" s="31">
        <v>10617452</v>
      </c>
      <c r="K12" s="36">
        <f t="shared" si="2"/>
        <v>0.25118134426381072</v>
      </c>
      <c r="L12" s="31">
        <v>10913259</v>
      </c>
      <c r="M12" s="36">
        <f t="shared" si="3"/>
        <v>0.25817936976961425</v>
      </c>
      <c r="N12" s="31">
        <f t="shared" si="4"/>
        <v>36318539</v>
      </c>
      <c r="O12" s="36">
        <f t="shared" si="5"/>
        <v>0.8592023253524137</v>
      </c>
      <c r="P12" s="31">
        <v>3133157</v>
      </c>
      <c r="Q12" s="31">
        <v>38362603</v>
      </c>
      <c r="R12" s="31">
        <v>39448127</v>
      </c>
      <c r="S12" s="31">
        <v>28159768</v>
      </c>
      <c r="T12" s="36">
        <f t="shared" si="6"/>
        <v>0.71384296648608947</v>
      </c>
      <c r="U12" s="36">
        <f t="shared" si="7"/>
        <v>2.4831510198818636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26789061</v>
      </c>
      <c r="E13" s="31">
        <v>33201906</v>
      </c>
      <c r="F13" s="31">
        <v>1903710</v>
      </c>
      <c r="G13" s="36">
        <f t="shared" si="0"/>
        <v>7.1062961109387146E-2</v>
      </c>
      <c r="H13" s="31">
        <v>8466392</v>
      </c>
      <c r="I13" s="36">
        <f t="shared" si="1"/>
        <v>0.31603914747142497</v>
      </c>
      <c r="J13" s="31">
        <v>12120709</v>
      </c>
      <c r="K13" s="36">
        <f t="shared" si="2"/>
        <v>0.36506063838624203</v>
      </c>
      <c r="L13" s="31">
        <v>6190988</v>
      </c>
      <c r="M13" s="36">
        <f t="shared" si="3"/>
        <v>0.18646483728976282</v>
      </c>
      <c r="N13" s="31">
        <f t="shared" si="4"/>
        <v>28681799</v>
      </c>
      <c r="O13" s="36">
        <f t="shared" si="5"/>
        <v>0.86386001454253858</v>
      </c>
      <c r="P13" s="31">
        <v>3638590</v>
      </c>
      <c r="Q13" s="31">
        <v>38949360</v>
      </c>
      <c r="R13" s="31">
        <v>30040860</v>
      </c>
      <c r="S13" s="31">
        <v>21743380</v>
      </c>
      <c r="T13" s="36">
        <f t="shared" si="6"/>
        <v>0.72379352655017204</v>
      </c>
      <c r="U13" s="36">
        <f t="shared" si="7"/>
        <v>0.70147996888904762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58371160</v>
      </c>
      <c r="E14" s="31">
        <v>59539551</v>
      </c>
      <c r="F14" s="31">
        <v>16310307</v>
      </c>
      <c r="G14" s="36">
        <f t="shared" si="0"/>
        <v>0.27942406832415184</v>
      </c>
      <c r="H14" s="31">
        <v>16788373</v>
      </c>
      <c r="I14" s="36">
        <f t="shared" si="1"/>
        <v>0.2876141745341364</v>
      </c>
      <c r="J14" s="31">
        <v>13940756</v>
      </c>
      <c r="K14" s="36">
        <f t="shared" si="2"/>
        <v>0.23414278014961853</v>
      </c>
      <c r="L14" s="31">
        <v>14197698</v>
      </c>
      <c r="M14" s="36">
        <f t="shared" si="3"/>
        <v>0.2384582644904393</v>
      </c>
      <c r="N14" s="31">
        <f t="shared" si="4"/>
        <v>61237134</v>
      </c>
      <c r="O14" s="36">
        <f t="shared" si="5"/>
        <v>1.0285118542462639</v>
      </c>
      <c r="P14" s="31">
        <v>14449289</v>
      </c>
      <c r="Q14" s="31">
        <v>51624212</v>
      </c>
      <c r="R14" s="31">
        <v>52502012</v>
      </c>
      <c r="S14" s="31">
        <v>56522896</v>
      </c>
      <c r="T14" s="36">
        <f t="shared" si="6"/>
        <v>1.0765853316250051</v>
      </c>
      <c r="U14" s="36">
        <f t="shared" si="7"/>
        <v>-1.7411998611142732E-2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5287552</v>
      </c>
      <c r="E15" s="31">
        <v>7043254</v>
      </c>
      <c r="F15" s="31">
        <v>892721</v>
      </c>
      <c r="G15" s="36">
        <f t="shared" si="0"/>
        <v>0.16883446252632597</v>
      </c>
      <c r="H15" s="31">
        <v>866373</v>
      </c>
      <c r="I15" s="36">
        <f t="shared" si="1"/>
        <v>0.16385143824590284</v>
      </c>
      <c r="J15" s="31">
        <v>438870</v>
      </c>
      <c r="K15" s="36">
        <f t="shared" si="2"/>
        <v>6.2310687645227618E-2</v>
      </c>
      <c r="L15" s="31">
        <v>1792342</v>
      </c>
      <c r="M15" s="36">
        <f t="shared" si="3"/>
        <v>0.25447641104523561</v>
      </c>
      <c r="N15" s="31">
        <f t="shared" si="4"/>
        <v>3990306</v>
      </c>
      <c r="O15" s="36">
        <f t="shared" si="5"/>
        <v>0.56654296437413731</v>
      </c>
      <c r="P15" s="31">
        <v>469763</v>
      </c>
      <c r="Q15" s="31">
        <v>4787387</v>
      </c>
      <c r="R15" s="31">
        <v>4295663</v>
      </c>
      <c r="S15" s="31">
        <v>2996844</v>
      </c>
      <c r="T15" s="36">
        <f t="shared" si="6"/>
        <v>0.69764411221271316</v>
      </c>
      <c r="U15" s="36">
        <f t="shared" si="7"/>
        <v>2.8154175616214987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118681282</v>
      </c>
      <c r="E16" s="31">
        <v>254741567</v>
      </c>
      <c r="F16" s="31">
        <v>22305379</v>
      </c>
      <c r="G16" s="36">
        <f t="shared" si="0"/>
        <v>0.187943529292176</v>
      </c>
      <c r="H16" s="31">
        <v>31628037</v>
      </c>
      <c r="I16" s="36">
        <f t="shared" si="1"/>
        <v>0.26649557931131884</v>
      </c>
      <c r="J16" s="31">
        <v>26678954</v>
      </c>
      <c r="K16" s="36">
        <f t="shared" si="2"/>
        <v>0.10472948845446962</v>
      </c>
      <c r="L16" s="31">
        <v>30800978</v>
      </c>
      <c r="M16" s="36">
        <f t="shared" si="3"/>
        <v>0.12091068749687012</v>
      </c>
      <c r="N16" s="31">
        <f t="shared" si="4"/>
        <v>111413348</v>
      </c>
      <c r="O16" s="36">
        <f t="shared" si="5"/>
        <v>0.43735833657645673</v>
      </c>
      <c r="P16" s="31">
        <v>31595730</v>
      </c>
      <c r="Q16" s="31">
        <v>111957012</v>
      </c>
      <c r="R16" s="31">
        <v>110584428</v>
      </c>
      <c r="S16" s="31">
        <v>93140651</v>
      </c>
      <c r="T16" s="36">
        <f t="shared" si="6"/>
        <v>0.84225828793905777</v>
      </c>
      <c r="U16" s="36">
        <f t="shared" si="7"/>
        <v>-2.5153778690981343E-2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14756742</v>
      </c>
      <c r="E17" s="31">
        <v>15732417</v>
      </c>
      <c r="F17" s="31">
        <v>1377142</v>
      </c>
      <c r="G17" s="36">
        <f t="shared" si="0"/>
        <v>9.3322902846712366E-2</v>
      </c>
      <c r="H17" s="31">
        <v>3109242</v>
      </c>
      <c r="I17" s="36">
        <f t="shared" si="1"/>
        <v>0.21069976015030961</v>
      </c>
      <c r="J17" s="31">
        <v>2487799</v>
      </c>
      <c r="K17" s="36">
        <f t="shared" si="2"/>
        <v>0.15813202764711867</v>
      </c>
      <c r="L17" s="31">
        <v>-4111355</v>
      </c>
      <c r="M17" s="36">
        <f t="shared" si="3"/>
        <v>-0.26133015670764387</v>
      </c>
      <c r="N17" s="31">
        <f t="shared" si="4"/>
        <v>2862828</v>
      </c>
      <c r="O17" s="36">
        <f t="shared" si="5"/>
        <v>0.18197000499033303</v>
      </c>
      <c r="P17" s="31">
        <v>944615</v>
      </c>
      <c r="Q17" s="31">
        <v>4942301</v>
      </c>
      <c r="R17" s="31">
        <v>13317083</v>
      </c>
      <c r="S17" s="31">
        <v>4535928</v>
      </c>
      <c r="T17" s="36">
        <f t="shared" si="6"/>
        <v>0.34060972661956074</v>
      </c>
      <c r="U17" s="36">
        <f t="shared" si="7"/>
        <v>-5.3524134171064404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2405000</v>
      </c>
      <c r="E18" s="31">
        <v>2755500</v>
      </c>
      <c r="F18" s="31">
        <v>0</v>
      </c>
      <c r="G18" s="36">
        <f t="shared" si="0"/>
        <v>0</v>
      </c>
      <c r="H18" s="31">
        <v>201478</v>
      </c>
      <c r="I18" s="36">
        <f t="shared" si="1"/>
        <v>8.377463617463618E-2</v>
      </c>
      <c r="J18" s="31">
        <v>682712</v>
      </c>
      <c r="K18" s="36">
        <f t="shared" si="2"/>
        <v>0.24776338232625658</v>
      </c>
      <c r="L18" s="31">
        <v>1162755</v>
      </c>
      <c r="M18" s="36">
        <f t="shared" si="3"/>
        <v>0.42197604790419163</v>
      </c>
      <c r="N18" s="31">
        <f t="shared" si="4"/>
        <v>2046945</v>
      </c>
      <c r="O18" s="36">
        <f t="shared" si="5"/>
        <v>0.74285792052259114</v>
      </c>
      <c r="P18" s="31">
        <v>600000</v>
      </c>
      <c r="Q18" s="31">
        <v>2396000</v>
      </c>
      <c r="R18" s="31">
        <v>2396000</v>
      </c>
      <c r="S18" s="31">
        <v>1752852</v>
      </c>
      <c r="T18" s="36">
        <f t="shared" si="6"/>
        <v>0.73157429048414024</v>
      </c>
      <c r="U18" s="36">
        <f t="shared" si="7"/>
        <v>0.9379249999999999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303003210</v>
      </c>
      <c r="E19" s="32">
        <f>SUM(E11:E18)</f>
        <v>449369551</v>
      </c>
      <c r="F19" s="32">
        <f>SUM(F11:F18)</f>
        <v>59826084</v>
      </c>
      <c r="G19" s="37">
        <f t="shared" si="0"/>
        <v>0.19744373005157273</v>
      </c>
      <c r="H19" s="32">
        <f>SUM(H11:H18)</f>
        <v>72293903</v>
      </c>
      <c r="I19" s="37">
        <f t="shared" si="1"/>
        <v>0.23859121162445771</v>
      </c>
      <c r="J19" s="32">
        <f>SUM(J11:J18)</f>
        <v>73004406</v>
      </c>
      <c r="K19" s="37">
        <f t="shared" si="2"/>
        <v>0.16245961889838861</v>
      </c>
      <c r="L19" s="32">
        <f>SUM(L11:L18)</f>
        <v>66353992</v>
      </c>
      <c r="M19" s="37">
        <f t="shared" si="3"/>
        <v>0.14766018714961843</v>
      </c>
      <c r="N19" s="32">
        <f t="shared" si="4"/>
        <v>271478385</v>
      </c>
      <c r="O19" s="37">
        <f t="shared" si="5"/>
        <v>0.60413168715118393</v>
      </c>
      <c r="P19" s="32">
        <f>SUM(P11:P18)</f>
        <v>61167017</v>
      </c>
      <c r="Q19" s="32">
        <f>SUM(Q11:Q18)</f>
        <v>284452631</v>
      </c>
      <c r="R19" s="32">
        <f>SUM(R11:R18)</f>
        <v>283989761</v>
      </c>
      <c r="S19" s="32">
        <f>SUM(S11:S18)</f>
        <v>235319873</v>
      </c>
      <c r="T19" s="37">
        <f t="shared" si="6"/>
        <v>0.8286209762330129</v>
      </c>
      <c r="U19" s="37">
        <f t="shared" si="7"/>
        <v>8.4800195504057374E-2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36596752</v>
      </c>
      <c r="E20" s="31">
        <v>46981752</v>
      </c>
      <c r="F20" s="31">
        <v>792031</v>
      </c>
      <c r="G20" s="36">
        <f t="shared" si="0"/>
        <v>2.1642111846428339E-2</v>
      </c>
      <c r="H20" s="31">
        <v>8104486</v>
      </c>
      <c r="I20" s="36">
        <f t="shared" si="1"/>
        <v>0.22145369621872454</v>
      </c>
      <c r="J20" s="31">
        <v>3292095</v>
      </c>
      <c r="K20" s="36">
        <f t="shared" si="2"/>
        <v>7.0071780209473675E-2</v>
      </c>
      <c r="L20" s="31">
        <v>23221765</v>
      </c>
      <c r="M20" s="36">
        <f t="shared" si="3"/>
        <v>0.49427201012001426</v>
      </c>
      <c r="N20" s="31">
        <f t="shared" si="4"/>
        <v>35410377</v>
      </c>
      <c r="O20" s="36">
        <f t="shared" si="5"/>
        <v>0.75370490653477551</v>
      </c>
      <c r="P20" s="31">
        <v>25021508</v>
      </c>
      <c r="Q20" s="31">
        <v>41228009</v>
      </c>
      <c r="R20" s="31">
        <v>84093009</v>
      </c>
      <c r="S20" s="31">
        <v>60772275</v>
      </c>
      <c r="T20" s="36">
        <f t="shared" si="6"/>
        <v>0.72267927765553019</v>
      </c>
      <c r="U20" s="36">
        <f t="shared" si="7"/>
        <v>-7.1927839041515784E-2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174801839</v>
      </c>
      <c r="E21" s="31">
        <v>311866652</v>
      </c>
      <c r="F21" s="31">
        <v>8409886</v>
      </c>
      <c r="G21" s="36">
        <f t="shared" si="0"/>
        <v>4.8110969816513201E-2</v>
      </c>
      <c r="H21" s="31">
        <v>8933565</v>
      </c>
      <c r="I21" s="36">
        <f t="shared" si="1"/>
        <v>5.1106813584495529E-2</v>
      </c>
      <c r="J21" s="31">
        <v>12990036</v>
      </c>
      <c r="K21" s="36">
        <f t="shared" si="2"/>
        <v>4.1652532955014379E-2</v>
      </c>
      <c r="L21" s="31">
        <v>8879323</v>
      </c>
      <c r="M21" s="36">
        <f t="shared" si="3"/>
        <v>2.8471537251761051E-2</v>
      </c>
      <c r="N21" s="31">
        <f t="shared" si="4"/>
        <v>39212810</v>
      </c>
      <c r="O21" s="36">
        <f t="shared" si="5"/>
        <v>0.12573582250147092</v>
      </c>
      <c r="P21" s="31">
        <v>7702170</v>
      </c>
      <c r="Q21" s="31">
        <v>175078882</v>
      </c>
      <c r="R21" s="31">
        <v>180297279</v>
      </c>
      <c r="S21" s="31">
        <v>48359110</v>
      </c>
      <c r="T21" s="36">
        <f t="shared" si="6"/>
        <v>0.26821874555300418</v>
      </c>
      <c r="U21" s="36">
        <f t="shared" si="7"/>
        <v>0.15283394160347008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10332744</v>
      </c>
      <c r="E22" s="31">
        <v>10332744</v>
      </c>
      <c r="F22" s="31">
        <v>3015462</v>
      </c>
      <c r="G22" s="36">
        <f t="shared" si="0"/>
        <v>0.29183554726605054</v>
      </c>
      <c r="H22" s="31">
        <v>3913360</v>
      </c>
      <c r="I22" s="36">
        <f t="shared" si="1"/>
        <v>0.37873385811164972</v>
      </c>
      <c r="J22" s="31">
        <v>3946043</v>
      </c>
      <c r="K22" s="36">
        <f t="shared" si="2"/>
        <v>0.38189690947535332</v>
      </c>
      <c r="L22" s="31">
        <v>4189220</v>
      </c>
      <c r="M22" s="36">
        <f t="shared" si="3"/>
        <v>0.40543150977126696</v>
      </c>
      <c r="N22" s="31">
        <f t="shared" si="4"/>
        <v>15064085</v>
      </c>
      <c r="O22" s="36">
        <f t="shared" si="5"/>
        <v>1.4578978246243206</v>
      </c>
      <c r="P22" s="31">
        <v>1873398</v>
      </c>
      <c r="Q22" s="31">
        <v>10145843</v>
      </c>
      <c r="R22" s="31">
        <v>10650843</v>
      </c>
      <c r="S22" s="31">
        <v>7075640</v>
      </c>
      <c r="T22" s="36">
        <f t="shared" si="6"/>
        <v>0.66432675798525997</v>
      </c>
      <c r="U22" s="36">
        <f t="shared" si="7"/>
        <v>1.2361612428325426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69022072</v>
      </c>
      <c r="E23" s="31">
        <v>64721575</v>
      </c>
      <c r="F23" s="31">
        <v>12427873</v>
      </c>
      <c r="G23" s="36">
        <f t="shared" si="0"/>
        <v>0.18005650424403372</v>
      </c>
      <c r="H23" s="31">
        <v>11662631</v>
      </c>
      <c r="I23" s="36">
        <f t="shared" si="1"/>
        <v>0.16896958700399489</v>
      </c>
      <c r="J23" s="31">
        <v>11805906</v>
      </c>
      <c r="K23" s="36">
        <f t="shared" si="2"/>
        <v>0.18241067217539128</v>
      </c>
      <c r="L23" s="31">
        <v>11557736</v>
      </c>
      <c r="M23" s="36">
        <f t="shared" si="3"/>
        <v>0.17857624756505075</v>
      </c>
      <c r="N23" s="31">
        <f t="shared" si="4"/>
        <v>47454146</v>
      </c>
      <c r="O23" s="36">
        <f t="shared" si="5"/>
        <v>0.73320443762377541</v>
      </c>
      <c r="P23" s="31">
        <v>10846654</v>
      </c>
      <c r="Q23" s="31">
        <v>47803674</v>
      </c>
      <c r="R23" s="31">
        <v>48799774</v>
      </c>
      <c r="S23" s="31">
        <v>42454234</v>
      </c>
      <c r="T23" s="36">
        <f t="shared" si="6"/>
        <v>0.86996784042483477</v>
      </c>
      <c r="U23" s="36">
        <f t="shared" si="7"/>
        <v>6.555772867835552E-2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9025345</v>
      </c>
      <c r="E24" s="31">
        <v>35142040</v>
      </c>
      <c r="F24" s="31">
        <v>3766826</v>
      </c>
      <c r="G24" s="36">
        <f t="shared" si="0"/>
        <v>0.4173608875893387</v>
      </c>
      <c r="H24" s="31">
        <v>5638237</v>
      </c>
      <c r="I24" s="36">
        <f t="shared" si="1"/>
        <v>0.62471152072303049</v>
      </c>
      <c r="J24" s="31">
        <v>2319926</v>
      </c>
      <c r="K24" s="36">
        <f t="shared" si="2"/>
        <v>6.6015689470503139E-2</v>
      </c>
      <c r="L24" s="31">
        <v>9896690</v>
      </c>
      <c r="M24" s="36">
        <f t="shared" si="3"/>
        <v>0.28161967831121926</v>
      </c>
      <c r="N24" s="31">
        <f t="shared" si="4"/>
        <v>21621679</v>
      </c>
      <c r="O24" s="36">
        <f t="shared" si="5"/>
        <v>0.61526533462485389</v>
      </c>
      <c r="P24" s="31">
        <v>2471241</v>
      </c>
      <c r="Q24" s="31">
        <v>7903336</v>
      </c>
      <c r="R24" s="31">
        <v>7828336</v>
      </c>
      <c r="S24" s="31">
        <v>8209495</v>
      </c>
      <c r="T24" s="36">
        <f t="shared" si="6"/>
        <v>1.0486896576743767</v>
      </c>
      <c r="U24" s="36">
        <f t="shared" si="7"/>
        <v>3.0047449844025733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53877083</v>
      </c>
      <c r="E25" s="31">
        <v>119972189</v>
      </c>
      <c r="F25" s="31">
        <v>9721501</v>
      </c>
      <c r="G25" s="36">
        <f t="shared" si="0"/>
        <v>0.18043851780171544</v>
      </c>
      <c r="H25" s="31">
        <v>22366276</v>
      </c>
      <c r="I25" s="36">
        <f t="shared" si="1"/>
        <v>0.41513524405172419</v>
      </c>
      <c r="J25" s="31">
        <v>9430776</v>
      </c>
      <c r="K25" s="36">
        <f t="shared" si="2"/>
        <v>7.8608018063252974E-2</v>
      </c>
      <c r="L25" s="31">
        <v>14498834</v>
      </c>
      <c r="M25" s="36">
        <f t="shared" si="3"/>
        <v>0.12085162503786606</v>
      </c>
      <c r="N25" s="31">
        <f t="shared" si="4"/>
        <v>56017387</v>
      </c>
      <c r="O25" s="36">
        <f t="shared" si="5"/>
        <v>0.46691977088123315</v>
      </c>
      <c r="P25" s="31">
        <v>7075690</v>
      </c>
      <c r="Q25" s="31">
        <v>27621982</v>
      </c>
      <c r="R25" s="31">
        <v>55449354</v>
      </c>
      <c r="S25" s="31">
        <v>29371219</v>
      </c>
      <c r="T25" s="36">
        <f t="shared" si="6"/>
        <v>0.52969452087755609</v>
      </c>
      <c r="U25" s="36">
        <f t="shared" si="7"/>
        <v>1.0491053169372879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3823526</v>
      </c>
      <c r="E26" s="31">
        <v>3822060</v>
      </c>
      <c r="F26" s="31">
        <v>457657</v>
      </c>
      <c r="G26" s="36">
        <f t="shared" si="0"/>
        <v>0.11969501449708986</v>
      </c>
      <c r="H26" s="31">
        <v>1304145</v>
      </c>
      <c r="I26" s="36">
        <f t="shared" si="1"/>
        <v>0.34108438127529406</v>
      </c>
      <c r="J26" s="31">
        <v>764393</v>
      </c>
      <c r="K26" s="36">
        <f t="shared" si="2"/>
        <v>0.19999502885878295</v>
      </c>
      <c r="L26" s="31">
        <v>1359825</v>
      </c>
      <c r="M26" s="36">
        <f t="shared" si="3"/>
        <v>0.35578326870849752</v>
      </c>
      <c r="N26" s="31">
        <f t="shared" si="4"/>
        <v>3886020</v>
      </c>
      <c r="O26" s="36">
        <f t="shared" si="5"/>
        <v>1.0167344311706252</v>
      </c>
      <c r="P26" s="31">
        <v>1826353</v>
      </c>
      <c r="Q26" s="31">
        <v>3882067</v>
      </c>
      <c r="R26" s="31">
        <v>4102430</v>
      </c>
      <c r="S26" s="31">
        <v>3739933</v>
      </c>
      <c r="T26" s="36">
        <f t="shared" si="6"/>
        <v>0.91163846793242054</v>
      </c>
      <c r="U26" s="36">
        <f t="shared" si="7"/>
        <v>-0.2554424035222107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357479361</v>
      </c>
      <c r="E27" s="32">
        <f>SUM(E20:E26)</f>
        <v>592839012</v>
      </c>
      <c r="F27" s="32">
        <f>SUM(F20:F26)</f>
        <v>38591236</v>
      </c>
      <c r="G27" s="37">
        <f t="shared" si="0"/>
        <v>0.10795374561498111</v>
      </c>
      <c r="H27" s="32">
        <f>SUM(H20:H26)</f>
        <v>61922700</v>
      </c>
      <c r="I27" s="37">
        <f t="shared" si="1"/>
        <v>0.17322034991552981</v>
      </c>
      <c r="J27" s="32">
        <f>SUM(J20:J26)</f>
        <v>44549175</v>
      </c>
      <c r="K27" s="37">
        <f t="shared" si="2"/>
        <v>7.5145484858881048E-2</v>
      </c>
      <c r="L27" s="32">
        <f>SUM(L20:L26)</f>
        <v>73603393</v>
      </c>
      <c r="M27" s="37">
        <f t="shared" si="3"/>
        <v>0.12415409834736045</v>
      </c>
      <c r="N27" s="32">
        <f t="shared" si="4"/>
        <v>218666504</v>
      </c>
      <c r="O27" s="37">
        <f t="shared" si="5"/>
        <v>0.36884634710915415</v>
      </c>
      <c r="P27" s="32">
        <f>SUM(P20:P26)</f>
        <v>56817014</v>
      </c>
      <c r="Q27" s="32">
        <f>SUM(Q20:Q26)</f>
        <v>313663793</v>
      </c>
      <c r="R27" s="32">
        <f>SUM(R20:R26)</f>
        <v>391221025</v>
      </c>
      <c r="S27" s="32">
        <f>SUM(S20:S26)</f>
        <v>199981906</v>
      </c>
      <c r="T27" s="37">
        <f t="shared" si="6"/>
        <v>0.51117371823255153</v>
      </c>
      <c r="U27" s="37">
        <f t="shared" si="7"/>
        <v>0.29544634288595306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80096745</v>
      </c>
      <c r="E28" s="31">
        <v>80296745</v>
      </c>
      <c r="F28" s="31">
        <v>3650663</v>
      </c>
      <c r="G28" s="36">
        <f t="shared" si="0"/>
        <v>4.557816925019862E-2</v>
      </c>
      <c r="H28" s="31">
        <v>6137279</v>
      </c>
      <c r="I28" s="36">
        <f t="shared" si="1"/>
        <v>7.6623325954132099E-2</v>
      </c>
      <c r="J28" s="31">
        <v>7651194</v>
      </c>
      <c r="K28" s="36">
        <f t="shared" si="2"/>
        <v>9.5286477677270734E-2</v>
      </c>
      <c r="L28" s="31">
        <v>3791472</v>
      </c>
      <c r="M28" s="36">
        <f t="shared" si="3"/>
        <v>4.7218252744865311E-2</v>
      </c>
      <c r="N28" s="31">
        <f t="shared" si="4"/>
        <v>21230608</v>
      </c>
      <c r="O28" s="36">
        <f t="shared" si="5"/>
        <v>0.26440185090939861</v>
      </c>
      <c r="P28" s="31">
        <v>5052116</v>
      </c>
      <c r="Q28" s="31">
        <v>80462593</v>
      </c>
      <c r="R28" s="31">
        <v>80637278</v>
      </c>
      <c r="S28" s="31">
        <v>24091105</v>
      </c>
      <c r="T28" s="36">
        <f t="shared" si="6"/>
        <v>0.29875890651963721</v>
      </c>
      <c r="U28" s="36">
        <f t="shared" si="7"/>
        <v>-0.24952792057822903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39723465</v>
      </c>
      <c r="E29" s="31">
        <v>42573465</v>
      </c>
      <c r="F29" s="31">
        <v>10915131</v>
      </c>
      <c r="G29" s="36">
        <f t="shared" si="0"/>
        <v>0.27477791778738336</v>
      </c>
      <c r="H29" s="31">
        <v>11891019</v>
      </c>
      <c r="I29" s="36">
        <f t="shared" si="1"/>
        <v>0.2993449589556198</v>
      </c>
      <c r="J29" s="31">
        <v>9783418</v>
      </c>
      <c r="K29" s="36">
        <f t="shared" si="2"/>
        <v>0.22980083956051028</v>
      </c>
      <c r="L29" s="31">
        <v>13353201</v>
      </c>
      <c r="M29" s="36">
        <f t="shared" si="3"/>
        <v>0.31365079163746712</v>
      </c>
      <c r="N29" s="31">
        <f t="shared" si="4"/>
        <v>45942769</v>
      </c>
      <c r="O29" s="36">
        <f t="shared" si="5"/>
        <v>1.0791409390802464</v>
      </c>
      <c r="P29" s="31">
        <v>9765824</v>
      </c>
      <c r="Q29" s="31">
        <v>29806958</v>
      </c>
      <c r="R29" s="31">
        <v>60385394</v>
      </c>
      <c r="S29" s="31">
        <v>52963979</v>
      </c>
      <c r="T29" s="36">
        <f t="shared" si="6"/>
        <v>0.87709917070343202</v>
      </c>
      <c r="U29" s="36">
        <f t="shared" si="7"/>
        <v>0.36733991929406051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1694225</v>
      </c>
      <c r="E30" s="31">
        <v>2610225</v>
      </c>
      <c r="F30" s="31">
        <v>866638</v>
      </c>
      <c r="G30" s="36">
        <f t="shared" si="0"/>
        <v>0.51152473844973367</v>
      </c>
      <c r="H30" s="31">
        <v>583046</v>
      </c>
      <c r="I30" s="36">
        <f t="shared" si="1"/>
        <v>0.34413728991131637</v>
      </c>
      <c r="J30" s="31">
        <v>737179</v>
      </c>
      <c r="K30" s="36">
        <f t="shared" si="2"/>
        <v>0.28241971477554617</v>
      </c>
      <c r="L30" s="31">
        <v>3616484</v>
      </c>
      <c r="M30" s="36">
        <f t="shared" si="3"/>
        <v>1.3855066134145524</v>
      </c>
      <c r="N30" s="31">
        <f t="shared" si="4"/>
        <v>5803347</v>
      </c>
      <c r="O30" s="36">
        <f t="shared" si="5"/>
        <v>2.2233129327931502</v>
      </c>
      <c r="P30" s="31">
        <v>2572195</v>
      </c>
      <c r="Q30" s="31">
        <v>3302025</v>
      </c>
      <c r="R30" s="31">
        <v>3282044</v>
      </c>
      <c r="S30" s="31">
        <v>4989894</v>
      </c>
      <c r="T30" s="36">
        <f t="shared" si="6"/>
        <v>1.520361701427525</v>
      </c>
      <c r="U30" s="36">
        <f t="shared" si="7"/>
        <v>0.40599138090230324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32066242</v>
      </c>
      <c r="E31" s="31">
        <v>38226242</v>
      </c>
      <c r="F31" s="31">
        <v>8850758</v>
      </c>
      <c r="G31" s="36">
        <f t="shared" si="0"/>
        <v>0.27601481957255858</v>
      </c>
      <c r="H31" s="31">
        <v>8333097</v>
      </c>
      <c r="I31" s="36">
        <f t="shared" si="1"/>
        <v>0.25987133135214285</v>
      </c>
      <c r="J31" s="31">
        <v>8021705</v>
      </c>
      <c r="K31" s="36">
        <f t="shared" si="2"/>
        <v>0.20984811951956983</v>
      </c>
      <c r="L31" s="31">
        <v>6252775</v>
      </c>
      <c r="M31" s="36">
        <f t="shared" si="3"/>
        <v>0.16357284087721727</v>
      </c>
      <c r="N31" s="31">
        <f t="shared" si="4"/>
        <v>31458335</v>
      </c>
      <c r="O31" s="36">
        <f t="shared" si="5"/>
        <v>0.8229512856639164</v>
      </c>
      <c r="P31" s="31">
        <v>9208293</v>
      </c>
      <c r="Q31" s="31">
        <v>30346619</v>
      </c>
      <c r="R31" s="31">
        <v>38026616</v>
      </c>
      <c r="S31" s="31">
        <v>37429596</v>
      </c>
      <c r="T31" s="36">
        <f t="shared" si="6"/>
        <v>0.98429994401815823</v>
      </c>
      <c r="U31" s="36">
        <f t="shared" si="7"/>
        <v>-0.32096263661462554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7209505</v>
      </c>
      <c r="E32" s="31">
        <v>6153848</v>
      </c>
      <c r="F32" s="31">
        <v>2703315</v>
      </c>
      <c r="G32" s="36">
        <f t="shared" si="0"/>
        <v>0.37496541024661195</v>
      </c>
      <c r="H32" s="31">
        <v>3041179</v>
      </c>
      <c r="I32" s="36">
        <f t="shared" si="1"/>
        <v>0.4218290992238718</v>
      </c>
      <c r="J32" s="31">
        <v>2643807</v>
      </c>
      <c r="K32" s="36">
        <f t="shared" si="2"/>
        <v>0.42961850861444739</v>
      </c>
      <c r="L32" s="31">
        <v>1060976</v>
      </c>
      <c r="M32" s="36">
        <f t="shared" si="3"/>
        <v>0.17240854827743551</v>
      </c>
      <c r="N32" s="31">
        <f t="shared" si="4"/>
        <v>9449277</v>
      </c>
      <c r="O32" s="36">
        <f t="shared" si="5"/>
        <v>1.5355070518478844</v>
      </c>
      <c r="P32" s="31">
        <v>1074172</v>
      </c>
      <c r="Q32" s="31">
        <v>5583465</v>
      </c>
      <c r="R32" s="31">
        <v>5037448</v>
      </c>
      <c r="S32" s="31">
        <v>7291861</v>
      </c>
      <c r="T32" s="36">
        <f t="shared" si="6"/>
        <v>1.4475307735186547</v>
      </c>
      <c r="U32" s="36">
        <f t="shared" si="7"/>
        <v>-1.2284810998611007E-2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64080767</v>
      </c>
      <c r="E33" s="31">
        <v>68870767</v>
      </c>
      <c r="F33" s="31">
        <v>10519746</v>
      </c>
      <c r="G33" s="36">
        <f t="shared" si="0"/>
        <v>0.16416385902497077</v>
      </c>
      <c r="H33" s="31">
        <v>6750679</v>
      </c>
      <c r="I33" s="36">
        <f t="shared" si="1"/>
        <v>0.1053464138467631</v>
      </c>
      <c r="J33" s="31">
        <v>8262062</v>
      </c>
      <c r="K33" s="36">
        <f t="shared" si="2"/>
        <v>0.11996471594399406</v>
      </c>
      <c r="L33" s="31">
        <v>6043929</v>
      </c>
      <c r="M33" s="36">
        <f t="shared" si="3"/>
        <v>8.7757538695626844E-2</v>
      </c>
      <c r="N33" s="31">
        <f t="shared" si="4"/>
        <v>31576416</v>
      </c>
      <c r="O33" s="36">
        <f t="shared" si="5"/>
        <v>0.45848793872151883</v>
      </c>
      <c r="P33" s="31">
        <v>13910203</v>
      </c>
      <c r="Q33" s="31">
        <v>54089666</v>
      </c>
      <c r="R33" s="31">
        <v>71175579</v>
      </c>
      <c r="S33" s="31">
        <v>40385435</v>
      </c>
      <c r="T33" s="36">
        <f t="shared" si="6"/>
        <v>0.56740578113175588</v>
      </c>
      <c r="U33" s="36">
        <f t="shared" si="7"/>
        <v>-0.56550389667210466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1642130</v>
      </c>
      <c r="E34" s="31">
        <v>1642130</v>
      </c>
      <c r="F34" s="31">
        <v>231165</v>
      </c>
      <c r="G34" s="36">
        <f t="shared" si="0"/>
        <v>0.14077143709694118</v>
      </c>
      <c r="H34" s="31">
        <v>232244</v>
      </c>
      <c r="I34" s="36">
        <f t="shared" si="1"/>
        <v>0.14142851053205288</v>
      </c>
      <c r="J34" s="31">
        <v>188474</v>
      </c>
      <c r="K34" s="36">
        <f t="shared" si="2"/>
        <v>0.11477410436445348</v>
      </c>
      <c r="L34" s="31">
        <v>178620</v>
      </c>
      <c r="M34" s="36">
        <f t="shared" si="3"/>
        <v>0.10877336142692723</v>
      </c>
      <c r="N34" s="31">
        <f t="shared" si="4"/>
        <v>830503</v>
      </c>
      <c r="O34" s="36">
        <f t="shared" si="5"/>
        <v>0.50574741342037477</v>
      </c>
      <c r="P34" s="31">
        <v>309076</v>
      </c>
      <c r="Q34" s="31">
        <v>1778039</v>
      </c>
      <c r="R34" s="31">
        <v>1522366</v>
      </c>
      <c r="S34" s="31">
        <v>1418891</v>
      </c>
      <c r="T34" s="36">
        <f t="shared" si="6"/>
        <v>0.93203014255441863</v>
      </c>
      <c r="U34" s="36">
        <f t="shared" si="7"/>
        <v>-0.42208388875228098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226513079</v>
      </c>
      <c r="E35" s="32">
        <f>SUM(E28:E34)</f>
        <v>240373422</v>
      </c>
      <c r="F35" s="32">
        <f>SUM(F28:F34)</f>
        <v>37737416</v>
      </c>
      <c r="G35" s="37">
        <f t="shared" si="0"/>
        <v>0.16660148794321938</v>
      </c>
      <c r="H35" s="32">
        <f>SUM(H28:H34)</f>
        <v>36968543</v>
      </c>
      <c r="I35" s="37">
        <f t="shared" si="1"/>
        <v>0.16320710116699266</v>
      </c>
      <c r="J35" s="32">
        <f>SUM(J28:J34)</f>
        <v>37287839</v>
      </c>
      <c r="K35" s="37">
        <f t="shared" si="2"/>
        <v>0.15512463353789588</v>
      </c>
      <c r="L35" s="32">
        <f>SUM(L28:L34)</f>
        <v>34297457</v>
      </c>
      <c r="M35" s="37">
        <f t="shared" si="3"/>
        <v>0.14268406512929704</v>
      </c>
      <c r="N35" s="32">
        <f t="shared" si="4"/>
        <v>146291255</v>
      </c>
      <c r="O35" s="37">
        <f t="shared" si="5"/>
        <v>0.60859995994066263</v>
      </c>
      <c r="P35" s="32">
        <f>SUM(P28:P34)</f>
        <v>41891879</v>
      </c>
      <c r="Q35" s="32">
        <f>SUM(Q28:Q34)</f>
        <v>205369365</v>
      </c>
      <c r="R35" s="32">
        <f>SUM(R28:R34)</f>
        <v>260066725</v>
      </c>
      <c r="S35" s="32">
        <f>SUM(S28:S34)</f>
        <v>168570761</v>
      </c>
      <c r="T35" s="37">
        <f t="shared" si="6"/>
        <v>0.64818273464242682</v>
      </c>
      <c r="U35" s="37">
        <f t="shared" si="7"/>
        <v>-0.18128625837002921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66838644</v>
      </c>
      <c r="E36" s="31">
        <v>60730808</v>
      </c>
      <c r="F36" s="31">
        <v>6161821</v>
      </c>
      <c r="G36" s="36">
        <f t="shared" si="0"/>
        <v>9.2189497441031276E-2</v>
      </c>
      <c r="H36" s="31">
        <v>4970989</v>
      </c>
      <c r="I36" s="36">
        <f t="shared" si="1"/>
        <v>7.4372978003563323E-2</v>
      </c>
      <c r="J36" s="31">
        <v>5970109</v>
      </c>
      <c r="K36" s="36">
        <f t="shared" si="2"/>
        <v>9.8304455293925938E-2</v>
      </c>
      <c r="L36" s="31">
        <v>5816578</v>
      </c>
      <c r="M36" s="36">
        <f t="shared" si="3"/>
        <v>9.5776397376435368E-2</v>
      </c>
      <c r="N36" s="31">
        <f t="shared" si="4"/>
        <v>22919497</v>
      </c>
      <c r="O36" s="36">
        <f t="shared" si="5"/>
        <v>0.37739489650788116</v>
      </c>
      <c r="P36" s="31">
        <v>2259814</v>
      </c>
      <c r="Q36" s="31">
        <v>68848764</v>
      </c>
      <c r="R36" s="31">
        <v>56530825</v>
      </c>
      <c r="S36" s="31">
        <v>22031908</v>
      </c>
      <c r="T36" s="36">
        <f t="shared" si="6"/>
        <v>0.38973264586179313</v>
      </c>
      <c r="U36" s="36">
        <f t="shared" si="7"/>
        <v>1.5739189154505637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32039916</v>
      </c>
      <c r="E37" s="31">
        <v>34052908</v>
      </c>
      <c r="F37" s="31">
        <v>4179540</v>
      </c>
      <c r="G37" s="36">
        <f t="shared" si="0"/>
        <v>0.13044790754133062</v>
      </c>
      <c r="H37" s="31">
        <v>5625165</v>
      </c>
      <c r="I37" s="36">
        <f t="shared" si="1"/>
        <v>0.17556740785462732</v>
      </c>
      <c r="J37" s="31">
        <v>2503499</v>
      </c>
      <c r="K37" s="36">
        <f t="shared" si="2"/>
        <v>7.3517920995176095E-2</v>
      </c>
      <c r="L37" s="31">
        <v>5325647</v>
      </c>
      <c r="M37" s="36">
        <f t="shared" si="3"/>
        <v>0.15639331008088941</v>
      </c>
      <c r="N37" s="31">
        <f t="shared" si="4"/>
        <v>17633851</v>
      </c>
      <c r="O37" s="36">
        <f t="shared" si="5"/>
        <v>0.51783686139227814</v>
      </c>
      <c r="P37" s="31">
        <v>2765058</v>
      </c>
      <c r="Q37" s="31">
        <v>32015685</v>
      </c>
      <c r="R37" s="31">
        <v>29686635</v>
      </c>
      <c r="S37" s="31">
        <v>15575661</v>
      </c>
      <c r="T37" s="36">
        <f t="shared" si="6"/>
        <v>0.52466913141216576</v>
      </c>
      <c r="U37" s="36">
        <f t="shared" si="7"/>
        <v>0.92605254573321782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19751164</v>
      </c>
      <c r="E38" s="31">
        <v>20418009</v>
      </c>
      <c r="F38" s="31">
        <v>1115401</v>
      </c>
      <c r="G38" s="36">
        <f t="shared" si="0"/>
        <v>5.6472671686590217E-2</v>
      </c>
      <c r="H38" s="31">
        <v>3197247</v>
      </c>
      <c r="I38" s="36">
        <f t="shared" si="1"/>
        <v>0.16187638358934187</v>
      </c>
      <c r="J38" s="31">
        <v>1514766</v>
      </c>
      <c r="K38" s="36">
        <f t="shared" si="2"/>
        <v>7.4187742791180081E-2</v>
      </c>
      <c r="L38" s="31">
        <v>2130411</v>
      </c>
      <c r="M38" s="36">
        <f t="shared" si="3"/>
        <v>0.10433980120196833</v>
      </c>
      <c r="N38" s="31">
        <f t="shared" si="4"/>
        <v>7957825</v>
      </c>
      <c r="O38" s="36">
        <f t="shared" si="5"/>
        <v>0.38974539584148482</v>
      </c>
      <c r="P38" s="31">
        <v>2163698</v>
      </c>
      <c r="Q38" s="31">
        <v>30547168</v>
      </c>
      <c r="R38" s="31">
        <v>7943224</v>
      </c>
      <c r="S38" s="31">
        <v>5012080</v>
      </c>
      <c r="T38" s="36">
        <f t="shared" si="6"/>
        <v>0.63098812270685056</v>
      </c>
      <c r="U38" s="36">
        <f t="shared" si="7"/>
        <v>-1.5384309640254834E-2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27133000</v>
      </c>
      <c r="E39" s="31">
        <v>25000000</v>
      </c>
      <c r="F39" s="31">
        <v>6352625</v>
      </c>
      <c r="G39" s="36">
        <f t="shared" si="0"/>
        <v>0.234129104780157</v>
      </c>
      <c r="H39" s="31">
        <v>7086879</v>
      </c>
      <c r="I39" s="36">
        <f t="shared" si="1"/>
        <v>0.2611903954594037</v>
      </c>
      <c r="J39" s="31">
        <v>4726033</v>
      </c>
      <c r="K39" s="36">
        <f t="shared" si="2"/>
        <v>0.18904132000000001</v>
      </c>
      <c r="L39" s="31">
        <v>7821264</v>
      </c>
      <c r="M39" s="36">
        <f t="shared" si="3"/>
        <v>0.31285056</v>
      </c>
      <c r="N39" s="31">
        <f t="shared" si="4"/>
        <v>25986801</v>
      </c>
      <c r="O39" s="36">
        <f t="shared" si="5"/>
        <v>1.0394720399999999</v>
      </c>
      <c r="P39" s="31">
        <v>4900421</v>
      </c>
      <c r="Q39" s="31">
        <v>26817998</v>
      </c>
      <c r="R39" s="31">
        <v>26213998</v>
      </c>
      <c r="S39" s="31">
        <v>22669461</v>
      </c>
      <c r="T39" s="36">
        <f t="shared" si="6"/>
        <v>0.86478457044209733</v>
      </c>
      <c r="U39" s="36">
        <f t="shared" si="7"/>
        <v>0.59603919744854572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145762724</v>
      </c>
      <c r="E40" s="32">
        <f>SUM(E36:E39)</f>
        <v>140201725</v>
      </c>
      <c r="F40" s="32">
        <f>SUM(F36:F39)</f>
        <v>17809387</v>
      </c>
      <c r="G40" s="37">
        <f t="shared" si="0"/>
        <v>0.12218066808356298</v>
      </c>
      <c r="H40" s="32">
        <f>SUM(H36:H39)</f>
        <v>20880280</v>
      </c>
      <c r="I40" s="37">
        <f t="shared" si="1"/>
        <v>0.14324842063187568</v>
      </c>
      <c r="J40" s="32">
        <f>SUM(J36:J39)</f>
        <v>14714407</v>
      </c>
      <c r="K40" s="37">
        <f t="shared" si="2"/>
        <v>0.10495168301245937</v>
      </c>
      <c r="L40" s="32">
        <f>SUM(L36:L39)</f>
        <v>21093900</v>
      </c>
      <c r="M40" s="37">
        <f t="shared" si="3"/>
        <v>0.15045392629798243</v>
      </c>
      <c r="N40" s="32">
        <f t="shared" si="4"/>
        <v>74497974</v>
      </c>
      <c r="O40" s="37">
        <f t="shared" si="5"/>
        <v>0.53136274892480817</v>
      </c>
      <c r="P40" s="32">
        <f>SUM(P36:P39)</f>
        <v>12088991</v>
      </c>
      <c r="Q40" s="32">
        <f>SUM(Q36:Q39)</f>
        <v>158229615</v>
      </c>
      <c r="R40" s="32">
        <f>SUM(R36:R39)</f>
        <v>120374682</v>
      </c>
      <c r="S40" s="32">
        <f>SUM(S36:S39)</f>
        <v>65289110</v>
      </c>
      <c r="T40" s="37">
        <f t="shared" si="6"/>
        <v>0.54238240895207512</v>
      </c>
      <c r="U40" s="37">
        <f t="shared" si="7"/>
        <v>0.74488507767108114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78073192</v>
      </c>
      <c r="E41" s="31">
        <v>95247915</v>
      </c>
      <c r="F41" s="31">
        <v>14983825</v>
      </c>
      <c r="G41" s="36">
        <f t="shared" si="0"/>
        <v>0.191920230442224</v>
      </c>
      <c r="H41" s="31">
        <v>21040636</v>
      </c>
      <c r="I41" s="36">
        <f t="shared" si="1"/>
        <v>0.2694988569187744</v>
      </c>
      <c r="J41" s="31">
        <v>9828182</v>
      </c>
      <c r="K41" s="36">
        <f t="shared" si="2"/>
        <v>0.10318527182458535</v>
      </c>
      <c r="L41" s="31">
        <v>25275225</v>
      </c>
      <c r="M41" s="36">
        <f t="shared" si="3"/>
        <v>0.26536250163586256</v>
      </c>
      <c r="N41" s="31">
        <f t="shared" si="4"/>
        <v>71127868</v>
      </c>
      <c r="O41" s="36">
        <f t="shared" si="5"/>
        <v>0.74676561686415921</v>
      </c>
      <c r="P41" s="31">
        <v>27705506</v>
      </c>
      <c r="Q41" s="31">
        <v>75290169</v>
      </c>
      <c r="R41" s="31">
        <v>77962888</v>
      </c>
      <c r="S41" s="31">
        <v>72850832</v>
      </c>
      <c r="T41" s="36">
        <f t="shared" si="6"/>
        <v>0.93442962246344696</v>
      </c>
      <c r="U41" s="36">
        <f t="shared" si="7"/>
        <v>-8.7718340173971177E-2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86342933</v>
      </c>
      <c r="E42" s="31">
        <v>98166652</v>
      </c>
      <c r="F42" s="31">
        <v>8112951</v>
      </c>
      <c r="G42" s="36">
        <f t="shared" si="0"/>
        <v>9.3961957488750122E-2</v>
      </c>
      <c r="H42" s="31">
        <v>4516876</v>
      </c>
      <c r="I42" s="36">
        <f t="shared" si="1"/>
        <v>5.2313210161623769E-2</v>
      </c>
      <c r="J42" s="31">
        <v>76380455</v>
      </c>
      <c r="K42" s="36">
        <f t="shared" si="2"/>
        <v>0.77806926735160531</v>
      </c>
      <c r="L42" s="31">
        <v>13199184</v>
      </c>
      <c r="M42" s="36">
        <f t="shared" si="3"/>
        <v>0.13445690294092946</v>
      </c>
      <c r="N42" s="31">
        <f t="shared" si="4"/>
        <v>102209466</v>
      </c>
      <c r="O42" s="36">
        <f t="shared" si="5"/>
        <v>1.0411831708389119</v>
      </c>
      <c r="P42" s="31">
        <v>8342062</v>
      </c>
      <c r="Q42" s="31">
        <v>78058657</v>
      </c>
      <c r="R42" s="31">
        <v>82321566</v>
      </c>
      <c r="S42" s="31">
        <v>30278035</v>
      </c>
      <c r="T42" s="36">
        <f t="shared" si="6"/>
        <v>0.36780198034619505</v>
      </c>
      <c r="U42" s="36">
        <f t="shared" si="7"/>
        <v>0.58224477353440918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49972577</v>
      </c>
      <c r="E43" s="31">
        <v>65586847</v>
      </c>
      <c r="F43" s="31">
        <v>10794707</v>
      </c>
      <c r="G43" s="36">
        <f t="shared" si="0"/>
        <v>0.21601261427842713</v>
      </c>
      <c r="H43" s="31">
        <v>14707442</v>
      </c>
      <c r="I43" s="36">
        <f t="shared" si="1"/>
        <v>0.2943102574037757</v>
      </c>
      <c r="J43" s="31">
        <v>10625019</v>
      </c>
      <c r="K43" s="36">
        <f t="shared" si="2"/>
        <v>0.16199923438917563</v>
      </c>
      <c r="L43" s="31">
        <v>15171822</v>
      </c>
      <c r="M43" s="36">
        <f t="shared" si="3"/>
        <v>0.23132415558869601</v>
      </c>
      <c r="N43" s="31">
        <f t="shared" si="4"/>
        <v>51298990</v>
      </c>
      <c r="O43" s="36">
        <f t="shared" si="5"/>
        <v>0.78215362296650726</v>
      </c>
      <c r="P43" s="31">
        <v>16532697</v>
      </c>
      <c r="Q43" s="31">
        <v>43820611</v>
      </c>
      <c r="R43" s="31">
        <v>62213456</v>
      </c>
      <c r="S43" s="31">
        <v>43131095</v>
      </c>
      <c r="T43" s="36">
        <f t="shared" si="6"/>
        <v>0.69327598518236955</v>
      </c>
      <c r="U43" s="36">
        <f t="shared" si="7"/>
        <v>-8.2314156002496142E-2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95474355</v>
      </c>
      <c r="E44" s="31">
        <v>124108098</v>
      </c>
      <c r="F44" s="31">
        <v>49610107</v>
      </c>
      <c r="G44" s="36">
        <f t="shared" si="0"/>
        <v>0.51961709508275811</v>
      </c>
      <c r="H44" s="31">
        <v>15921947</v>
      </c>
      <c r="I44" s="36">
        <f t="shared" si="1"/>
        <v>0.16676674066035849</v>
      </c>
      <c r="J44" s="31">
        <v>18997622</v>
      </c>
      <c r="K44" s="36">
        <f t="shared" si="2"/>
        <v>0.15307318624768546</v>
      </c>
      <c r="L44" s="31">
        <v>12387818</v>
      </c>
      <c r="M44" s="36">
        <f t="shared" si="3"/>
        <v>9.9814743756688626E-2</v>
      </c>
      <c r="N44" s="31">
        <f t="shared" si="4"/>
        <v>96917494</v>
      </c>
      <c r="O44" s="36">
        <f t="shared" si="5"/>
        <v>0.78091192727810554</v>
      </c>
      <c r="P44" s="31">
        <v>28621016</v>
      </c>
      <c r="Q44" s="31">
        <v>84656161</v>
      </c>
      <c r="R44" s="31">
        <v>132002501</v>
      </c>
      <c r="S44" s="31">
        <v>122226973</v>
      </c>
      <c r="T44" s="36">
        <f t="shared" si="6"/>
        <v>0.92594437282669362</v>
      </c>
      <c r="U44" s="36">
        <f t="shared" si="7"/>
        <v>-0.56717755931515501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177244458</v>
      </c>
      <c r="E45" s="31">
        <v>286547937</v>
      </c>
      <c r="F45" s="31">
        <v>68345946</v>
      </c>
      <c r="G45" s="36">
        <f t="shared" si="0"/>
        <v>0.3856027250228608</v>
      </c>
      <c r="H45" s="31">
        <v>47113921</v>
      </c>
      <c r="I45" s="36">
        <f t="shared" si="1"/>
        <v>0.26581322503183713</v>
      </c>
      <c r="J45" s="31">
        <v>50578492</v>
      </c>
      <c r="K45" s="36">
        <f t="shared" si="2"/>
        <v>0.17650970559945089</v>
      </c>
      <c r="L45" s="31">
        <v>82628183</v>
      </c>
      <c r="M45" s="36">
        <f t="shared" si="3"/>
        <v>0.28835727754689783</v>
      </c>
      <c r="N45" s="31">
        <f t="shared" si="4"/>
        <v>248666542</v>
      </c>
      <c r="O45" s="36">
        <f t="shared" si="5"/>
        <v>0.8678008454829671</v>
      </c>
      <c r="P45" s="31">
        <v>36040408</v>
      </c>
      <c r="Q45" s="31">
        <v>160374793</v>
      </c>
      <c r="R45" s="31">
        <v>162722573</v>
      </c>
      <c r="S45" s="31">
        <v>161969893</v>
      </c>
      <c r="T45" s="36">
        <f t="shared" si="6"/>
        <v>0.99537445858848361</v>
      </c>
      <c r="U45" s="36">
        <f t="shared" si="7"/>
        <v>1.2926539288900392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11134665</v>
      </c>
      <c r="E46" s="31">
        <v>11134665</v>
      </c>
      <c r="F46" s="31">
        <v>64578</v>
      </c>
      <c r="G46" s="36">
        <f t="shared" si="0"/>
        <v>5.7997254520005762E-3</v>
      </c>
      <c r="H46" s="31">
        <v>2485505</v>
      </c>
      <c r="I46" s="36">
        <f t="shared" si="1"/>
        <v>0.22322225230844395</v>
      </c>
      <c r="J46" s="31">
        <v>1453407</v>
      </c>
      <c r="K46" s="36">
        <f t="shared" si="2"/>
        <v>0.13052992613608044</v>
      </c>
      <c r="L46" s="31">
        <v>740454</v>
      </c>
      <c r="M46" s="36">
        <f t="shared" si="3"/>
        <v>6.649989020774312E-2</v>
      </c>
      <c r="N46" s="31">
        <f t="shared" si="4"/>
        <v>4743944</v>
      </c>
      <c r="O46" s="36">
        <f t="shared" si="5"/>
        <v>0.42605179410426808</v>
      </c>
      <c r="P46" s="31">
        <v>548669</v>
      </c>
      <c r="Q46" s="31">
        <v>9183327</v>
      </c>
      <c r="R46" s="31">
        <v>9183327</v>
      </c>
      <c r="S46" s="31">
        <v>4002135</v>
      </c>
      <c r="T46" s="36">
        <f t="shared" si="6"/>
        <v>0.43580447478348533</v>
      </c>
      <c r="U46" s="36">
        <f t="shared" si="7"/>
        <v>0.34954590108061501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498242180</v>
      </c>
      <c r="E47" s="32">
        <f>SUM(E41:E46)</f>
        <v>680792114</v>
      </c>
      <c r="F47" s="32">
        <f>SUM(F41:F46)</f>
        <v>151912114</v>
      </c>
      <c r="G47" s="37">
        <f t="shared" si="0"/>
        <v>0.30489613304116486</v>
      </c>
      <c r="H47" s="32">
        <f>SUM(H41:H46)</f>
        <v>105786327</v>
      </c>
      <c r="I47" s="37">
        <f t="shared" si="1"/>
        <v>0.21231909149080874</v>
      </c>
      <c r="J47" s="32">
        <f>SUM(J41:J46)</f>
        <v>167863177</v>
      </c>
      <c r="K47" s="37">
        <f t="shared" si="2"/>
        <v>0.24657038991494545</v>
      </c>
      <c r="L47" s="32">
        <f>SUM(L41:L46)</f>
        <v>149402686</v>
      </c>
      <c r="M47" s="37">
        <f t="shared" si="3"/>
        <v>0.21945419596913837</v>
      </c>
      <c r="N47" s="32">
        <f t="shared" si="4"/>
        <v>574964304</v>
      </c>
      <c r="O47" s="37">
        <f t="shared" si="5"/>
        <v>0.84455194497155994</v>
      </c>
      <c r="P47" s="32">
        <f>SUM(P41:P46)</f>
        <v>117790358</v>
      </c>
      <c r="Q47" s="32">
        <f>SUM(Q41:Q46)</f>
        <v>451383718</v>
      </c>
      <c r="R47" s="32">
        <f>SUM(R41:R46)</f>
        <v>526406311</v>
      </c>
      <c r="S47" s="32">
        <f>SUM(S41:S46)</f>
        <v>434458963</v>
      </c>
      <c r="T47" s="37">
        <f t="shared" si="6"/>
        <v>0.82533008043666867</v>
      </c>
      <c r="U47" s="37">
        <f t="shared" si="7"/>
        <v>0.26837789218706676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67013784</v>
      </c>
      <c r="E48" s="31">
        <v>46795773</v>
      </c>
      <c r="F48" s="31">
        <v>5750088</v>
      </c>
      <c r="G48" s="36">
        <f t="shared" si="0"/>
        <v>8.5804556268602894E-2</v>
      </c>
      <c r="H48" s="31">
        <v>24206935</v>
      </c>
      <c r="I48" s="36">
        <f t="shared" si="1"/>
        <v>0.36122322237466847</v>
      </c>
      <c r="J48" s="31">
        <v>-2160567</v>
      </c>
      <c r="K48" s="36">
        <f t="shared" si="2"/>
        <v>-4.6170131648429015E-2</v>
      </c>
      <c r="L48" s="31">
        <v>6083900</v>
      </c>
      <c r="M48" s="36">
        <f t="shared" si="3"/>
        <v>0.13000960578212908</v>
      </c>
      <c r="N48" s="31">
        <f t="shared" si="4"/>
        <v>33880356</v>
      </c>
      <c r="O48" s="36">
        <f t="shared" si="5"/>
        <v>0.72400462323808601</v>
      </c>
      <c r="P48" s="31">
        <v>6825122</v>
      </c>
      <c r="Q48" s="31">
        <v>65840988</v>
      </c>
      <c r="R48" s="31">
        <v>86280988</v>
      </c>
      <c r="S48" s="31">
        <v>49576689</v>
      </c>
      <c r="T48" s="36">
        <f t="shared" si="6"/>
        <v>0.57459574987713402</v>
      </c>
      <c r="U48" s="36">
        <f t="shared" si="7"/>
        <v>-0.10860201473321651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57880461</v>
      </c>
      <c r="E49" s="31">
        <v>22848484</v>
      </c>
      <c r="F49" s="31">
        <v>2947322</v>
      </c>
      <c r="G49" s="36">
        <f t="shared" si="0"/>
        <v>5.0920845291816182E-2</v>
      </c>
      <c r="H49" s="31">
        <v>12704974</v>
      </c>
      <c r="I49" s="36">
        <f t="shared" si="1"/>
        <v>0.21950367672434398</v>
      </c>
      <c r="J49" s="31">
        <v>-2929382</v>
      </c>
      <c r="K49" s="36">
        <f t="shared" si="2"/>
        <v>-0.12820903128627703</v>
      </c>
      <c r="L49" s="31">
        <v>2665456</v>
      </c>
      <c r="M49" s="36">
        <f t="shared" si="3"/>
        <v>0.1166578929262878</v>
      </c>
      <c r="N49" s="31">
        <f t="shared" si="4"/>
        <v>15388370</v>
      </c>
      <c r="O49" s="36">
        <f t="shared" si="5"/>
        <v>0.67349632474522159</v>
      </c>
      <c r="P49" s="31">
        <v>6811992</v>
      </c>
      <c r="Q49" s="31">
        <v>12995984</v>
      </c>
      <c r="R49" s="31">
        <v>24735979</v>
      </c>
      <c r="S49" s="31">
        <v>19823265</v>
      </c>
      <c r="T49" s="36">
        <f t="shared" si="6"/>
        <v>0.80139399374490095</v>
      </c>
      <c r="U49" s="36">
        <f t="shared" si="7"/>
        <v>-0.60871122573250225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65786112</v>
      </c>
      <c r="E50" s="31">
        <v>91996852</v>
      </c>
      <c r="F50" s="31">
        <v>13095127</v>
      </c>
      <c r="G50" s="36">
        <f t="shared" si="0"/>
        <v>0.19905610168906165</v>
      </c>
      <c r="H50" s="31">
        <v>21153403</v>
      </c>
      <c r="I50" s="36">
        <f t="shared" si="1"/>
        <v>0.32154815593905289</v>
      </c>
      <c r="J50" s="31">
        <v>11179802</v>
      </c>
      <c r="K50" s="36">
        <f t="shared" si="2"/>
        <v>0.12152374518206341</v>
      </c>
      <c r="L50" s="31">
        <v>12862910</v>
      </c>
      <c r="M50" s="36">
        <f t="shared" si="3"/>
        <v>0.13981902337266933</v>
      </c>
      <c r="N50" s="31">
        <f t="shared" si="4"/>
        <v>58291242</v>
      </c>
      <c r="O50" s="36">
        <f t="shared" si="5"/>
        <v>0.63362213741835427</v>
      </c>
      <c r="P50" s="31">
        <v>11817321</v>
      </c>
      <c r="Q50" s="31">
        <v>62239554</v>
      </c>
      <c r="R50" s="31">
        <v>89333177</v>
      </c>
      <c r="S50" s="31">
        <v>69792480</v>
      </c>
      <c r="T50" s="36">
        <f t="shared" si="6"/>
        <v>0.78126047168343737</v>
      </c>
      <c r="U50" s="36">
        <f t="shared" si="7"/>
        <v>8.8479360085081948E-2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1162640</v>
      </c>
      <c r="E51" s="31">
        <v>862640</v>
      </c>
      <c r="F51" s="31">
        <v>384254</v>
      </c>
      <c r="G51" s="36">
        <f t="shared" si="0"/>
        <v>0.33050127296497628</v>
      </c>
      <c r="H51" s="31">
        <v>308920</v>
      </c>
      <c r="I51" s="36">
        <f t="shared" si="1"/>
        <v>0.26570563545035436</v>
      </c>
      <c r="J51" s="31">
        <v>40750</v>
      </c>
      <c r="K51" s="36">
        <f t="shared" si="2"/>
        <v>4.7238709079106003E-2</v>
      </c>
      <c r="L51" s="31">
        <v>296822</v>
      </c>
      <c r="M51" s="36">
        <f t="shared" si="3"/>
        <v>0.34408559770008346</v>
      </c>
      <c r="N51" s="31">
        <f t="shared" si="4"/>
        <v>1030746</v>
      </c>
      <c r="O51" s="36">
        <f t="shared" si="5"/>
        <v>1.1948738755448391</v>
      </c>
      <c r="P51" s="31">
        <v>735028</v>
      </c>
      <c r="Q51" s="31">
        <v>410000</v>
      </c>
      <c r="R51" s="31">
        <v>1250000</v>
      </c>
      <c r="S51" s="31">
        <v>899986</v>
      </c>
      <c r="T51" s="36">
        <f t="shared" si="6"/>
        <v>0.71998879999999998</v>
      </c>
      <c r="U51" s="36">
        <f t="shared" si="7"/>
        <v>-0.59617592799185881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480530</v>
      </c>
      <c r="E52" s="31">
        <v>262770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185254</v>
      </c>
      <c r="K52" s="36">
        <f t="shared" si="2"/>
        <v>0.70500437645088865</v>
      </c>
      <c r="L52" s="31">
        <v>-145544</v>
      </c>
      <c r="M52" s="36">
        <f t="shared" si="3"/>
        <v>-0.55388362446245765</v>
      </c>
      <c r="N52" s="31">
        <f t="shared" si="4"/>
        <v>39710</v>
      </c>
      <c r="O52" s="36">
        <f t="shared" si="5"/>
        <v>0.15112075198843095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192323527</v>
      </c>
      <c r="E53" s="32">
        <f>SUM(E48:E52)</f>
        <v>162766519</v>
      </c>
      <c r="F53" s="32">
        <f>SUM(F48:F52)</f>
        <v>22176791</v>
      </c>
      <c r="G53" s="37">
        <f t="shared" si="0"/>
        <v>0.11530981854341721</v>
      </c>
      <c r="H53" s="32">
        <f>SUM(H48:H52)</f>
        <v>58374232</v>
      </c>
      <c r="I53" s="37">
        <f t="shared" si="1"/>
        <v>0.30352101435826934</v>
      </c>
      <c r="J53" s="32">
        <f>SUM(J48:J52)</f>
        <v>6315857</v>
      </c>
      <c r="K53" s="37">
        <f t="shared" si="2"/>
        <v>3.8803170570969818E-2</v>
      </c>
      <c r="L53" s="32">
        <f>SUM(L48:L52)</f>
        <v>21763544</v>
      </c>
      <c r="M53" s="37">
        <f t="shared" si="3"/>
        <v>0.13371020117472684</v>
      </c>
      <c r="N53" s="32">
        <f t="shared" si="4"/>
        <v>108630424</v>
      </c>
      <c r="O53" s="37">
        <f t="shared" si="5"/>
        <v>0.66740030239265602</v>
      </c>
      <c r="P53" s="32">
        <f>SUM(P48:P52)</f>
        <v>26189463</v>
      </c>
      <c r="Q53" s="32">
        <f>SUM(Q48:Q52)</f>
        <v>141486526</v>
      </c>
      <c r="R53" s="32">
        <f>SUM(R48:R52)</f>
        <v>201600144</v>
      </c>
      <c r="S53" s="32">
        <f>SUM(S48:S52)</f>
        <v>140092420</v>
      </c>
      <c r="T53" s="37">
        <f t="shared" si="6"/>
        <v>0.69490238062528364</v>
      </c>
      <c r="U53" s="37">
        <f t="shared" si="7"/>
        <v>-0.16899617223919405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3135229683</v>
      </c>
      <c r="E54" s="32">
        <f>SUM(E8:E9,E11:E18,E20:E26,E28:E34,E36:E39,E41:E46,E48:E52)</f>
        <v>3512981814</v>
      </c>
      <c r="F54" s="32">
        <f>SUM(F8:F9,F11:F18,F20:F26,F28:F34,F36:F39,F41:F46,F48:F52)</f>
        <v>624379866</v>
      </c>
      <c r="G54" s="37">
        <f t="shared" si="0"/>
        <v>0.19914964105677613</v>
      </c>
      <c r="H54" s="32">
        <f>SUM(H8:H9,H11:H18,H20:H26,H28:H34,H36:H39,H41:H46,H48:H52)</f>
        <v>688502959</v>
      </c>
      <c r="I54" s="37">
        <f t="shared" si="1"/>
        <v>0.21960207978804083</v>
      </c>
      <c r="J54" s="32">
        <f>SUM(J8:J9,J11:J18,J20:J26,J28:J34,J36:J39,J41:J46,J48:J52)</f>
        <v>916229395</v>
      </c>
      <c r="K54" s="37">
        <f t="shared" si="2"/>
        <v>0.26081245036584755</v>
      </c>
      <c r="L54" s="32">
        <f>SUM(L8:L9,L11:L18,L20:L26,L28:L34,L36:L39,L41:L46,L48:L52)</f>
        <v>637163949</v>
      </c>
      <c r="M54" s="37">
        <f t="shared" si="3"/>
        <v>0.18137410972660389</v>
      </c>
      <c r="N54" s="32">
        <f t="shared" si="4"/>
        <v>2866276169</v>
      </c>
      <c r="O54" s="37">
        <f t="shared" si="5"/>
        <v>0.81590976576572738</v>
      </c>
      <c r="P54" s="32">
        <f>SUM(P8:P9,P11:P18,P20:P26,P28:P34,P36:P39,P41:P46,P48:P52)</f>
        <v>628920047</v>
      </c>
      <c r="Q54" s="32">
        <f>SUM(Q8:Q9,Q11:Q18,Q20:Q26,Q28:Q34,Q36:Q39,Q41:Q46,Q48:Q52)</f>
        <v>2500114729</v>
      </c>
      <c r="R54" s="32">
        <f>SUM(R8:R9,R11:R18,R20:R26,R28:R34,R36:R39,R41:R46,R48:R52)</f>
        <v>2755298548</v>
      </c>
      <c r="S54" s="32">
        <f>SUM(S8:S9,S11:S18,S20:S26,S28:S34,S36:S39,S41:S46,S48:S52)</f>
        <v>2501181937</v>
      </c>
      <c r="T54" s="37">
        <f t="shared" si="6"/>
        <v>0.90777166010396348</v>
      </c>
      <c r="U54" s="37">
        <f t="shared" si="7"/>
        <v>1.3108028658529891E-2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402946282</v>
      </c>
      <c r="E57" s="31">
        <v>360855885</v>
      </c>
      <c r="F57" s="31">
        <v>32370569</v>
      </c>
      <c r="G57" s="36">
        <f t="shared" ref="G57:G85" si="8">IF(($D57      =0),0,($F57      /$D57      ))</f>
        <v>8.0334700792697722E-2</v>
      </c>
      <c r="H57" s="31">
        <v>31967911</v>
      </c>
      <c r="I57" s="36">
        <f t="shared" ref="I57:I85" si="9">IF(($D57      =0),0,($H57      /$D57      ))</f>
        <v>7.9335416228012254E-2</v>
      </c>
      <c r="J57" s="31">
        <v>226811137</v>
      </c>
      <c r="K57" s="36">
        <f t="shared" ref="K57:K85" si="10">IF(($E57      =0),0,($J57      /$E57      ))</f>
        <v>0.62853661649442127</v>
      </c>
      <c r="L57" s="31">
        <v>79100592</v>
      </c>
      <c r="M57" s="36">
        <f t="shared" ref="M57:M85" si="11">IF(($E57      =0),0,($L57      /$E57      ))</f>
        <v>0.21920272133015095</v>
      </c>
      <c r="N57" s="31">
        <f t="shared" ref="N57:N85" si="12">$F57      +$H57      +$J57      +$L57</f>
        <v>370250209</v>
      </c>
      <c r="O57" s="36">
        <f t="shared" ref="O57:O85" si="13">IF(($E57      =0),0,($N57      /$E57      ))</f>
        <v>1.0260334509994204</v>
      </c>
      <c r="P57" s="31">
        <v>77146877</v>
      </c>
      <c r="Q57" s="31">
        <v>302396517</v>
      </c>
      <c r="R57" s="31">
        <v>300093518</v>
      </c>
      <c r="S57" s="31">
        <v>368722802</v>
      </c>
      <c r="T57" s="36">
        <f t="shared" ref="T57:T85" si="14">IF(($R57      =0),0,($S57      /$R57      ))</f>
        <v>1.228692990296445</v>
      </c>
      <c r="U57" s="36">
        <f t="shared" ref="U57:U85" si="15">IF(($P57      =0),0,(($L57      /$P57      )-1))</f>
        <v>2.5324615538228512E-2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402946282</v>
      </c>
      <c r="E58" s="32">
        <f>E57</f>
        <v>360855885</v>
      </c>
      <c r="F58" s="32">
        <f>F57</f>
        <v>32370569</v>
      </c>
      <c r="G58" s="37">
        <f t="shared" si="8"/>
        <v>8.0334700792697722E-2</v>
      </c>
      <c r="H58" s="32">
        <f>H57</f>
        <v>31967911</v>
      </c>
      <c r="I58" s="37">
        <f t="shared" si="9"/>
        <v>7.9335416228012254E-2</v>
      </c>
      <c r="J58" s="32">
        <f>J57</f>
        <v>226811137</v>
      </c>
      <c r="K58" s="37">
        <f t="shared" si="10"/>
        <v>0.62853661649442127</v>
      </c>
      <c r="L58" s="32">
        <f>L57</f>
        <v>79100592</v>
      </c>
      <c r="M58" s="37">
        <f t="shared" si="11"/>
        <v>0.21920272133015095</v>
      </c>
      <c r="N58" s="32">
        <f t="shared" si="12"/>
        <v>370250209</v>
      </c>
      <c r="O58" s="37">
        <f t="shared" si="13"/>
        <v>1.0260334509994204</v>
      </c>
      <c r="P58" s="32">
        <f>P57</f>
        <v>77146877</v>
      </c>
      <c r="Q58" s="32">
        <f>Q57</f>
        <v>302396517</v>
      </c>
      <c r="R58" s="32">
        <f>R57</f>
        <v>300093518</v>
      </c>
      <c r="S58" s="32">
        <f>S57</f>
        <v>368722802</v>
      </c>
      <c r="T58" s="37">
        <f t="shared" si="14"/>
        <v>1.228692990296445</v>
      </c>
      <c r="U58" s="37">
        <f t="shared" si="15"/>
        <v>2.5324615538228512E-2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9701134</v>
      </c>
      <c r="E59" s="31">
        <v>12301134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5070</v>
      </c>
      <c r="M59" s="36">
        <f t="shared" si="11"/>
        <v>4.1215712307499455E-4</v>
      </c>
      <c r="N59" s="31">
        <f t="shared" si="12"/>
        <v>5070</v>
      </c>
      <c r="O59" s="36">
        <f t="shared" si="13"/>
        <v>4.1215712307499455E-4</v>
      </c>
      <c r="P59" s="31">
        <v>1197220</v>
      </c>
      <c r="Q59" s="31">
        <v>8824607</v>
      </c>
      <c r="R59" s="31">
        <v>8824607</v>
      </c>
      <c r="S59" s="31">
        <v>5755530</v>
      </c>
      <c r="T59" s="36">
        <f t="shared" si="14"/>
        <v>0.65221374730908699</v>
      </c>
      <c r="U59" s="36">
        <f t="shared" si="15"/>
        <v>-0.99576518935533986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2607978</v>
      </c>
      <c r="Q60" s="31">
        <v>10431913</v>
      </c>
      <c r="R60" s="31">
        <v>10431913</v>
      </c>
      <c r="S60" s="31">
        <v>10431912</v>
      </c>
      <c r="T60" s="36">
        <f t="shared" si="14"/>
        <v>0.99999990414030482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5279285</v>
      </c>
      <c r="E61" s="31">
        <v>7140911</v>
      </c>
      <c r="F61" s="31">
        <v>471472</v>
      </c>
      <c r="G61" s="36">
        <f t="shared" si="8"/>
        <v>8.9306032919230546E-2</v>
      </c>
      <c r="H61" s="31">
        <v>3261680</v>
      </c>
      <c r="I61" s="36">
        <f t="shared" si="9"/>
        <v>0.61782608819186691</v>
      </c>
      <c r="J61" s="31">
        <v>1054927</v>
      </c>
      <c r="K61" s="36">
        <f t="shared" si="10"/>
        <v>0.1477300305241166</v>
      </c>
      <c r="L61" s="31">
        <v>292022</v>
      </c>
      <c r="M61" s="36">
        <f t="shared" si="11"/>
        <v>4.0894222039736944E-2</v>
      </c>
      <c r="N61" s="31">
        <f t="shared" si="12"/>
        <v>5080101</v>
      </c>
      <c r="O61" s="36">
        <f t="shared" si="13"/>
        <v>0.7114079702155649</v>
      </c>
      <c r="P61" s="31">
        <v>2310307</v>
      </c>
      <c r="Q61" s="31">
        <v>7562261</v>
      </c>
      <c r="R61" s="31">
        <v>5533389</v>
      </c>
      <c r="S61" s="31">
        <v>6951689</v>
      </c>
      <c r="T61" s="36">
        <f t="shared" si="14"/>
        <v>1.2563166985006837</v>
      </c>
      <c r="U61" s="36">
        <f t="shared" si="15"/>
        <v>-0.87360034835197231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14980419</v>
      </c>
      <c r="E63" s="32">
        <f>SUM(E59:E62)</f>
        <v>19442045</v>
      </c>
      <c r="F63" s="32">
        <f>SUM(F59:F62)</f>
        <v>471472</v>
      </c>
      <c r="G63" s="37">
        <f t="shared" si="8"/>
        <v>3.1472550934656771E-2</v>
      </c>
      <c r="H63" s="32">
        <f>SUM(H59:H62)</f>
        <v>3261680</v>
      </c>
      <c r="I63" s="37">
        <f t="shared" si="9"/>
        <v>0.21772955749769082</v>
      </c>
      <c r="J63" s="32">
        <f>SUM(J59:J62)</f>
        <v>1054927</v>
      </c>
      <c r="K63" s="37">
        <f t="shared" si="10"/>
        <v>5.4260084265826972E-2</v>
      </c>
      <c r="L63" s="32">
        <f>SUM(L59:L62)</f>
        <v>297092</v>
      </c>
      <c r="M63" s="37">
        <f t="shared" si="11"/>
        <v>1.5280902806263435E-2</v>
      </c>
      <c r="N63" s="32">
        <f t="shared" si="12"/>
        <v>5085171</v>
      </c>
      <c r="O63" s="37">
        <f t="shared" si="13"/>
        <v>0.26155535593092188</v>
      </c>
      <c r="P63" s="32">
        <f>SUM(P59:P62)</f>
        <v>6115505</v>
      </c>
      <c r="Q63" s="32">
        <f>SUM(Q59:Q62)</f>
        <v>26818781</v>
      </c>
      <c r="R63" s="32">
        <f>SUM(R59:R62)</f>
        <v>24789909</v>
      </c>
      <c r="S63" s="32">
        <f>SUM(S59:S62)</f>
        <v>23139131</v>
      </c>
      <c r="T63" s="37">
        <f t="shared" si="14"/>
        <v>0.93340927552416586</v>
      </c>
      <c r="U63" s="37">
        <f t="shared" si="15"/>
        <v>-0.95141987456473343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24982307</v>
      </c>
      <c r="E64" s="31">
        <v>31364759</v>
      </c>
      <c r="F64" s="31">
        <v>0</v>
      </c>
      <c r="G64" s="36">
        <f t="shared" si="8"/>
        <v>0</v>
      </c>
      <c r="H64" s="31">
        <v>102292</v>
      </c>
      <c r="I64" s="36">
        <f t="shared" si="9"/>
        <v>4.0945778146109562E-3</v>
      </c>
      <c r="J64" s="31">
        <v>585937</v>
      </c>
      <c r="K64" s="36">
        <f t="shared" si="10"/>
        <v>1.8681380590235046E-2</v>
      </c>
      <c r="L64" s="31">
        <v>80128</v>
      </c>
      <c r="M64" s="36">
        <f t="shared" si="11"/>
        <v>2.5547143531375453E-3</v>
      </c>
      <c r="N64" s="31">
        <f t="shared" si="12"/>
        <v>768357</v>
      </c>
      <c r="O64" s="36">
        <f t="shared" si="13"/>
        <v>2.4497462263300032E-2</v>
      </c>
      <c r="P64" s="31">
        <v>0</v>
      </c>
      <c r="Q64" s="31">
        <v>7558332</v>
      </c>
      <c r="R64" s="31">
        <v>7558332</v>
      </c>
      <c r="S64" s="31">
        <v>9908</v>
      </c>
      <c r="T64" s="36">
        <f t="shared" si="14"/>
        <v>1.3108712345528087E-3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11311345</v>
      </c>
      <c r="E65" s="31">
        <v>11411345</v>
      </c>
      <c r="F65" s="31">
        <v>1154181</v>
      </c>
      <c r="G65" s="36">
        <f t="shared" si="8"/>
        <v>0.10203746769283405</v>
      </c>
      <c r="H65" s="31">
        <v>959874</v>
      </c>
      <c r="I65" s="36">
        <f t="shared" si="9"/>
        <v>8.4859404429800347E-2</v>
      </c>
      <c r="J65" s="31">
        <v>609962</v>
      </c>
      <c r="K65" s="36">
        <f t="shared" si="10"/>
        <v>5.3452244235889811E-2</v>
      </c>
      <c r="L65" s="31">
        <v>754863</v>
      </c>
      <c r="M65" s="36">
        <f t="shared" si="11"/>
        <v>6.6150221555828864E-2</v>
      </c>
      <c r="N65" s="31">
        <f t="shared" si="12"/>
        <v>3478880</v>
      </c>
      <c r="O65" s="36">
        <f t="shared" si="13"/>
        <v>0.30486152158224994</v>
      </c>
      <c r="P65" s="31">
        <v>1118793</v>
      </c>
      <c r="Q65" s="31">
        <v>3072972</v>
      </c>
      <c r="R65" s="31">
        <v>3169199</v>
      </c>
      <c r="S65" s="31">
        <v>3169228</v>
      </c>
      <c r="T65" s="36">
        <f t="shared" si="14"/>
        <v>1.0000091505771647</v>
      </c>
      <c r="U65" s="36">
        <f t="shared" si="15"/>
        <v>-0.3252880559674578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18470365</v>
      </c>
      <c r="E66" s="31">
        <v>17002965</v>
      </c>
      <c r="F66" s="31">
        <v>1163616</v>
      </c>
      <c r="G66" s="36">
        <f t="shared" si="8"/>
        <v>6.2999079877414446E-2</v>
      </c>
      <c r="H66" s="31">
        <v>836377</v>
      </c>
      <c r="I66" s="36">
        <f t="shared" si="9"/>
        <v>4.5282104603780161E-2</v>
      </c>
      <c r="J66" s="31">
        <v>10697133</v>
      </c>
      <c r="K66" s="36">
        <f t="shared" si="10"/>
        <v>0.62913338938238128</v>
      </c>
      <c r="L66" s="31">
        <v>3877645</v>
      </c>
      <c r="M66" s="36">
        <f t="shared" si="11"/>
        <v>0.22805698888399759</v>
      </c>
      <c r="N66" s="31">
        <f t="shared" si="12"/>
        <v>16574771</v>
      </c>
      <c r="O66" s="36">
        <f t="shared" si="13"/>
        <v>0.97481650994400093</v>
      </c>
      <c r="P66" s="31">
        <v>2807645</v>
      </c>
      <c r="Q66" s="31">
        <v>17717596</v>
      </c>
      <c r="R66" s="31">
        <v>17627446</v>
      </c>
      <c r="S66" s="31">
        <v>5991853</v>
      </c>
      <c r="T66" s="36">
        <f t="shared" si="14"/>
        <v>0.33991611717318548</v>
      </c>
      <c r="U66" s="36">
        <f t="shared" si="15"/>
        <v>0.38110231172388254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40270441</v>
      </c>
      <c r="E67" s="31">
        <v>40209829</v>
      </c>
      <c r="F67" s="31">
        <v>896128</v>
      </c>
      <c r="G67" s="36">
        <f t="shared" si="8"/>
        <v>2.2252748610326865E-2</v>
      </c>
      <c r="H67" s="31">
        <v>1910238</v>
      </c>
      <c r="I67" s="36">
        <f t="shared" si="9"/>
        <v>4.7435239162143768E-2</v>
      </c>
      <c r="J67" s="31">
        <v>3144880</v>
      </c>
      <c r="K67" s="36">
        <f t="shared" si="10"/>
        <v>7.8211722810360623E-2</v>
      </c>
      <c r="L67" s="31">
        <v>2768888</v>
      </c>
      <c r="M67" s="36">
        <f t="shared" si="11"/>
        <v>6.8860974265769689E-2</v>
      </c>
      <c r="N67" s="31">
        <f t="shared" si="12"/>
        <v>8720134</v>
      </c>
      <c r="O67" s="36">
        <f t="shared" si="13"/>
        <v>0.21686573200796253</v>
      </c>
      <c r="P67" s="31">
        <v>-11812790</v>
      </c>
      <c r="Q67" s="31">
        <v>52864838</v>
      </c>
      <c r="R67" s="31">
        <v>52681783</v>
      </c>
      <c r="S67" s="31">
        <v>2622065</v>
      </c>
      <c r="T67" s="36">
        <f t="shared" si="14"/>
        <v>4.977175886397011E-2</v>
      </c>
      <c r="U67" s="36">
        <f t="shared" si="15"/>
        <v>-1.2343974624115048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41129002</v>
      </c>
      <c r="E68" s="31">
        <v>41987840</v>
      </c>
      <c r="F68" s="31">
        <v>3728270</v>
      </c>
      <c r="G68" s="36">
        <f t="shared" si="8"/>
        <v>9.0648200021969896E-2</v>
      </c>
      <c r="H68" s="31">
        <v>3515794</v>
      </c>
      <c r="I68" s="36">
        <f t="shared" si="9"/>
        <v>8.5482113084095743E-2</v>
      </c>
      <c r="J68" s="31">
        <v>4877375</v>
      </c>
      <c r="K68" s="36">
        <f t="shared" si="10"/>
        <v>0.11616160774166998</v>
      </c>
      <c r="L68" s="31">
        <v>4270655</v>
      </c>
      <c r="M68" s="36">
        <f t="shared" si="11"/>
        <v>0.10171170986647562</v>
      </c>
      <c r="N68" s="31">
        <f t="shared" si="12"/>
        <v>16392094</v>
      </c>
      <c r="O68" s="36">
        <f t="shared" si="13"/>
        <v>0.3904009827607231</v>
      </c>
      <c r="P68" s="31">
        <v>8316481</v>
      </c>
      <c r="Q68" s="31">
        <v>45922390</v>
      </c>
      <c r="R68" s="31">
        <v>45922390</v>
      </c>
      <c r="S68" s="31">
        <v>20157773</v>
      </c>
      <c r="T68" s="36">
        <f t="shared" si="14"/>
        <v>0.4389530466510998</v>
      </c>
      <c r="U68" s="36">
        <f t="shared" si="15"/>
        <v>-0.48648292468893994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136163460</v>
      </c>
      <c r="E70" s="32">
        <f>SUM(E64:E69)</f>
        <v>141976738</v>
      </c>
      <c r="F70" s="32">
        <f>SUM(F64:F69)</f>
        <v>6942195</v>
      </c>
      <c r="G70" s="37">
        <f t="shared" si="8"/>
        <v>5.0984272873206955E-2</v>
      </c>
      <c r="H70" s="32">
        <f>SUM(H64:H69)</f>
        <v>7324575</v>
      </c>
      <c r="I70" s="37">
        <f t="shared" si="9"/>
        <v>5.3792515260702098E-2</v>
      </c>
      <c r="J70" s="32">
        <f>SUM(J64:J69)</f>
        <v>19915287</v>
      </c>
      <c r="K70" s="37">
        <f t="shared" si="10"/>
        <v>0.14027147883901939</v>
      </c>
      <c r="L70" s="32">
        <f>SUM(L64:L69)</f>
        <v>11752179</v>
      </c>
      <c r="M70" s="37">
        <f t="shared" si="11"/>
        <v>8.2775383950573656E-2</v>
      </c>
      <c r="N70" s="32">
        <f t="shared" si="12"/>
        <v>45934236</v>
      </c>
      <c r="O70" s="37">
        <f t="shared" si="13"/>
        <v>0.32353353547255043</v>
      </c>
      <c r="P70" s="32">
        <f>SUM(P64:P69)</f>
        <v>430129</v>
      </c>
      <c r="Q70" s="32">
        <f>SUM(Q64:Q69)</f>
        <v>127136128</v>
      </c>
      <c r="R70" s="32">
        <f>SUM(R64:R69)</f>
        <v>126959150</v>
      </c>
      <c r="S70" s="32">
        <f>SUM(S64:S69)</f>
        <v>31950827</v>
      </c>
      <c r="T70" s="37">
        <f t="shared" si="14"/>
        <v>0.25166226301924677</v>
      </c>
      <c r="U70" s="37">
        <f t="shared" si="15"/>
        <v>26.322452101578829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89891208</v>
      </c>
      <c r="E71" s="31">
        <v>141681088</v>
      </c>
      <c r="F71" s="31">
        <v>26928816</v>
      </c>
      <c r="G71" s="36">
        <f t="shared" si="8"/>
        <v>0.29957118831910678</v>
      </c>
      <c r="H71" s="31">
        <v>27204857</v>
      </c>
      <c r="I71" s="36">
        <f t="shared" si="9"/>
        <v>0.30264202256576639</v>
      </c>
      <c r="J71" s="31">
        <v>27875701</v>
      </c>
      <c r="K71" s="36">
        <f t="shared" si="10"/>
        <v>0.19674962546871463</v>
      </c>
      <c r="L71" s="31">
        <v>27086332</v>
      </c>
      <c r="M71" s="36">
        <f t="shared" si="11"/>
        <v>0.1911781761585569</v>
      </c>
      <c r="N71" s="31">
        <f t="shared" si="12"/>
        <v>109095706</v>
      </c>
      <c r="O71" s="36">
        <f t="shared" si="13"/>
        <v>0.77000895137112446</v>
      </c>
      <c r="P71" s="31">
        <v>112426967</v>
      </c>
      <c r="Q71" s="31">
        <v>137174664</v>
      </c>
      <c r="R71" s="31">
        <v>93156888</v>
      </c>
      <c r="S71" s="31">
        <v>132891750</v>
      </c>
      <c r="T71" s="36">
        <f t="shared" si="14"/>
        <v>1.4265370264408146</v>
      </c>
      <c r="U71" s="36">
        <f t="shared" si="15"/>
        <v>-0.75907620099722162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72009712</v>
      </c>
      <c r="E72" s="31">
        <v>58935544</v>
      </c>
      <c r="F72" s="31">
        <v>5312792</v>
      </c>
      <c r="G72" s="36">
        <f t="shared" si="8"/>
        <v>7.3778825833937509E-2</v>
      </c>
      <c r="H72" s="31">
        <v>17683245</v>
      </c>
      <c r="I72" s="36">
        <f t="shared" si="9"/>
        <v>0.24556750067268704</v>
      </c>
      <c r="J72" s="31">
        <v>14320673</v>
      </c>
      <c r="K72" s="36">
        <f t="shared" si="10"/>
        <v>0.24298873019650077</v>
      </c>
      <c r="L72" s="31">
        <v>11371852</v>
      </c>
      <c r="M72" s="36">
        <f t="shared" si="11"/>
        <v>0.19295405163308579</v>
      </c>
      <c r="N72" s="31">
        <f t="shared" si="12"/>
        <v>48688562</v>
      </c>
      <c r="O72" s="36">
        <f t="shared" si="13"/>
        <v>0.82613239304281305</v>
      </c>
      <c r="P72" s="31">
        <v>18382526</v>
      </c>
      <c r="Q72" s="31">
        <v>66049131</v>
      </c>
      <c r="R72" s="31">
        <v>58689236</v>
      </c>
      <c r="S72" s="31">
        <v>57331736</v>
      </c>
      <c r="T72" s="36">
        <f t="shared" si="14"/>
        <v>0.97686969378848276</v>
      </c>
      <c r="U72" s="36">
        <f t="shared" si="15"/>
        <v>-0.38137707516366359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51224643</v>
      </c>
      <c r="E73" s="31">
        <v>51224643</v>
      </c>
      <c r="F73" s="31">
        <v>3856855</v>
      </c>
      <c r="G73" s="36">
        <f t="shared" si="8"/>
        <v>7.5292960070019427E-2</v>
      </c>
      <c r="H73" s="31">
        <v>1717532</v>
      </c>
      <c r="I73" s="36">
        <f t="shared" si="9"/>
        <v>3.3529408882361562E-2</v>
      </c>
      <c r="J73" s="31">
        <v>-2331704</v>
      </c>
      <c r="K73" s="36">
        <f t="shared" si="10"/>
        <v>-4.5519184975090991E-2</v>
      </c>
      <c r="L73" s="31">
        <v>15270319</v>
      </c>
      <c r="M73" s="36">
        <f t="shared" si="11"/>
        <v>0.29810493750049172</v>
      </c>
      <c r="N73" s="31">
        <f t="shared" si="12"/>
        <v>18513002</v>
      </c>
      <c r="O73" s="36">
        <f t="shared" si="13"/>
        <v>0.36140812147778167</v>
      </c>
      <c r="P73" s="31">
        <v>6217231</v>
      </c>
      <c r="Q73" s="31">
        <v>54861986</v>
      </c>
      <c r="R73" s="31">
        <v>49041802</v>
      </c>
      <c r="S73" s="31">
        <v>28765545</v>
      </c>
      <c r="T73" s="36">
        <f t="shared" si="14"/>
        <v>0.58655155045077667</v>
      </c>
      <c r="U73" s="36">
        <f t="shared" si="15"/>
        <v>1.456128620602966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89801609</v>
      </c>
      <c r="E74" s="31">
        <v>199606417</v>
      </c>
      <c r="F74" s="31">
        <v>9152888</v>
      </c>
      <c r="G74" s="36">
        <f t="shared" si="8"/>
        <v>0.10192342990201879</v>
      </c>
      <c r="H74" s="31">
        <v>10792437</v>
      </c>
      <c r="I74" s="36">
        <f t="shared" si="9"/>
        <v>0.12018088673667306</v>
      </c>
      <c r="J74" s="31">
        <v>5681169</v>
      </c>
      <c r="K74" s="36">
        <f t="shared" si="10"/>
        <v>2.8461855512390666E-2</v>
      </c>
      <c r="L74" s="31">
        <v>5196060</v>
      </c>
      <c r="M74" s="36">
        <f t="shared" si="11"/>
        <v>2.6031527834097637E-2</v>
      </c>
      <c r="N74" s="31">
        <f t="shared" si="12"/>
        <v>30822554</v>
      </c>
      <c r="O74" s="36">
        <f t="shared" si="13"/>
        <v>0.15441664883950099</v>
      </c>
      <c r="P74" s="31">
        <v>9447738</v>
      </c>
      <c r="Q74" s="31">
        <v>53902541</v>
      </c>
      <c r="R74" s="31">
        <v>182808905</v>
      </c>
      <c r="S74" s="31">
        <v>35905845</v>
      </c>
      <c r="T74" s="36">
        <f t="shared" si="14"/>
        <v>0.19641190345732884</v>
      </c>
      <c r="U74" s="36">
        <f t="shared" si="15"/>
        <v>-0.45002073512199425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6748502</v>
      </c>
      <c r="E75" s="31">
        <v>5531065</v>
      </c>
      <c r="F75" s="31">
        <v>771393</v>
      </c>
      <c r="G75" s="36">
        <f t="shared" si="8"/>
        <v>0.11430581186758187</v>
      </c>
      <c r="H75" s="31">
        <v>471476</v>
      </c>
      <c r="I75" s="36">
        <f t="shared" si="9"/>
        <v>6.9863800884996399E-2</v>
      </c>
      <c r="J75" s="31">
        <v>383869</v>
      </c>
      <c r="K75" s="36">
        <f t="shared" si="10"/>
        <v>6.9402366452030489E-2</v>
      </c>
      <c r="L75" s="31">
        <v>249951</v>
      </c>
      <c r="M75" s="36">
        <f t="shared" si="11"/>
        <v>4.5190392808618231E-2</v>
      </c>
      <c r="N75" s="31">
        <f t="shared" si="12"/>
        <v>1876689</v>
      </c>
      <c r="O75" s="36">
        <f t="shared" si="13"/>
        <v>0.3392997551104534</v>
      </c>
      <c r="P75" s="31">
        <v>239033</v>
      </c>
      <c r="Q75" s="31">
        <v>3832751</v>
      </c>
      <c r="R75" s="31">
        <v>3832752</v>
      </c>
      <c r="S75" s="31">
        <v>1420645</v>
      </c>
      <c r="T75" s="36">
        <f t="shared" si="14"/>
        <v>0.3706592547600262</v>
      </c>
      <c r="U75" s="36">
        <f t="shared" si="15"/>
        <v>4.5675701681357816E-2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68396503</v>
      </c>
      <c r="E76" s="31">
        <v>68396504</v>
      </c>
      <c r="F76" s="31">
        <v>1015618</v>
      </c>
      <c r="G76" s="36">
        <f t="shared" si="8"/>
        <v>1.4848975538997951E-2</v>
      </c>
      <c r="H76" s="31">
        <v>2733880</v>
      </c>
      <c r="I76" s="36">
        <f t="shared" si="9"/>
        <v>3.9971049397072245E-2</v>
      </c>
      <c r="J76" s="31">
        <v>4790582</v>
      </c>
      <c r="K76" s="36">
        <f t="shared" si="10"/>
        <v>7.004132842813135E-2</v>
      </c>
      <c r="L76" s="31">
        <v>16547514</v>
      </c>
      <c r="M76" s="36">
        <f t="shared" si="11"/>
        <v>0.24193508486925006</v>
      </c>
      <c r="N76" s="31">
        <f t="shared" si="12"/>
        <v>25087594</v>
      </c>
      <c r="O76" s="36">
        <f t="shared" si="13"/>
        <v>0.36679643743194829</v>
      </c>
      <c r="P76" s="31">
        <v>3618628</v>
      </c>
      <c r="Q76" s="31">
        <v>12594580</v>
      </c>
      <c r="R76" s="31">
        <v>28638796</v>
      </c>
      <c r="S76" s="31">
        <v>10349153</v>
      </c>
      <c r="T76" s="36">
        <f t="shared" si="14"/>
        <v>0.3613682991421846</v>
      </c>
      <c r="U76" s="36">
        <f t="shared" si="15"/>
        <v>3.5728696069338985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6317004</v>
      </c>
      <c r="E77" s="31">
        <v>6317004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1364727</v>
      </c>
      <c r="M77" s="36">
        <f t="shared" si="11"/>
        <v>0.21604023046368184</v>
      </c>
      <c r="N77" s="31">
        <f t="shared" si="12"/>
        <v>1364727</v>
      </c>
      <c r="O77" s="36">
        <f t="shared" si="13"/>
        <v>0.21604023046368184</v>
      </c>
      <c r="P77" s="31">
        <v>473195</v>
      </c>
      <c r="Q77" s="31">
        <v>9215201</v>
      </c>
      <c r="R77" s="31">
        <v>8681953</v>
      </c>
      <c r="S77" s="31">
        <v>-22624023</v>
      </c>
      <c r="T77" s="36">
        <f t="shared" si="14"/>
        <v>-2.6058679423857742</v>
      </c>
      <c r="U77" s="36">
        <f t="shared" si="15"/>
        <v>1.884068935639641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384389181</v>
      </c>
      <c r="E78" s="32">
        <f>SUM(E71:E77)</f>
        <v>531692265</v>
      </c>
      <c r="F78" s="32">
        <f>SUM(F71:F77)</f>
        <v>47038362</v>
      </c>
      <c r="G78" s="37">
        <f t="shared" si="8"/>
        <v>0.12237171160132106</v>
      </c>
      <c r="H78" s="32">
        <f>SUM(H71:H77)</f>
        <v>60603427</v>
      </c>
      <c r="I78" s="37">
        <f t="shared" si="9"/>
        <v>0.15766163564317384</v>
      </c>
      <c r="J78" s="32">
        <f>SUM(J71:J77)</f>
        <v>50720290</v>
      </c>
      <c r="K78" s="37">
        <f t="shared" si="10"/>
        <v>9.5394071606439493E-2</v>
      </c>
      <c r="L78" s="32">
        <f>SUM(L71:L77)</f>
        <v>77086755</v>
      </c>
      <c r="M78" s="37">
        <f t="shared" si="11"/>
        <v>0.14498378117274285</v>
      </c>
      <c r="N78" s="32">
        <f t="shared" si="12"/>
        <v>235448834</v>
      </c>
      <c r="O78" s="37">
        <f t="shared" si="13"/>
        <v>0.44282915042971333</v>
      </c>
      <c r="P78" s="32">
        <f>SUM(P71:P77)</f>
        <v>150805318</v>
      </c>
      <c r="Q78" s="32">
        <f>SUM(Q71:Q77)</f>
        <v>337630854</v>
      </c>
      <c r="R78" s="32">
        <f>SUM(R71:R77)</f>
        <v>424850332</v>
      </c>
      <c r="S78" s="32">
        <f>SUM(S71:S77)</f>
        <v>244040651</v>
      </c>
      <c r="T78" s="37">
        <f t="shared" si="14"/>
        <v>0.57441558266217851</v>
      </c>
      <c r="U78" s="37">
        <f t="shared" si="15"/>
        <v>-0.48883264846137586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39377440</v>
      </c>
      <c r="E79" s="31">
        <v>37394937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26843992</v>
      </c>
      <c r="K79" s="36">
        <f t="shared" si="10"/>
        <v>0.71785097538738996</v>
      </c>
      <c r="L79" s="31">
        <v>9147313</v>
      </c>
      <c r="M79" s="36">
        <f t="shared" si="11"/>
        <v>0.24461367591019073</v>
      </c>
      <c r="N79" s="31">
        <f t="shared" si="12"/>
        <v>35991305</v>
      </c>
      <c r="O79" s="36">
        <f t="shared" si="13"/>
        <v>0.96246465129758074</v>
      </c>
      <c r="P79" s="31">
        <v>10008174</v>
      </c>
      <c r="Q79" s="31">
        <v>37427138</v>
      </c>
      <c r="R79" s="31">
        <v>37317138</v>
      </c>
      <c r="S79" s="31">
        <v>34692048</v>
      </c>
      <c r="T79" s="36">
        <f t="shared" si="14"/>
        <v>0.92965457318832967</v>
      </c>
      <c r="U79" s="36">
        <f t="shared" si="15"/>
        <v>-8.6015790692687832E-2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160169851</v>
      </c>
      <c r="E80" s="31">
        <v>120456991</v>
      </c>
      <c r="F80" s="31">
        <v>19766172</v>
      </c>
      <c r="G80" s="36">
        <f t="shared" si="8"/>
        <v>0.12340756938083185</v>
      </c>
      <c r="H80" s="31">
        <v>24521373</v>
      </c>
      <c r="I80" s="36">
        <f t="shared" si="9"/>
        <v>0.15309605925774383</v>
      </c>
      <c r="J80" s="31">
        <v>25395072</v>
      </c>
      <c r="K80" s="36">
        <f t="shared" si="10"/>
        <v>0.21082273257182724</v>
      </c>
      <c r="L80" s="31">
        <v>50509701</v>
      </c>
      <c r="M80" s="36">
        <f t="shared" si="11"/>
        <v>0.41931730637369152</v>
      </c>
      <c r="N80" s="31">
        <f t="shared" si="12"/>
        <v>120192318</v>
      </c>
      <c r="O80" s="36">
        <f t="shared" si="13"/>
        <v>0.99780275932677087</v>
      </c>
      <c r="P80" s="31">
        <v>23486778</v>
      </c>
      <c r="Q80" s="31">
        <v>136824414</v>
      </c>
      <c r="R80" s="31">
        <v>136606414</v>
      </c>
      <c r="S80" s="31">
        <v>143039575</v>
      </c>
      <c r="T80" s="36">
        <f t="shared" si="14"/>
        <v>1.0470926716515667</v>
      </c>
      <c r="U80" s="36">
        <f t="shared" si="15"/>
        <v>1.1505589655592607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64402630</v>
      </c>
      <c r="E81" s="31">
        <v>66331910</v>
      </c>
      <c r="F81" s="31">
        <v>5965894</v>
      </c>
      <c r="G81" s="36">
        <f t="shared" si="8"/>
        <v>9.2634322542417907E-2</v>
      </c>
      <c r="H81" s="31">
        <v>19498517</v>
      </c>
      <c r="I81" s="36">
        <f t="shared" si="9"/>
        <v>0.30275963885325802</v>
      </c>
      <c r="J81" s="31">
        <v>14405619</v>
      </c>
      <c r="K81" s="36">
        <f t="shared" si="10"/>
        <v>0.2171747956601883</v>
      </c>
      <c r="L81" s="31">
        <v>13772610</v>
      </c>
      <c r="M81" s="36">
        <f t="shared" si="11"/>
        <v>0.20763174164591372</v>
      </c>
      <c r="N81" s="31">
        <f t="shared" si="12"/>
        <v>53642640</v>
      </c>
      <c r="O81" s="36">
        <f t="shared" si="13"/>
        <v>0.8087003675908021</v>
      </c>
      <c r="P81" s="31">
        <v>14322924</v>
      </c>
      <c r="Q81" s="31">
        <v>63552570</v>
      </c>
      <c r="R81" s="31">
        <v>56399500</v>
      </c>
      <c r="S81" s="31">
        <v>63372139</v>
      </c>
      <c r="T81" s="36">
        <f t="shared" si="14"/>
        <v>1.1236294470695662</v>
      </c>
      <c r="U81" s="36">
        <f t="shared" si="15"/>
        <v>-3.8421903237076505E-2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5535996</v>
      </c>
      <c r="E82" s="31">
        <v>4970396</v>
      </c>
      <c r="F82" s="31">
        <v>776835</v>
      </c>
      <c r="G82" s="36">
        <f t="shared" si="8"/>
        <v>0.1403243427199008</v>
      </c>
      <c r="H82" s="31">
        <v>1297321</v>
      </c>
      <c r="I82" s="36">
        <f t="shared" si="9"/>
        <v>0.23434283550782911</v>
      </c>
      <c r="J82" s="31">
        <v>618959</v>
      </c>
      <c r="K82" s="36">
        <f t="shared" si="10"/>
        <v>0.12452911196612906</v>
      </c>
      <c r="L82" s="31">
        <v>565244</v>
      </c>
      <c r="M82" s="36">
        <f t="shared" si="11"/>
        <v>0.11372212596340413</v>
      </c>
      <c r="N82" s="31">
        <f t="shared" si="12"/>
        <v>3258359</v>
      </c>
      <c r="O82" s="36">
        <f t="shared" si="13"/>
        <v>0.65555319938290635</v>
      </c>
      <c r="P82" s="31">
        <v>606753</v>
      </c>
      <c r="Q82" s="31">
        <v>6914703</v>
      </c>
      <c r="R82" s="31">
        <v>5222637</v>
      </c>
      <c r="S82" s="31">
        <v>3686695</v>
      </c>
      <c r="T82" s="36">
        <f t="shared" si="14"/>
        <v>0.70590680531693084</v>
      </c>
      <c r="U82" s="36">
        <f t="shared" si="15"/>
        <v>-6.8411693061262158E-2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269485917</v>
      </c>
      <c r="E84" s="32">
        <f>SUM(E79:E83)</f>
        <v>229154234</v>
      </c>
      <c r="F84" s="32">
        <f>SUM(F79:F83)</f>
        <v>26508901</v>
      </c>
      <c r="G84" s="37">
        <f t="shared" si="8"/>
        <v>9.8368409359217091E-2</v>
      </c>
      <c r="H84" s="32">
        <f>SUM(H79:H83)</f>
        <v>45317211</v>
      </c>
      <c r="I84" s="37">
        <f t="shared" si="9"/>
        <v>0.16816170397505412</v>
      </c>
      <c r="J84" s="32">
        <f>SUM(J79:J83)</f>
        <v>67263642</v>
      </c>
      <c r="K84" s="37">
        <f t="shared" si="10"/>
        <v>0.29352999866456753</v>
      </c>
      <c r="L84" s="32">
        <f>SUM(L79:L83)</f>
        <v>73994868</v>
      </c>
      <c r="M84" s="37">
        <f t="shared" si="11"/>
        <v>0.32290421480931486</v>
      </c>
      <c r="N84" s="32">
        <f t="shared" si="12"/>
        <v>213084622</v>
      </c>
      <c r="O84" s="37">
        <f t="shared" si="13"/>
        <v>0.9298742522907083</v>
      </c>
      <c r="P84" s="32">
        <f>SUM(P79:P83)</f>
        <v>48424629</v>
      </c>
      <c r="Q84" s="32">
        <f>SUM(Q79:Q83)</f>
        <v>244718825</v>
      </c>
      <c r="R84" s="32">
        <f>SUM(R79:R83)</f>
        <v>235545689</v>
      </c>
      <c r="S84" s="32">
        <f>SUM(S79:S83)</f>
        <v>244790457</v>
      </c>
      <c r="T84" s="37">
        <f t="shared" si="14"/>
        <v>1.0392483005706803</v>
      </c>
      <c r="U84" s="37">
        <f t="shared" si="15"/>
        <v>0.52804202175715176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1207965259</v>
      </c>
      <c r="E85" s="32">
        <f>SUM(E57,E59:E62,E64:E69,E71:E77,E79:E83)</f>
        <v>1283121167</v>
      </c>
      <c r="F85" s="32">
        <f>SUM(F57,F59:F62,F64:F69,F71:F77,F79:F83)</f>
        <v>113331499</v>
      </c>
      <c r="G85" s="37">
        <f t="shared" si="8"/>
        <v>9.3820164243647336E-2</v>
      </c>
      <c r="H85" s="32">
        <f>SUM(H57,H59:H62,H64:H69,H71:H77,H79:H83)</f>
        <v>148474804</v>
      </c>
      <c r="I85" s="37">
        <f t="shared" si="9"/>
        <v>0.12291314083230601</v>
      </c>
      <c r="J85" s="32">
        <f>SUM(J57,J59:J62,J64:J69,J71:J77,J79:J83)</f>
        <v>365765283</v>
      </c>
      <c r="K85" s="37">
        <f t="shared" si="10"/>
        <v>0.28505903604971078</v>
      </c>
      <c r="L85" s="32">
        <f>SUM(L57,L59:L62,L64:L69,L71:L77,L79:L83)</f>
        <v>242231486</v>
      </c>
      <c r="M85" s="37">
        <f t="shared" si="11"/>
        <v>0.18878301771480324</v>
      </c>
      <c r="N85" s="32">
        <f t="shared" si="12"/>
        <v>869803072</v>
      </c>
      <c r="O85" s="37">
        <f t="shared" si="13"/>
        <v>0.67788069776266113</v>
      </c>
      <c r="P85" s="32">
        <f>SUM(P57,P59:P62,P64:P69,P71:P77,P79:P83)</f>
        <v>282922458</v>
      </c>
      <c r="Q85" s="32">
        <f>SUM(Q57,Q59:Q62,Q64:Q69,Q71:Q77,Q79:Q83)</f>
        <v>1038701105</v>
      </c>
      <c r="R85" s="32">
        <f>SUM(R57,R59:R62,R64:R69,R71:R77,R79:R83)</f>
        <v>1112238598</v>
      </c>
      <c r="S85" s="32">
        <f>SUM(S57,S59:S62,S64:S69,S71:S77,S79:S83)</f>
        <v>912643868</v>
      </c>
      <c r="T85" s="37">
        <f t="shared" si="14"/>
        <v>0.82054684097557273</v>
      </c>
      <c r="U85" s="37">
        <f t="shared" si="15"/>
        <v>-0.1438237610674229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2532784428</v>
      </c>
      <c r="E88" s="31">
        <v>2443904406</v>
      </c>
      <c r="F88" s="31">
        <v>198283532</v>
      </c>
      <c r="G88" s="36">
        <f t="shared" ref="G88:G99" si="16">IF(($D88      =0),0,($F88      /$D88      ))</f>
        <v>7.828677790654831E-2</v>
      </c>
      <c r="H88" s="31">
        <v>485803437</v>
      </c>
      <c r="I88" s="36">
        <f t="shared" ref="I88:I99" si="17">IF(($D88      =0),0,($H88      /$D88      ))</f>
        <v>0.19180607383298395</v>
      </c>
      <c r="J88" s="31">
        <v>316568985</v>
      </c>
      <c r="K88" s="36">
        <f t="shared" ref="K88:K99" si="18">IF(($E88      =0),0,($J88      /$E88      ))</f>
        <v>0.12953411116359353</v>
      </c>
      <c r="L88" s="31">
        <v>1194575339</v>
      </c>
      <c r="M88" s="36">
        <f t="shared" ref="M88:M99" si="19">IF(($E88      =0),0,($L88      /$E88      ))</f>
        <v>0.48879789899605425</v>
      </c>
      <c r="N88" s="31">
        <f t="shared" ref="N88:N99" si="20">$F88      +$H88      +$J88      +$L88</f>
        <v>2195231293</v>
      </c>
      <c r="O88" s="36">
        <f t="shared" ref="O88:O99" si="21">IF(($E88      =0),0,($N88      /$E88      ))</f>
        <v>0.89824761050821555</v>
      </c>
      <c r="P88" s="31">
        <v>386140397</v>
      </c>
      <c r="Q88" s="31">
        <v>2421292576</v>
      </c>
      <c r="R88" s="31">
        <v>2449884222</v>
      </c>
      <c r="S88" s="31">
        <v>1936410372</v>
      </c>
      <c r="T88" s="36">
        <f t="shared" ref="T88:T99" si="22">IF(($R88      =0),0,($S88      /$R88      ))</f>
        <v>0.79040893223075748</v>
      </c>
      <c r="U88" s="36">
        <f t="shared" ref="U88:U99" si="23">IF(($P88      =0),0,(($L88      /$P88      )-1))</f>
        <v>2.0936295406564263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3895325830</v>
      </c>
      <c r="E89" s="31">
        <v>3758224747</v>
      </c>
      <c r="F89" s="31">
        <v>735736102</v>
      </c>
      <c r="G89" s="36">
        <f t="shared" si="16"/>
        <v>0.18887665220036293</v>
      </c>
      <c r="H89" s="31">
        <v>811320419</v>
      </c>
      <c r="I89" s="36">
        <f t="shared" si="17"/>
        <v>0.2082805019163185</v>
      </c>
      <c r="J89" s="31">
        <v>683305555</v>
      </c>
      <c r="K89" s="36">
        <f t="shared" si="18"/>
        <v>0.18181604374391078</v>
      </c>
      <c r="L89" s="31">
        <v>702227607</v>
      </c>
      <c r="M89" s="36">
        <f t="shared" si="19"/>
        <v>0.18685088153936313</v>
      </c>
      <c r="N89" s="31">
        <f t="shared" si="20"/>
        <v>2932589683</v>
      </c>
      <c r="O89" s="36">
        <f t="shared" si="21"/>
        <v>0.7803124827329545</v>
      </c>
      <c r="P89" s="31">
        <v>856339666</v>
      </c>
      <c r="Q89" s="31">
        <v>4024784020</v>
      </c>
      <c r="R89" s="31">
        <v>3773716708</v>
      </c>
      <c r="S89" s="31">
        <v>3085909354</v>
      </c>
      <c r="T89" s="36">
        <f t="shared" si="22"/>
        <v>0.81773741718823267</v>
      </c>
      <c r="U89" s="36">
        <f t="shared" si="23"/>
        <v>-0.17996604048468778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2129173174</v>
      </c>
      <c r="E90" s="31">
        <v>2069723817</v>
      </c>
      <c r="F90" s="31">
        <v>404583153</v>
      </c>
      <c r="G90" s="36">
        <f t="shared" si="16"/>
        <v>0.19001890402363297</v>
      </c>
      <c r="H90" s="31">
        <v>582111096</v>
      </c>
      <c r="I90" s="36">
        <f t="shared" si="17"/>
        <v>0.27339772222773645</v>
      </c>
      <c r="J90" s="31">
        <v>202550439</v>
      </c>
      <c r="K90" s="36">
        <f t="shared" si="18"/>
        <v>9.7863510742989143E-2</v>
      </c>
      <c r="L90" s="31">
        <v>1227883000</v>
      </c>
      <c r="M90" s="36">
        <f t="shared" si="19"/>
        <v>0.59325934693053783</v>
      </c>
      <c r="N90" s="31">
        <f t="shared" si="20"/>
        <v>2417127688</v>
      </c>
      <c r="O90" s="36">
        <f t="shared" si="21"/>
        <v>1.1678503518906937</v>
      </c>
      <c r="P90" s="31">
        <v>747110990</v>
      </c>
      <c r="Q90" s="31">
        <v>2559032726</v>
      </c>
      <c r="R90" s="31">
        <v>2859450926</v>
      </c>
      <c r="S90" s="31">
        <v>2139996230</v>
      </c>
      <c r="T90" s="36">
        <f t="shared" si="22"/>
        <v>0.7483941097018848</v>
      </c>
      <c r="U90" s="36">
        <f t="shared" si="23"/>
        <v>0.64350814863531847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8557283432</v>
      </c>
      <c r="E91" s="32">
        <f>SUM(E88:E90)</f>
        <v>8271852970</v>
      </c>
      <c r="F91" s="32">
        <f>SUM(F88:F90)</f>
        <v>1338602787</v>
      </c>
      <c r="G91" s="37">
        <f t="shared" si="16"/>
        <v>0.15642847378343094</v>
      </c>
      <c r="H91" s="32">
        <f>SUM(H88:H90)</f>
        <v>1879234952</v>
      </c>
      <c r="I91" s="37">
        <f t="shared" si="17"/>
        <v>0.21960648691062312</v>
      </c>
      <c r="J91" s="32">
        <f>SUM(J88:J90)</f>
        <v>1202424979</v>
      </c>
      <c r="K91" s="37">
        <f t="shared" si="18"/>
        <v>0.1453634371114795</v>
      </c>
      <c r="L91" s="32">
        <f>SUM(L88:L90)</f>
        <v>3124685946</v>
      </c>
      <c r="M91" s="37">
        <f t="shared" si="19"/>
        <v>0.37774921258060029</v>
      </c>
      <c r="N91" s="32">
        <f t="shared" si="20"/>
        <v>7544948664</v>
      </c>
      <c r="O91" s="37">
        <f t="shared" si="21"/>
        <v>0.91212315926838816</v>
      </c>
      <c r="P91" s="32">
        <f>SUM(P88:P90)</f>
        <v>1989591053</v>
      </c>
      <c r="Q91" s="32">
        <f>SUM(Q88:Q90)</f>
        <v>9005109322</v>
      </c>
      <c r="R91" s="32">
        <f>SUM(R88:R90)</f>
        <v>9083051856</v>
      </c>
      <c r="S91" s="32">
        <f>SUM(S88:S90)</f>
        <v>7162315956</v>
      </c>
      <c r="T91" s="37">
        <f t="shared" si="22"/>
        <v>0.78853628378976859</v>
      </c>
      <c r="U91" s="37">
        <f t="shared" si="23"/>
        <v>0.57051668547084078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243847986</v>
      </c>
      <c r="E92" s="31">
        <v>361655822</v>
      </c>
      <c r="F92" s="31">
        <v>37197146</v>
      </c>
      <c r="G92" s="36">
        <f t="shared" si="16"/>
        <v>0.15254235480952466</v>
      </c>
      <c r="H92" s="31">
        <v>37778530</v>
      </c>
      <c r="I92" s="36">
        <f t="shared" si="17"/>
        <v>0.15492656150131173</v>
      </c>
      <c r="J92" s="31">
        <v>37050339</v>
      </c>
      <c r="K92" s="36">
        <f t="shared" si="18"/>
        <v>0.10244640552198825</v>
      </c>
      <c r="L92" s="31">
        <v>45736226</v>
      </c>
      <c r="M92" s="36">
        <f t="shared" si="19"/>
        <v>0.12646340309710263</v>
      </c>
      <c r="N92" s="31">
        <f t="shared" si="20"/>
        <v>157762241</v>
      </c>
      <c r="O92" s="36">
        <f t="shared" si="21"/>
        <v>0.43622204151880073</v>
      </c>
      <c r="P92" s="31">
        <v>40183537</v>
      </c>
      <c r="Q92" s="31">
        <v>317318066</v>
      </c>
      <c r="R92" s="31">
        <v>275951771</v>
      </c>
      <c r="S92" s="31">
        <v>171571195</v>
      </c>
      <c r="T92" s="36">
        <f t="shared" si="22"/>
        <v>0.62174340964820263</v>
      </c>
      <c r="U92" s="36">
        <f t="shared" si="23"/>
        <v>0.13818318183389389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85994653</v>
      </c>
      <c r="E93" s="31">
        <v>79526656</v>
      </c>
      <c r="F93" s="31">
        <v>13229680</v>
      </c>
      <c r="G93" s="36">
        <f t="shared" si="16"/>
        <v>0.15384305347449917</v>
      </c>
      <c r="H93" s="31">
        <v>17629094</v>
      </c>
      <c r="I93" s="36">
        <f t="shared" si="17"/>
        <v>0.20500221100956126</v>
      </c>
      <c r="J93" s="31">
        <v>16940028</v>
      </c>
      <c r="K93" s="36">
        <f t="shared" si="18"/>
        <v>0.21301069166041636</v>
      </c>
      <c r="L93" s="31">
        <v>25053148</v>
      </c>
      <c r="M93" s="36">
        <f t="shared" si="19"/>
        <v>0.31502830950165944</v>
      </c>
      <c r="N93" s="31">
        <f t="shared" si="20"/>
        <v>72851950</v>
      </c>
      <c r="O93" s="36">
        <f t="shared" si="21"/>
        <v>0.91606957546410606</v>
      </c>
      <c r="P93" s="31">
        <v>29171196</v>
      </c>
      <c r="Q93" s="31">
        <v>78053626</v>
      </c>
      <c r="R93" s="31">
        <v>75559987</v>
      </c>
      <c r="S93" s="31">
        <v>72097552</v>
      </c>
      <c r="T93" s="36">
        <f t="shared" si="22"/>
        <v>0.95417634203669199</v>
      </c>
      <c r="U93" s="36">
        <f t="shared" si="23"/>
        <v>-0.14116829491667049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34859406</v>
      </c>
      <c r="E94" s="31">
        <v>35799452</v>
      </c>
      <c r="F94" s="31">
        <v>7134398</v>
      </c>
      <c r="G94" s="36">
        <f t="shared" si="16"/>
        <v>0.20466206452284355</v>
      </c>
      <c r="H94" s="31">
        <v>9052050</v>
      </c>
      <c r="I94" s="36">
        <f t="shared" si="17"/>
        <v>0.25967309942114331</v>
      </c>
      <c r="J94" s="31">
        <v>5234728</v>
      </c>
      <c r="K94" s="36">
        <f t="shared" si="18"/>
        <v>0.14622369079839545</v>
      </c>
      <c r="L94" s="31">
        <v>5394580</v>
      </c>
      <c r="M94" s="36">
        <f t="shared" si="19"/>
        <v>0.15068889881331143</v>
      </c>
      <c r="N94" s="31">
        <f t="shared" si="20"/>
        <v>26815756</v>
      </c>
      <c r="O94" s="36">
        <f t="shared" si="21"/>
        <v>0.74905492966763854</v>
      </c>
      <c r="P94" s="31">
        <v>6659478</v>
      </c>
      <c r="Q94" s="31">
        <v>34013602</v>
      </c>
      <c r="R94" s="31">
        <v>35711301</v>
      </c>
      <c r="S94" s="31">
        <v>23241314</v>
      </c>
      <c r="T94" s="36">
        <f t="shared" si="22"/>
        <v>0.65081118159206797</v>
      </c>
      <c r="U94" s="36">
        <f t="shared" si="23"/>
        <v>-0.18993951177554758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73100913</v>
      </c>
      <c r="E95" s="31">
        <v>73743693</v>
      </c>
      <c r="F95" s="31">
        <v>19788975</v>
      </c>
      <c r="G95" s="36">
        <f t="shared" si="16"/>
        <v>0.27070763124394903</v>
      </c>
      <c r="H95" s="31">
        <v>18277742</v>
      </c>
      <c r="I95" s="36">
        <f t="shared" si="17"/>
        <v>0.25003438739540779</v>
      </c>
      <c r="J95" s="31">
        <v>17901320</v>
      </c>
      <c r="K95" s="36">
        <f t="shared" si="18"/>
        <v>0.24275052240738743</v>
      </c>
      <c r="L95" s="31">
        <v>18526627</v>
      </c>
      <c r="M95" s="36">
        <f t="shared" si="19"/>
        <v>0.25122998654271356</v>
      </c>
      <c r="N95" s="31">
        <f t="shared" si="20"/>
        <v>74494664</v>
      </c>
      <c r="O95" s="36">
        <f t="shared" si="21"/>
        <v>1.0101835285086684</v>
      </c>
      <c r="P95" s="31">
        <v>17412465</v>
      </c>
      <c r="Q95" s="31">
        <v>70801345</v>
      </c>
      <c r="R95" s="31">
        <v>71432560</v>
      </c>
      <c r="S95" s="31">
        <v>69424400</v>
      </c>
      <c r="T95" s="36">
        <f t="shared" si="22"/>
        <v>0.97188732981150328</v>
      </c>
      <c r="U95" s="36">
        <f t="shared" si="23"/>
        <v>6.3986460274292112E-2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437802958</v>
      </c>
      <c r="E96" s="32">
        <f>SUM(E92:E95)</f>
        <v>550725623</v>
      </c>
      <c r="F96" s="32">
        <f>SUM(F92:F95)</f>
        <v>77350199</v>
      </c>
      <c r="G96" s="37">
        <f t="shared" si="16"/>
        <v>0.17667810960747324</v>
      </c>
      <c r="H96" s="32">
        <f>SUM(H92:H95)</f>
        <v>82737416</v>
      </c>
      <c r="I96" s="37">
        <f t="shared" si="17"/>
        <v>0.18898322747284865</v>
      </c>
      <c r="J96" s="32">
        <f>SUM(J92:J95)</f>
        <v>77126415</v>
      </c>
      <c r="K96" s="37">
        <f t="shared" si="18"/>
        <v>0.14004508194092141</v>
      </c>
      <c r="L96" s="32">
        <f>SUM(L92:L95)</f>
        <v>94710581</v>
      </c>
      <c r="M96" s="37">
        <f t="shared" si="19"/>
        <v>0.17197416834190044</v>
      </c>
      <c r="N96" s="32">
        <f t="shared" si="20"/>
        <v>331924611</v>
      </c>
      <c r="O96" s="37">
        <f t="shared" si="21"/>
        <v>0.60270413639352316</v>
      </c>
      <c r="P96" s="32">
        <f>SUM(P92:P95)</f>
        <v>93426676</v>
      </c>
      <c r="Q96" s="32">
        <f>SUM(Q92:Q95)</f>
        <v>500186639</v>
      </c>
      <c r="R96" s="32">
        <f>SUM(R92:R95)</f>
        <v>458655619</v>
      </c>
      <c r="S96" s="32">
        <f>SUM(S92:S95)</f>
        <v>336334461</v>
      </c>
      <c r="T96" s="37">
        <f t="shared" si="22"/>
        <v>0.73330500503472518</v>
      </c>
      <c r="U96" s="37">
        <f t="shared" si="23"/>
        <v>1.3742381244517432E-2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121756822</v>
      </c>
      <c r="E97" s="31">
        <v>118840122</v>
      </c>
      <c r="F97" s="31">
        <v>28612695</v>
      </c>
      <c r="G97" s="36">
        <f t="shared" si="16"/>
        <v>0.2349987009352133</v>
      </c>
      <c r="H97" s="31">
        <v>42843260</v>
      </c>
      <c r="I97" s="36">
        <f t="shared" si="17"/>
        <v>0.35187564274632593</v>
      </c>
      <c r="J97" s="31">
        <v>29724554</v>
      </c>
      <c r="K97" s="36">
        <f t="shared" si="18"/>
        <v>0.25012221040971333</v>
      </c>
      <c r="L97" s="31">
        <v>35807614</v>
      </c>
      <c r="M97" s="36">
        <f t="shared" si="19"/>
        <v>0.30130913194451281</v>
      </c>
      <c r="N97" s="31">
        <f t="shared" si="20"/>
        <v>136988123</v>
      </c>
      <c r="O97" s="36">
        <f t="shared" si="21"/>
        <v>1.1527093770570178</v>
      </c>
      <c r="P97" s="31">
        <v>12764969</v>
      </c>
      <c r="Q97" s="31">
        <v>122541663</v>
      </c>
      <c r="R97" s="31">
        <v>120489660</v>
      </c>
      <c r="S97" s="31">
        <v>106820273</v>
      </c>
      <c r="T97" s="36">
        <f t="shared" si="22"/>
        <v>0.88655136880625274</v>
      </c>
      <c r="U97" s="36">
        <f t="shared" si="23"/>
        <v>1.805146961187293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167970250</v>
      </c>
      <c r="E98" s="31">
        <v>177405685</v>
      </c>
      <c r="F98" s="31">
        <v>21597892</v>
      </c>
      <c r="G98" s="36">
        <f t="shared" si="16"/>
        <v>0.12858165061967819</v>
      </c>
      <c r="H98" s="31">
        <v>14951884</v>
      </c>
      <c r="I98" s="36">
        <f t="shared" si="17"/>
        <v>8.9015072609584134E-2</v>
      </c>
      <c r="J98" s="31">
        <v>0</v>
      </c>
      <c r="K98" s="36">
        <f t="shared" si="18"/>
        <v>0</v>
      </c>
      <c r="L98" s="31">
        <v>15198171</v>
      </c>
      <c r="M98" s="36">
        <f t="shared" si="19"/>
        <v>8.566901900578891E-2</v>
      </c>
      <c r="N98" s="31">
        <f t="shared" si="20"/>
        <v>51747947</v>
      </c>
      <c r="O98" s="36">
        <f t="shared" si="21"/>
        <v>0.29169272112108469</v>
      </c>
      <c r="P98" s="31">
        <v>20056292</v>
      </c>
      <c r="Q98" s="31">
        <v>145601353</v>
      </c>
      <c r="R98" s="31">
        <v>143060846</v>
      </c>
      <c r="S98" s="31">
        <v>83063152</v>
      </c>
      <c r="T98" s="36">
        <f t="shared" si="22"/>
        <v>0.58061415350500578</v>
      </c>
      <c r="U98" s="36">
        <f t="shared" si="23"/>
        <v>-0.24222428552595865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91586500</v>
      </c>
      <c r="E99" s="31">
        <v>94586501</v>
      </c>
      <c r="F99" s="31">
        <v>22514185</v>
      </c>
      <c r="G99" s="36">
        <f t="shared" si="16"/>
        <v>0.24582427541176921</v>
      </c>
      <c r="H99" s="31">
        <v>21709754</v>
      </c>
      <c r="I99" s="36">
        <f t="shared" si="17"/>
        <v>0.23704098311432362</v>
      </c>
      <c r="J99" s="31">
        <v>20062319</v>
      </c>
      <c r="K99" s="36">
        <f t="shared" si="18"/>
        <v>0.21210552021582868</v>
      </c>
      <c r="L99" s="31">
        <v>16554467</v>
      </c>
      <c r="M99" s="36">
        <f t="shared" si="19"/>
        <v>0.17501934023333837</v>
      </c>
      <c r="N99" s="31">
        <f t="shared" si="20"/>
        <v>80840725</v>
      </c>
      <c r="O99" s="36">
        <f t="shared" si="21"/>
        <v>0.85467507673214382</v>
      </c>
      <c r="P99" s="31">
        <v>-10409549</v>
      </c>
      <c r="Q99" s="31">
        <v>122360787</v>
      </c>
      <c r="R99" s="31">
        <v>90199495</v>
      </c>
      <c r="S99" s="31">
        <v>84449715</v>
      </c>
      <c r="T99" s="36">
        <f t="shared" si="22"/>
        <v>0.93625485375500161</v>
      </c>
      <c r="U99" s="36">
        <f t="shared" si="23"/>
        <v>-2.5903154882118331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     +$L100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=0),0,(($L100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381313572</v>
      </c>
      <c r="E101" s="32">
        <f>SUM(E97:E100)</f>
        <v>390832308</v>
      </c>
      <c r="F101" s="32">
        <f>SUM(F97:F100)</f>
        <v>72724772</v>
      </c>
      <c r="G101" s="37">
        <f>IF(($D101     =0),0,($F101     /$D101     ))</f>
        <v>0.19072169820380797</v>
      </c>
      <c r="H101" s="32">
        <f>SUM(H97:H100)</f>
        <v>79504898</v>
      </c>
      <c r="I101" s="37">
        <f>IF(($D101     =0),0,($H101     /$D101     ))</f>
        <v>0.2085026703429271</v>
      </c>
      <c r="J101" s="32">
        <f>SUM(J97:J100)</f>
        <v>49786873</v>
      </c>
      <c r="K101" s="37">
        <f>IF(($E101     =0),0,($J101     /$E101     ))</f>
        <v>0.12738678963050312</v>
      </c>
      <c r="L101" s="32">
        <f>SUM(L97:L100)</f>
        <v>67560252</v>
      </c>
      <c r="M101" s="37">
        <f>IF(($E101     =0),0,($L101     /$E101     ))</f>
        <v>0.1728625055224452</v>
      </c>
      <c r="N101" s="32">
        <f>$F101     +$H101     +$J101     +$L101</f>
        <v>269576795</v>
      </c>
      <c r="O101" s="37">
        <f>IF(($E101     =0),0,($N101     /$E101     ))</f>
        <v>0.68975053874000614</v>
      </c>
      <c r="P101" s="32">
        <f>SUM(P97:P100)</f>
        <v>22411712</v>
      </c>
      <c r="Q101" s="32">
        <f>SUM(Q97:Q100)</f>
        <v>390503803</v>
      </c>
      <c r="R101" s="32">
        <f>SUM(R97:R100)</f>
        <v>353750001</v>
      </c>
      <c r="S101" s="32">
        <f>SUM(S97:S100)</f>
        <v>274333140</v>
      </c>
      <c r="T101" s="37">
        <f>IF(($R101     =0),0,($S101     /$R101     ))</f>
        <v>0.77550004021060059</v>
      </c>
      <c r="U101" s="37">
        <f>IF(($P101     =0),0,(($L101     /$P101     )-1))</f>
        <v>2.0145065223040524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9376399962</v>
      </c>
      <c r="E102" s="32">
        <f>SUM(E88:E90,E92:E95,E97:E100)</f>
        <v>9213410901</v>
      </c>
      <c r="F102" s="32">
        <f>SUM(F88:F90,F92:F95,F97:F100)</f>
        <v>1488677758</v>
      </c>
      <c r="G102" s="37">
        <f>IF(($D102     =0),0,($F102     /$D102     ))</f>
        <v>0.15876858538812405</v>
      </c>
      <c r="H102" s="32">
        <f>SUM(H88:H90,H92:H95,H97:H100)</f>
        <v>2041477266</v>
      </c>
      <c r="I102" s="37">
        <f>IF(($D102     =0),0,($H102     /$D102     ))</f>
        <v>0.21772506231320682</v>
      </c>
      <c r="J102" s="32">
        <f>SUM(J88:J90,J92:J95,J97:J100)</f>
        <v>1329338267</v>
      </c>
      <c r="K102" s="37">
        <f>IF(($E102     =0),0,($J102     /$E102     ))</f>
        <v>0.14428296765269821</v>
      </c>
      <c r="L102" s="32">
        <f>SUM(L88:L90,L92:L95,L97:L100)</f>
        <v>3286956779</v>
      </c>
      <c r="M102" s="37">
        <f>IF(($E102     =0),0,($L102     /$E102     ))</f>
        <v>0.35675786245930291</v>
      </c>
      <c r="N102" s="32">
        <f>$F102     +$H102     +$J102     +$L102</f>
        <v>8146450070</v>
      </c>
      <c r="O102" s="37">
        <f>IF(($E102     =0),0,($N102     /$E102     ))</f>
        <v>0.88419480662865102</v>
      </c>
      <c r="P102" s="32">
        <f>SUM(P88:P90,P92:P95,P97:P100)</f>
        <v>2105429441</v>
      </c>
      <c r="Q102" s="32">
        <f>SUM(Q88:Q90,Q92:Q95,Q97:Q100)</f>
        <v>9895799764</v>
      </c>
      <c r="R102" s="32">
        <f>SUM(R88:R90,R92:R95,R97:R100)</f>
        <v>9895457476</v>
      </c>
      <c r="S102" s="32">
        <f>SUM(S88:S90,S92:S95,S97:S100)</f>
        <v>7772983557</v>
      </c>
      <c r="T102" s="37">
        <f>IF(($R102     =0),0,($S102     /$R102     ))</f>
        <v>0.78551027841332721</v>
      </c>
      <c r="U102" s="37">
        <f>IF(($P102     =0),0,(($L102     /$P102     )-1))</f>
        <v>0.56118116095062232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3368229520</v>
      </c>
      <c r="E105" s="31">
        <v>3497864896</v>
      </c>
      <c r="F105" s="31">
        <v>662363464</v>
      </c>
      <c r="G105" s="36">
        <f t="shared" ref="G105:G136" si="24">IF(($D105     =0),0,($F105     /$D105     ))</f>
        <v>0.19665033515887007</v>
      </c>
      <c r="H105" s="31">
        <v>812023700</v>
      </c>
      <c r="I105" s="36">
        <f t="shared" ref="I105:I136" si="25">IF(($D105     =0),0,($H105     /$D105     ))</f>
        <v>0.2410832442321211</v>
      </c>
      <c r="J105" s="31">
        <v>693576887</v>
      </c>
      <c r="K105" s="36">
        <f t="shared" ref="K105:K136" si="26">IF(($E105     =0),0,($J105     /$E105     ))</f>
        <v>0.19828578507796088</v>
      </c>
      <c r="L105" s="31">
        <v>737345478</v>
      </c>
      <c r="M105" s="36">
        <f t="shared" ref="M105:M136" si="27">IF(($E105     =0),0,($L105     /$E105     ))</f>
        <v>0.21079873006049918</v>
      </c>
      <c r="N105" s="31">
        <f t="shared" ref="N105:N136" si="28">$F105     +$H105     +$J105     +$L105</f>
        <v>2905309529</v>
      </c>
      <c r="O105" s="36">
        <f t="shared" ref="O105:O136" si="29">IF(($E105     =0),0,($N105     /$E105     ))</f>
        <v>0.83059512456366758</v>
      </c>
      <c r="P105" s="31">
        <v>752975278</v>
      </c>
      <c r="Q105" s="31">
        <v>3060027730</v>
      </c>
      <c r="R105" s="31">
        <v>3162862706</v>
      </c>
      <c r="S105" s="31">
        <v>2804075326</v>
      </c>
      <c r="T105" s="36">
        <f t="shared" ref="T105:T136" si="30">IF(($R105     =0),0,($S105     /$R105     ))</f>
        <v>0.88656245517095167</v>
      </c>
      <c r="U105" s="36">
        <f t="shared" ref="U105:U136" si="31">IF(($P105     =0),0,(($L105     /$P105     )-1))</f>
        <v>-2.075738800019411E-2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3368229520</v>
      </c>
      <c r="E106" s="32">
        <f>E105</f>
        <v>3497864896</v>
      </c>
      <c r="F106" s="32">
        <f>F105</f>
        <v>662363464</v>
      </c>
      <c r="G106" s="37">
        <f t="shared" si="24"/>
        <v>0.19665033515887007</v>
      </c>
      <c r="H106" s="32">
        <f>H105</f>
        <v>812023700</v>
      </c>
      <c r="I106" s="37">
        <f t="shared" si="25"/>
        <v>0.2410832442321211</v>
      </c>
      <c r="J106" s="32">
        <f>J105</f>
        <v>693576887</v>
      </c>
      <c r="K106" s="37">
        <f t="shared" si="26"/>
        <v>0.19828578507796088</v>
      </c>
      <c r="L106" s="32">
        <f>L105</f>
        <v>737345478</v>
      </c>
      <c r="M106" s="37">
        <f t="shared" si="27"/>
        <v>0.21079873006049918</v>
      </c>
      <c r="N106" s="32">
        <f t="shared" si="28"/>
        <v>2905309529</v>
      </c>
      <c r="O106" s="37">
        <f t="shared" si="29"/>
        <v>0.83059512456366758</v>
      </c>
      <c r="P106" s="32">
        <f>P105</f>
        <v>752975278</v>
      </c>
      <c r="Q106" s="32">
        <f>Q105</f>
        <v>3060027730</v>
      </c>
      <c r="R106" s="32">
        <f>R105</f>
        <v>3162862706</v>
      </c>
      <c r="S106" s="32">
        <f>S105</f>
        <v>2804075326</v>
      </c>
      <c r="T106" s="37">
        <f t="shared" si="30"/>
        <v>0.88656245517095167</v>
      </c>
      <c r="U106" s="37">
        <f t="shared" si="31"/>
        <v>-2.075738800019411E-2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104591305</v>
      </c>
      <c r="E107" s="31">
        <v>112040560</v>
      </c>
      <c r="F107" s="31">
        <v>21462036</v>
      </c>
      <c r="G107" s="36">
        <f t="shared" si="24"/>
        <v>0.20519904594363747</v>
      </c>
      <c r="H107" s="31">
        <v>24192674</v>
      </c>
      <c r="I107" s="36">
        <f t="shared" si="25"/>
        <v>0.23130674198969026</v>
      </c>
      <c r="J107" s="31">
        <v>27239419</v>
      </c>
      <c r="K107" s="36">
        <f t="shared" si="26"/>
        <v>0.24312105366128123</v>
      </c>
      <c r="L107" s="31">
        <v>33210734</v>
      </c>
      <c r="M107" s="36">
        <f t="shared" si="27"/>
        <v>0.29641706539131901</v>
      </c>
      <c r="N107" s="31">
        <f t="shared" si="28"/>
        <v>106104863</v>
      </c>
      <c r="O107" s="36">
        <f t="shared" si="29"/>
        <v>0.94702189100090184</v>
      </c>
      <c r="P107" s="31">
        <v>27352675</v>
      </c>
      <c r="Q107" s="31">
        <v>70164884</v>
      </c>
      <c r="R107" s="31">
        <v>112480217</v>
      </c>
      <c r="S107" s="31">
        <v>109662031</v>
      </c>
      <c r="T107" s="36">
        <f t="shared" si="30"/>
        <v>0.97494505189299197</v>
      </c>
      <c r="U107" s="36">
        <f t="shared" si="31"/>
        <v>0.21416768195432434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21025311</v>
      </c>
      <c r="E108" s="31">
        <v>20525311</v>
      </c>
      <c r="F108" s="31">
        <v>2373416</v>
      </c>
      <c r="G108" s="36">
        <f t="shared" si="24"/>
        <v>0.11288375234972743</v>
      </c>
      <c r="H108" s="31">
        <v>5532017</v>
      </c>
      <c r="I108" s="36">
        <f t="shared" si="25"/>
        <v>0.2631122555095618</v>
      </c>
      <c r="J108" s="31">
        <v>4367550</v>
      </c>
      <c r="K108" s="36">
        <f t="shared" si="26"/>
        <v>0.21278849319262447</v>
      </c>
      <c r="L108" s="31">
        <v>3137355</v>
      </c>
      <c r="M108" s="36">
        <f t="shared" si="27"/>
        <v>0.15285298234945136</v>
      </c>
      <c r="N108" s="31">
        <f t="shared" si="28"/>
        <v>15410338</v>
      </c>
      <c r="O108" s="36">
        <f t="shared" si="29"/>
        <v>0.75079680887661093</v>
      </c>
      <c r="P108" s="31">
        <v>5580388</v>
      </c>
      <c r="Q108" s="31">
        <v>18925595</v>
      </c>
      <c r="R108" s="31">
        <v>42980011</v>
      </c>
      <c r="S108" s="31">
        <v>46028057</v>
      </c>
      <c r="T108" s="36">
        <f t="shared" si="30"/>
        <v>1.0709177575594384</v>
      </c>
      <c r="U108" s="36">
        <f t="shared" si="31"/>
        <v>-0.43778909280143241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23772284</v>
      </c>
      <c r="E109" s="31">
        <v>27162284</v>
      </c>
      <c r="F109" s="31">
        <v>4930175</v>
      </c>
      <c r="G109" s="36">
        <f t="shared" si="24"/>
        <v>0.20739172559102861</v>
      </c>
      <c r="H109" s="31">
        <v>5625420</v>
      </c>
      <c r="I109" s="36">
        <f t="shared" si="25"/>
        <v>0.23663775849220042</v>
      </c>
      <c r="J109" s="31">
        <v>5275598</v>
      </c>
      <c r="K109" s="36">
        <f t="shared" si="26"/>
        <v>0.1942251248090919</v>
      </c>
      <c r="L109" s="31">
        <v>9811393</v>
      </c>
      <c r="M109" s="36">
        <f t="shared" si="27"/>
        <v>0.36121384343083962</v>
      </c>
      <c r="N109" s="31">
        <f t="shared" si="28"/>
        <v>25642586</v>
      </c>
      <c r="O109" s="36">
        <f t="shared" si="29"/>
        <v>0.94405117036549646</v>
      </c>
      <c r="P109" s="31">
        <v>3458730</v>
      </c>
      <c r="Q109" s="31">
        <v>21495672</v>
      </c>
      <c r="R109" s="31">
        <v>20410752</v>
      </c>
      <c r="S109" s="31">
        <v>19541636</v>
      </c>
      <c r="T109" s="36">
        <f t="shared" si="30"/>
        <v>0.95741871735054151</v>
      </c>
      <c r="U109" s="36">
        <f t="shared" si="31"/>
        <v>1.8367039346812271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285538862</v>
      </c>
      <c r="E110" s="31">
        <v>282800756</v>
      </c>
      <c r="F110" s="31">
        <v>54416036</v>
      </c>
      <c r="G110" s="36">
        <f t="shared" si="24"/>
        <v>0.190573134664941</v>
      </c>
      <c r="H110" s="31">
        <v>65460837</v>
      </c>
      <c r="I110" s="36">
        <f t="shared" si="25"/>
        <v>0.22925368736673049</v>
      </c>
      <c r="J110" s="31">
        <v>59969839</v>
      </c>
      <c r="K110" s="36">
        <f t="shared" si="26"/>
        <v>0.21205685532184362</v>
      </c>
      <c r="L110" s="31">
        <v>71167214</v>
      </c>
      <c r="M110" s="36">
        <f t="shared" si="27"/>
        <v>0.25165142769278875</v>
      </c>
      <c r="N110" s="31">
        <f t="shared" si="28"/>
        <v>251013926</v>
      </c>
      <c r="O110" s="36">
        <f t="shared" si="29"/>
        <v>0.88759991150801587</v>
      </c>
      <c r="P110" s="31">
        <v>42175639</v>
      </c>
      <c r="Q110" s="31">
        <v>132539536</v>
      </c>
      <c r="R110" s="31">
        <v>149648749</v>
      </c>
      <c r="S110" s="31">
        <v>145024740</v>
      </c>
      <c r="T110" s="36">
        <f t="shared" si="30"/>
        <v>0.96910091777646601</v>
      </c>
      <c r="U110" s="36">
        <f t="shared" si="31"/>
        <v>0.68740096623076652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1697000</v>
      </c>
      <c r="Q111" s="31">
        <v>0</v>
      </c>
      <c r="R111" s="31">
        <v>0</v>
      </c>
      <c r="S111" s="31">
        <v>1697000</v>
      </c>
      <c r="T111" s="36">
        <f t="shared" si="30"/>
        <v>0</v>
      </c>
      <c r="U111" s="36">
        <f t="shared" si="31"/>
        <v>-1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434927762</v>
      </c>
      <c r="E112" s="32">
        <f>SUM(E107:E111)</f>
        <v>442528911</v>
      </c>
      <c r="F112" s="32">
        <f>SUM(F107:F111)</f>
        <v>83181663</v>
      </c>
      <c r="G112" s="37">
        <f t="shared" si="24"/>
        <v>0.19125397426343183</v>
      </c>
      <c r="H112" s="32">
        <f>SUM(H107:H111)</f>
        <v>100810948</v>
      </c>
      <c r="I112" s="37">
        <f t="shared" si="25"/>
        <v>0.231787797441176</v>
      </c>
      <c r="J112" s="32">
        <f>SUM(J107:J111)</f>
        <v>96852406</v>
      </c>
      <c r="K112" s="37">
        <f t="shared" si="26"/>
        <v>0.21886119435934434</v>
      </c>
      <c r="L112" s="32">
        <f>SUM(L107:L111)</f>
        <v>117326696</v>
      </c>
      <c r="M112" s="37">
        <f t="shared" si="27"/>
        <v>0.26512775342716532</v>
      </c>
      <c r="N112" s="32">
        <f t="shared" si="28"/>
        <v>398171713</v>
      </c>
      <c r="O112" s="37">
        <f t="shared" si="29"/>
        <v>0.89976429359210841</v>
      </c>
      <c r="P112" s="32">
        <f>SUM(P107:P111)</f>
        <v>80264432</v>
      </c>
      <c r="Q112" s="32">
        <f>SUM(Q107:Q111)</f>
        <v>243125687</v>
      </c>
      <c r="R112" s="32">
        <f>SUM(R107:R111)</f>
        <v>325519729</v>
      </c>
      <c r="S112" s="32">
        <f>SUM(S107:S111)</f>
        <v>321953464</v>
      </c>
      <c r="T112" s="37">
        <f t="shared" si="30"/>
        <v>0.9890443967529845</v>
      </c>
      <c r="U112" s="37">
        <f t="shared" si="31"/>
        <v>0.46175202485703748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13222492</v>
      </c>
      <c r="E113" s="31">
        <v>21211092</v>
      </c>
      <c r="F113" s="31">
        <v>4219768</v>
      </c>
      <c r="G113" s="36">
        <f t="shared" si="24"/>
        <v>0.31913560620796744</v>
      </c>
      <c r="H113" s="31">
        <v>6567910</v>
      </c>
      <c r="I113" s="36">
        <f t="shared" si="25"/>
        <v>0.49672255426586759</v>
      </c>
      <c r="J113" s="31">
        <v>4179329</v>
      </c>
      <c r="K113" s="36">
        <f t="shared" si="26"/>
        <v>0.19703507014160326</v>
      </c>
      <c r="L113" s="31">
        <v>4448338</v>
      </c>
      <c r="M113" s="36">
        <f t="shared" si="27"/>
        <v>0.20971753835210369</v>
      </c>
      <c r="N113" s="31">
        <f t="shared" si="28"/>
        <v>19415345</v>
      </c>
      <c r="O113" s="36">
        <f t="shared" si="29"/>
        <v>0.91533924797459743</v>
      </c>
      <c r="P113" s="31">
        <v>4853954</v>
      </c>
      <c r="Q113" s="31">
        <v>10950000</v>
      </c>
      <c r="R113" s="31">
        <v>12121000</v>
      </c>
      <c r="S113" s="31">
        <v>11912840</v>
      </c>
      <c r="T113" s="36">
        <f t="shared" si="30"/>
        <v>0.98282649946374057</v>
      </c>
      <c r="U113" s="36">
        <f t="shared" si="31"/>
        <v>-8.3564038719773581E-2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15742765</v>
      </c>
      <c r="E114" s="31">
        <v>20575959</v>
      </c>
      <c r="F114" s="31">
        <v>2361676</v>
      </c>
      <c r="G114" s="36">
        <f t="shared" si="24"/>
        <v>0.15001659492471622</v>
      </c>
      <c r="H114" s="31">
        <v>8471490</v>
      </c>
      <c r="I114" s="36">
        <f t="shared" si="25"/>
        <v>0.53811957429333412</v>
      </c>
      <c r="J114" s="31">
        <v>3122788</v>
      </c>
      <c r="K114" s="36">
        <f t="shared" si="26"/>
        <v>0.1517687705345836</v>
      </c>
      <c r="L114" s="31">
        <v>3598033</v>
      </c>
      <c r="M114" s="36">
        <f t="shared" si="27"/>
        <v>0.17486587137931214</v>
      </c>
      <c r="N114" s="31">
        <f t="shared" si="28"/>
        <v>17553987</v>
      </c>
      <c r="O114" s="36">
        <f t="shared" si="29"/>
        <v>0.85313092818662795</v>
      </c>
      <c r="P114" s="31">
        <v>6511529</v>
      </c>
      <c r="Q114" s="31">
        <v>27144532</v>
      </c>
      <c r="R114" s="31">
        <v>20852165</v>
      </c>
      <c r="S114" s="31">
        <v>18062092</v>
      </c>
      <c r="T114" s="36">
        <f t="shared" si="30"/>
        <v>0.86619744280749744</v>
      </c>
      <c r="U114" s="36">
        <f t="shared" si="31"/>
        <v>-0.44743653909857428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32944368</v>
      </c>
      <c r="E115" s="31">
        <v>16838706</v>
      </c>
      <c r="F115" s="31">
        <v>4857948</v>
      </c>
      <c r="G115" s="36">
        <f t="shared" si="24"/>
        <v>0.14745913474497371</v>
      </c>
      <c r="H115" s="31">
        <v>3572756</v>
      </c>
      <c r="I115" s="36">
        <f t="shared" si="25"/>
        <v>0.10844815720854016</v>
      </c>
      <c r="J115" s="31">
        <v>322519</v>
      </c>
      <c r="K115" s="36">
        <f t="shared" si="26"/>
        <v>1.9153431385998426E-2</v>
      </c>
      <c r="L115" s="31">
        <v>9561865</v>
      </c>
      <c r="M115" s="36">
        <f t="shared" si="27"/>
        <v>0.56785034431980697</v>
      </c>
      <c r="N115" s="31">
        <f t="shared" si="28"/>
        <v>18315088</v>
      </c>
      <c r="O115" s="36">
        <f t="shared" si="29"/>
        <v>1.0876778773855902</v>
      </c>
      <c r="P115" s="31">
        <v>3441626</v>
      </c>
      <c r="Q115" s="31">
        <v>29885228</v>
      </c>
      <c r="R115" s="31">
        <v>33733230</v>
      </c>
      <c r="S115" s="31">
        <v>14698086</v>
      </c>
      <c r="T115" s="36">
        <f t="shared" si="30"/>
        <v>0.4357153465588679</v>
      </c>
      <c r="U115" s="36">
        <f t="shared" si="31"/>
        <v>1.7782986878876437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150000</v>
      </c>
      <c r="E116" s="31">
        <v>0</v>
      </c>
      <c r="F116" s="31">
        <v>0</v>
      </c>
      <c r="G116" s="36">
        <f t="shared" si="24"/>
        <v>0</v>
      </c>
      <c r="H116" s="31">
        <v>355</v>
      </c>
      <c r="I116" s="36">
        <f t="shared" si="25"/>
        <v>2.3666666666666667E-3</v>
      </c>
      <c r="J116" s="31">
        <v>19980</v>
      </c>
      <c r="K116" s="36">
        <f t="shared" si="26"/>
        <v>0</v>
      </c>
      <c r="L116" s="31">
        <v>-20335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6007</v>
      </c>
      <c r="Q116" s="31">
        <v>500000</v>
      </c>
      <c r="R116" s="31">
        <v>500000</v>
      </c>
      <c r="S116" s="31">
        <v>6007</v>
      </c>
      <c r="T116" s="36">
        <f t="shared" si="30"/>
        <v>1.2014E-2</v>
      </c>
      <c r="U116" s="36">
        <f t="shared" si="31"/>
        <v>-4.3852172465456967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439197051</v>
      </c>
      <c r="E117" s="31">
        <v>370198858</v>
      </c>
      <c r="F117" s="31">
        <v>59301026</v>
      </c>
      <c r="G117" s="36">
        <f t="shared" si="24"/>
        <v>0.13502145760081619</v>
      </c>
      <c r="H117" s="31">
        <v>95531531</v>
      </c>
      <c r="I117" s="36">
        <f t="shared" si="25"/>
        <v>0.21751405384550271</v>
      </c>
      <c r="J117" s="31">
        <v>76652987</v>
      </c>
      <c r="K117" s="36">
        <f t="shared" si="26"/>
        <v>0.20705895046278075</v>
      </c>
      <c r="L117" s="31">
        <v>141366398</v>
      </c>
      <c r="M117" s="36">
        <f t="shared" si="27"/>
        <v>0.3818661104567751</v>
      </c>
      <c r="N117" s="31">
        <f t="shared" si="28"/>
        <v>372851942</v>
      </c>
      <c r="O117" s="36">
        <f t="shared" si="29"/>
        <v>1.00716664555459</v>
      </c>
      <c r="P117" s="31">
        <v>100004169</v>
      </c>
      <c r="Q117" s="31">
        <v>179527990</v>
      </c>
      <c r="R117" s="31">
        <v>281992336</v>
      </c>
      <c r="S117" s="31">
        <v>235253628</v>
      </c>
      <c r="T117" s="36">
        <f t="shared" si="30"/>
        <v>0.83425539621757661</v>
      </c>
      <c r="U117" s="36">
        <f t="shared" si="31"/>
        <v>0.41360504680559873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16719726</v>
      </c>
      <c r="E118" s="31">
        <v>80348396</v>
      </c>
      <c r="F118" s="31">
        <v>3094572</v>
      </c>
      <c r="G118" s="36">
        <f t="shared" si="24"/>
        <v>0.18508509050925834</v>
      </c>
      <c r="H118" s="31">
        <v>10982739</v>
      </c>
      <c r="I118" s="36">
        <f t="shared" si="25"/>
        <v>0.65687314493072435</v>
      </c>
      <c r="J118" s="31">
        <v>5644114</v>
      </c>
      <c r="K118" s="36">
        <f t="shared" si="26"/>
        <v>7.0245509319190394E-2</v>
      </c>
      <c r="L118" s="31">
        <v>59286888</v>
      </c>
      <c r="M118" s="36">
        <f t="shared" si="27"/>
        <v>0.73787270127956262</v>
      </c>
      <c r="N118" s="31">
        <f t="shared" si="28"/>
        <v>79008313</v>
      </c>
      <c r="O118" s="36">
        <f t="shared" si="29"/>
        <v>0.98332159611499903</v>
      </c>
      <c r="P118" s="31">
        <v>1614331</v>
      </c>
      <c r="Q118" s="31">
        <v>9424233</v>
      </c>
      <c r="R118" s="31">
        <v>9500233</v>
      </c>
      <c r="S118" s="31">
        <v>9659410</v>
      </c>
      <c r="T118" s="36">
        <f t="shared" si="30"/>
        <v>1.0167550627442505</v>
      </c>
      <c r="U118" s="36">
        <f t="shared" si="31"/>
        <v>35.725360536346017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45522060</v>
      </c>
      <c r="E119" s="31">
        <v>57507910</v>
      </c>
      <c r="F119" s="31">
        <v>11455876</v>
      </c>
      <c r="G119" s="36">
        <f t="shared" si="24"/>
        <v>0.25165548307787478</v>
      </c>
      <c r="H119" s="31">
        <v>12739815</v>
      </c>
      <c r="I119" s="36">
        <f t="shared" si="25"/>
        <v>0.27986024797647557</v>
      </c>
      <c r="J119" s="31">
        <v>12456435</v>
      </c>
      <c r="K119" s="36">
        <f t="shared" si="26"/>
        <v>0.21660385501750976</v>
      </c>
      <c r="L119" s="31">
        <v>18101443</v>
      </c>
      <c r="M119" s="36">
        <f t="shared" si="27"/>
        <v>0.31476440371420211</v>
      </c>
      <c r="N119" s="31">
        <f t="shared" si="28"/>
        <v>54753569</v>
      </c>
      <c r="O119" s="36">
        <f t="shared" si="29"/>
        <v>0.95210500607655535</v>
      </c>
      <c r="P119" s="31">
        <v>14406432</v>
      </c>
      <c r="Q119" s="31">
        <v>42679272</v>
      </c>
      <c r="R119" s="31">
        <v>44234448</v>
      </c>
      <c r="S119" s="31">
        <v>44777002</v>
      </c>
      <c r="T119" s="36">
        <f t="shared" si="30"/>
        <v>1.0122654181193806</v>
      </c>
      <c r="U119" s="36">
        <f t="shared" si="31"/>
        <v>0.2564834235152742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2363478</v>
      </c>
      <c r="E120" s="31">
        <v>2363478</v>
      </c>
      <c r="F120" s="31">
        <v>640421</v>
      </c>
      <c r="G120" s="36">
        <f t="shared" si="24"/>
        <v>0.27096550084240262</v>
      </c>
      <c r="H120" s="31">
        <v>440964</v>
      </c>
      <c r="I120" s="36">
        <f t="shared" si="25"/>
        <v>0.18657419277860848</v>
      </c>
      <c r="J120" s="31">
        <v>276411</v>
      </c>
      <c r="K120" s="36">
        <f t="shared" si="26"/>
        <v>0.11695095109833897</v>
      </c>
      <c r="L120" s="31">
        <v>1005682</v>
      </c>
      <c r="M120" s="36">
        <f t="shared" si="27"/>
        <v>0.42550935528064998</v>
      </c>
      <c r="N120" s="31">
        <f t="shared" si="28"/>
        <v>2363478</v>
      </c>
      <c r="O120" s="36">
        <f t="shared" si="29"/>
        <v>1</v>
      </c>
      <c r="P120" s="31">
        <v>756734</v>
      </c>
      <c r="Q120" s="31">
        <v>0</v>
      </c>
      <c r="R120" s="31">
        <v>2353913</v>
      </c>
      <c r="S120" s="31">
        <v>2353859</v>
      </c>
      <c r="T120" s="36">
        <f t="shared" si="30"/>
        <v>0.99997705947501037</v>
      </c>
      <c r="U120" s="36">
        <f t="shared" si="31"/>
        <v>0.32897689280513354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565861940</v>
      </c>
      <c r="E121" s="32">
        <f>SUM(E113:E120)</f>
        <v>569044399</v>
      </c>
      <c r="F121" s="32">
        <f>SUM(F113:F120)</f>
        <v>85931287</v>
      </c>
      <c r="G121" s="37">
        <f t="shared" si="24"/>
        <v>0.15185910365344593</v>
      </c>
      <c r="H121" s="32">
        <f>SUM(H113:H120)</f>
        <v>138307560</v>
      </c>
      <c r="I121" s="37">
        <f t="shared" si="25"/>
        <v>0.2444192659432087</v>
      </c>
      <c r="J121" s="32">
        <f>SUM(J113:J120)</f>
        <v>102674563</v>
      </c>
      <c r="K121" s="37">
        <f t="shared" si="26"/>
        <v>0.18043330745445049</v>
      </c>
      <c r="L121" s="32">
        <f>SUM(L113:L120)</f>
        <v>237348312</v>
      </c>
      <c r="M121" s="37">
        <f t="shared" si="27"/>
        <v>0.41709981227668669</v>
      </c>
      <c r="N121" s="32">
        <f t="shared" si="28"/>
        <v>564261722</v>
      </c>
      <c r="O121" s="37">
        <f t="shared" si="29"/>
        <v>0.99159524808889299</v>
      </c>
      <c r="P121" s="32">
        <f>SUM(P113:P120)</f>
        <v>131594782</v>
      </c>
      <c r="Q121" s="32">
        <f>SUM(Q113:Q120)</f>
        <v>300111255</v>
      </c>
      <c r="R121" s="32">
        <f>SUM(R113:R120)</f>
        <v>405287325</v>
      </c>
      <c r="S121" s="32">
        <f>SUM(S113:S120)</f>
        <v>336722924</v>
      </c>
      <c r="T121" s="37">
        <f t="shared" si="30"/>
        <v>0.83082520283603734</v>
      </c>
      <c r="U121" s="37">
        <f t="shared" si="31"/>
        <v>0.80363011658015426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155393842</v>
      </c>
      <c r="E123" s="31">
        <v>149279690</v>
      </c>
      <c r="F123" s="31">
        <v>10965836</v>
      </c>
      <c r="G123" s="36">
        <f t="shared" si="24"/>
        <v>7.0568021607960496E-2</v>
      </c>
      <c r="H123" s="31">
        <v>11804085</v>
      </c>
      <c r="I123" s="36">
        <f t="shared" si="25"/>
        <v>7.5962373077821194E-2</v>
      </c>
      <c r="J123" s="31">
        <v>13066681</v>
      </c>
      <c r="K123" s="36">
        <f t="shared" si="26"/>
        <v>8.7531538952150822E-2</v>
      </c>
      <c r="L123" s="31">
        <v>13847294</v>
      </c>
      <c r="M123" s="36">
        <f t="shared" si="27"/>
        <v>9.2760736574412764E-2</v>
      </c>
      <c r="N123" s="31">
        <f t="shared" si="28"/>
        <v>49683896</v>
      </c>
      <c r="O123" s="36">
        <f t="shared" si="29"/>
        <v>0.33282421741363477</v>
      </c>
      <c r="P123" s="31">
        <v>8417721</v>
      </c>
      <c r="Q123" s="31">
        <v>34229273</v>
      </c>
      <c r="R123" s="31">
        <v>35897785</v>
      </c>
      <c r="S123" s="31">
        <v>25669743</v>
      </c>
      <c r="T123" s="36">
        <f t="shared" si="30"/>
        <v>0.71507874371636027</v>
      </c>
      <c r="U123" s="36">
        <f t="shared" si="31"/>
        <v>0.64501698262510709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144606984</v>
      </c>
      <c r="E124" s="31">
        <v>87586805</v>
      </c>
      <c r="F124" s="31">
        <v>4501984</v>
      </c>
      <c r="G124" s="36">
        <f t="shared" si="24"/>
        <v>3.113254889542541E-2</v>
      </c>
      <c r="H124" s="31">
        <v>5453389</v>
      </c>
      <c r="I124" s="36">
        <f t="shared" si="25"/>
        <v>3.7711795441359872E-2</v>
      </c>
      <c r="J124" s="31">
        <v>55946506</v>
      </c>
      <c r="K124" s="36">
        <f t="shared" si="26"/>
        <v>0.63875495858080444</v>
      </c>
      <c r="L124" s="31">
        <v>72440770</v>
      </c>
      <c r="M124" s="36">
        <f t="shared" si="27"/>
        <v>0.82707400960681232</v>
      </c>
      <c r="N124" s="31">
        <f t="shared" si="28"/>
        <v>138342649</v>
      </c>
      <c r="O124" s="36">
        <f t="shared" si="29"/>
        <v>1.5794918994933085</v>
      </c>
      <c r="P124" s="31">
        <v>1181918</v>
      </c>
      <c r="Q124" s="31">
        <v>4278096</v>
      </c>
      <c r="R124" s="31">
        <v>4229968</v>
      </c>
      <c r="S124" s="31">
        <v>4372777</v>
      </c>
      <c r="T124" s="36">
        <f t="shared" si="30"/>
        <v>1.033761248312044</v>
      </c>
      <c r="U124" s="36">
        <f t="shared" si="31"/>
        <v>60.290859433564762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300000826</v>
      </c>
      <c r="E126" s="32">
        <f>SUM(E122:E125)</f>
        <v>236866495</v>
      </c>
      <c r="F126" s="32">
        <f>SUM(F122:F125)</f>
        <v>15467820</v>
      </c>
      <c r="G126" s="37">
        <f t="shared" si="24"/>
        <v>5.1559258040176199E-2</v>
      </c>
      <c r="H126" s="32">
        <f>SUM(H122:H125)</f>
        <v>17257474</v>
      </c>
      <c r="I126" s="37">
        <f t="shared" si="25"/>
        <v>5.752475494850804E-2</v>
      </c>
      <c r="J126" s="32">
        <f>SUM(J122:J125)</f>
        <v>69013187</v>
      </c>
      <c r="K126" s="37">
        <f t="shared" si="26"/>
        <v>0.29135900795087122</v>
      </c>
      <c r="L126" s="32">
        <f>SUM(L122:L125)</f>
        <v>86288064</v>
      </c>
      <c r="M126" s="37">
        <f t="shared" si="27"/>
        <v>0.36428986716757894</v>
      </c>
      <c r="N126" s="32">
        <f t="shared" si="28"/>
        <v>188026545</v>
      </c>
      <c r="O126" s="37">
        <f t="shared" si="29"/>
        <v>0.79380811118938543</v>
      </c>
      <c r="P126" s="32">
        <f>SUM(P122:P125)</f>
        <v>9599639</v>
      </c>
      <c r="Q126" s="32">
        <f>SUM(Q122:Q125)</f>
        <v>38507369</v>
      </c>
      <c r="R126" s="32">
        <f>SUM(R122:R125)</f>
        <v>40127753</v>
      </c>
      <c r="S126" s="32">
        <f>SUM(S122:S125)</f>
        <v>30042520</v>
      </c>
      <c r="T126" s="37">
        <f t="shared" si="30"/>
        <v>0.74867187305504002</v>
      </c>
      <c r="U126" s="37">
        <f t="shared" si="31"/>
        <v>7.9886780117460674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46048834</v>
      </c>
      <c r="E127" s="31">
        <v>40107167</v>
      </c>
      <c r="F127" s="31">
        <v>8223814</v>
      </c>
      <c r="G127" s="36">
        <f t="shared" si="24"/>
        <v>0.17858897361005927</v>
      </c>
      <c r="H127" s="31">
        <v>8701668</v>
      </c>
      <c r="I127" s="36">
        <f t="shared" si="25"/>
        <v>0.18896608761038336</v>
      </c>
      <c r="J127" s="31">
        <v>8448257</v>
      </c>
      <c r="K127" s="36">
        <f t="shared" si="26"/>
        <v>0.21064207801064583</v>
      </c>
      <c r="L127" s="31">
        <v>8459758</v>
      </c>
      <c r="M127" s="36">
        <f t="shared" si="27"/>
        <v>0.21092883473918764</v>
      </c>
      <c r="N127" s="31">
        <f t="shared" si="28"/>
        <v>33833497</v>
      </c>
      <c r="O127" s="36">
        <f t="shared" si="29"/>
        <v>0.84357733369699239</v>
      </c>
      <c r="P127" s="31">
        <v>5003098</v>
      </c>
      <c r="Q127" s="31">
        <v>40435974</v>
      </c>
      <c r="R127" s="31">
        <v>41067351</v>
      </c>
      <c r="S127" s="31">
        <v>28663213</v>
      </c>
      <c r="T127" s="36">
        <f t="shared" si="30"/>
        <v>0.69795621831074517</v>
      </c>
      <c r="U127" s="36">
        <f t="shared" si="31"/>
        <v>0.69090391593368738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16754977</v>
      </c>
      <c r="E128" s="31">
        <v>33473490</v>
      </c>
      <c r="F128" s="31">
        <v>967005</v>
      </c>
      <c r="G128" s="36">
        <f t="shared" si="24"/>
        <v>5.7714492833980016E-2</v>
      </c>
      <c r="H128" s="31">
        <v>9021650</v>
      </c>
      <c r="I128" s="36">
        <f t="shared" si="25"/>
        <v>0.53844597936481797</v>
      </c>
      <c r="J128" s="31">
        <v>15243568</v>
      </c>
      <c r="K128" s="36">
        <f t="shared" si="26"/>
        <v>0.45539225219718649</v>
      </c>
      <c r="L128" s="31">
        <v>5112044</v>
      </c>
      <c r="M128" s="36">
        <f t="shared" si="27"/>
        <v>0.15271918165688728</v>
      </c>
      <c r="N128" s="31">
        <f t="shared" si="28"/>
        <v>30344267</v>
      </c>
      <c r="O128" s="36">
        <f t="shared" si="29"/>
        <v>0.90651638057459794</v>
      </c>
      <c r="P128" s="31">
        <v>1099517</v>
      </c>
      <c r="Q128" s="31">
        <v>9583642</v>
      </c>
      <c r="R128" s="31">
        <v>18523840</v>
      </c>
      <c r="S128" s="31">
        <v>3178142</v>
      </c>
      <c r="T128" s="36">
        <f t="shared" si="30"/>
        <v>0.17157036553975849</v>
      </c>
      <c r="U128" s="36">
        <f t="shared" si="31"/>
        <v>3.6493542164423109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49306428</v>
      </c>
      <c r="E129" s="31">
        <v>80901420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9855068</v>
      </c>
      <c r="Q129" s="31">
        <v>48250395</v>
      </c>
      <c r="R129" s="31">
        <v>61771908</v>
      </c>
      <c r="S129" s="31">
        <v>23618564</v>
      </c>
      <c r="T129" s="36">
        <f t="shared" si="30"/>
        <v>0.38235121375884973</v>
      </c>
      <c r="U129" s="36">
        <f t="shared" si="31"/>
        <v>-1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47866442</v>
      </c>
      <c r="E130" s="31">
        <v>47811948</v>
      </c>
      <c r="F130" s="31">
        <v>10995835</v>
      </c>
      <c r="G130" s="36">
        <f t="shared" si="24"/>
        <v>0.22971907960069396</v>
      </c>
      <c r="H130" s="31">
        <v>12259329</v>
      </c>
      <c r="I130" s="36">
        <f t="shared" si="25"/>
        <v>0.25611531770002877</v>
      </c>
      <c r="J130" s="31">
        <v>10699438</v>
      </c>
      <c r="K130" s="36">
        <f t="shared" si="26"/>
        <v>0.22378167900626011</v>
      </c>
      <c r="L130" s="31">
        <v>10324840</v>
      </c>
      <c r="M130" s="36">
        <f t="shared" si="27"/>
        <v>0.21594685914073194</v>
      </c>
      <c r="N130" s="31">
        <f t="shared" si="28"/>
        <v>44279442</v>
      </c>
      <c r="O130" s="36">
        <f t="shared" si="29"/>
        <v>0.92611666857832275</v>
      </c>
      <c r="P130" s="31">
        <v>16112079</v>
      </c>
      <c r="Q130" s="31">
        <v>45672896</v>
      </c>
      <c r="R130" s="31">
        <v>65160585</v>
      </c>
      <c r="S130" s="31">
        <v>67554212</v>
      </c>
      <c r="T130" s="36">
        <f t="shared" si="30"/>
        <v>1.0367342773242445</v>
      </c>
      <c r="U130" s="36">
        <f t="shared" si="31"/>
        <v>-0.3591863595008441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159976681</v>
      </c>
      <c r="E132" s="32">
        <f>SUM(E127:E131)</f>
        <v>202294025</v>
      </c>
      <c r="F132" s="32">
        <f>SUM(F127:F131)</f>
        <v>20186654</v>
      </c>
      <c r="G132" s="37">
        <f t="shared" si="24"/>
        <v>0.12618497817191243</v>
      </c>
      <c r="H132" s="32">
        <f>SUM(H127:H131)</f>
        <v>29982647</v>
      </c>
      <c r="I132" s="37">
        <f t="shared" si="25"/>
        <v>0.18741885887731349</v>
      </c>
      <c r="J132" s="32">
        <f>SUM(J127:J131)</f>
        <v>34391263</v>
      </c>
      <c r="K132" s="37">
        <f t="shared" si="26"/>
        <v>0.17000632124453502</v>
      </c>
      <c r="L132" s="32">
        <f>SUM(L127:L131)</f>
        <v>23896642</v>
      </c>
      <c r="M132" s="37">
        <f t="shared" si="27"/>
        <v>0.11812826404536664</v>
      </c>
      <c r="N132" s="32">
        <f t="shared" si="28"/>
        <v>108457206</v>
      </c>
      <c r="O132" s="37">
        <f t="shared" si="29"/>
        <v>0.53613647758503991</v>
      </c>
      <c r="P132" s="32">
        <f>SUM(P127:P131)</f>
        <v>32069762</v>
      </c>
      <c r="Q132" s="32">
        <f>SUM(Q127:Q131)</f>
        <v>143942907</v>
      </c>
      <c r="R132" s="32">
        <f>SUM(R127:R131)</f>
        <v>186523684</v>
      </c>
      <c r="S132" s="32">
        <f>SUM(S127:S131)</f>
        <v>123014131</v>
      </c>
      <c r="T132" s="37">
        <f t="shared" si="30"/>
        <v>0.65950944331552019</v>
      </c>
      <c r="U132" s="37">
        <f t="shared" si="31"/>
        <v>-0.25485440147638139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181646574</v>
      </c>
      <c r="E133" s="31">
        <v>183526372</v>
      </c>
      <c r="F133" s="31">
        <v>51993092</v>
      </c>
      <c r="G133" s="36">
        <f t="shared" si="24"/>
        <v>0.2862321642245782</v>
      </c>
      <c r="H133" s="31">
        <v>52100592</v>
      </c>
      <c r="I133" s="36">
        <f t="shared" si="25"/>
        <v>0.28682397279895849</v>
      </c>
      <c r="J133" s="31">
        <v>43975749</v>
      </c>
      <c r="K133" s="36">
        <f t="shared" si="26"/>
        <v>0.23961542159183533</v>
      </c>
      <c r="L133" s="31">
        <v>32057571</v>
      </c>
      <c r="M133" s="36">
        <f t="shared" si="27"/>
        <v>0.17467555561987572</v>
      </c>
      <c r="N133" s="31">
        <f t="shared" si="28"/>
        <v>180127004</v>
      </c>
      <c r="O133" s="36">
        <f t="shared" si="29"/>
        <v>0.98147749577918975</v>
      </c>
      <c r="P133" s="31">
        <v>16654354</v>
      </c>
      <c r="Q133" s="31">
        <v>181007565</v>
      </c>
      <c r="R133" s="31">
        <v>180397565</v>
      </c>
      <c r="S133" s="31">
        <v>176757374</v>
      </c>
      <c r="T133" s="36">
        <f t="shared" si="30"/>
        <v>0.97982128528176082</v>
      </c>
      <c r="U133" s="36">
        <f t="shared" si="31"/>
        <v>0.92487628160179614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7160006</v>
      </c>
      <c r="E134" s="31">
        <v>5735583</v>
      </c>
      <c r="F134" s="31">
        <v>1022028</v>
      </c>
      <c r="G134" s="36">
        <f t="shared" si="24"/>
        <v>0.14274122116657445</v>
      </c>
      <c r="H134" s="31">
        <v>1941310</v>
      </c>
      <c r="I134" s="36">
        <f t="shared" si="25"/>
        <v>0.27113245435827849</v>
      </c>
      <c r="J134" s="31">
        <v>4119568</v>
      </c>
      <c r="K134" s="36">
        <f t="shared" si="26"/>
        <v>0.71824747370929864</v>
      </c>
      <c r="L134" s="31">
        <v>3116948</v>
      </c>
      <c r="M134" s="36">
        <f t="shared" si="27"/>
        <v>0.54344048373112197</v>
      </c>
      <c r="N134" s="31">
        <f t="shared" si="28"/>
        <v>10199854</v>
      </c>
      <c r="O134" s="36">
        <f t="shared" si="29"/>
        <v>1.7783465081056276</v>
      </c>
      <c r="P134" s="31">
        <v>3420353</v>
      </c>
      <c r="Q134" s="31">
        <v>5721769</v>
      </c>
      <c r="R134" s="31">
        <v>6102834</v>
      </c>
      <c r="S134" s="31">
        <v>11862634</v>
      </c>
      <c r="T134" s="36">
        <f t="shared" si="30"/>
        <v>1.9437910321663674</v>
      </c>
      <c r="U134" s="36">
        <f t="shared" si="31"/>
        <v>-8.8705756394150015E-2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12628923</v>
      </c>
      <c r="E136" s="31">
        <v>14909937</v>
      </c>
      <c r="F136" s="31">
        <v>3261712</v>
      </c>
      <c r="G136" s="36">
        <f t="shared" si="24"/>
        <v>0.25827317182945847</v>
      </c>
      <c r="H136" s="31">
        <v>4410299</v>
      </c>
      <c r="I136" s="36">
        <f t="shared" si="25"/>
        <v>0.34922209914495478</v>
      </c>
      <c r="J136" s="31">
        <v>4384129</v>
      </c>
      <c r="K136" s="36">
        <f t="shared" si="26"/>
        <v>0.29404074611448727</v>
      </c>
      <c r="L136" s="31">
        <v>4485427</v>
      </c>
      <c r="M136" s="36">
        <f t="shared" si="27"/>
        <v>0.30083473860419396</v>
      </c>
      <c r="N136" s="31">
        <f t="shared" si="28"/>
        <v>16541567</v>
      </c>
      <c r="O136" s="36">
        <f t="shared" si="29"/>
        <v>1.1094323872729979</v>
      </c>
      <c r="P136" s="31">
        <v>2448233</v>
      </c>
      <c r="Q136" s="31">
        <v>9939913</v>
      </c>
      <c r="R136" s="31">
        <v>12327926</v>
      </c>
      <c r="S136" s="31">
        <v>11472182</v>
      </c>
      <c r="T136" s="36">
        <f t="shared" si="30"/>
        <v>0.93058491752789563</v>
      </c>
      <c r="U136" s="36">
        <f t="shared" si="31"/>
        <v>0.83210789169168131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201435503</v>
      </c>
      <c r="E137" s="32">
        <f>SUM(E133:E136)</f>
        <v>204171892</v>
      </c>
      <c r="F137" s="32">
        <f>SUM(F133:F136)</f>
        <v>56276832</v>
      </c>
      <c r="G137" s="37">
        <f t="shared" ref="G137:G170" si="32">IF(($D137     =0),0,($F137     /$D137     ))</f>
        <v>0.27937891365654643</v>
      </c>
      <c r="H137" s="32">
        <f>SUM(H133:H136)</f>
        <v>58452201</v>
      </c>
      <c r="I137" s="37">
        <f t="shared" ref="I137:I170" si="33">IF(($D137     =0),0,($H137     /$D137     ))</f>
        <v>0.29017824628461847</v>
      </c>
      <c r="J137" s="32">
        <f>SUM(J133:J136)</f>
        <v>52479446</v>
      </c>
      <c r="K137" s="37">
        <f t="shared" ref="K137:K170" si="34">IF(($E137     =0),0,($J137     /$E137     ))</f>
        <v>0.25703560605688075</v>
      </c>
      <c r="L137" s="32">
        <f>SUM(L133:L136)</f>
        <v>39659946</v>
      </c>
      <c r="M137" s="37">
        <f t="shared" ref="M137:M170" si="35">IF(($E137     =0),0,($L137     /$E137     ))</f>
        <v>0.19424782525892448</v>
      </c>
      <c r="N137" s="32">
        <f t="shared" ref="N137:N170" si="36">$F137     +$H137     +$J137     +$L137</f>
        <v>206868425</v>
      </c>
      <c r="O137" s="37">
        <f t="shared" ref="O137:O170" si="37">IF(($E137     =0),0,($N137     /$E137     ))</f>
        <v>1.0132071705541132</v>
      </c>
      <c r="P137" s="32">
        <f>SUM(P133:P136)</f>
        <v>22522940</v>
      </c>
      <c r="Q137" s="32">
        <f>SUM(Q133:Q136)</f>
        <v>196669247</v>
      </c>
      <c r="R137" s="32">
        <f>SUM(R133:R136)</f>
        <v>198828325</v>
      </c>
      <c r="S137" s="32">
        <f>SUM(S133:S136)</f>
        <v>200092190</v>
      </c>
      <c r="T137" s="37">
        <f t="shared" ref="T137:T170" si="38">IF(($R137     =0),0,($S137     /$R137     ))</f>
        <v>1.0063565641364227</v>
      </c>
      <c r="U137" s="37">
        <f t="shared" ref="U137:U170" si="39">IF(($P137     =0),0,(($L137     /$P137     )-1))</f>
        <v>0.76086896293290307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3884475</v>
      </c>
      <c r="E138" s="31">
        <v>4884475</v>
      </c>
      <c r="F138" s="31">
        <v>0</v>
      </c>
      <c r="G138" s="36">
        <f t="shared" si="32"/>
        <v>0</v>
      </c>
      <c r="H138" s="31">
        <v>6960</v>
      </c>
      <c r="I138" s="36">
        <f t="shared" si="33"/>
        <v>1.7917479196030352E-3</v>
      </c>
      <c r="J138" s="31">
        <v>97252</v>
      </c>
      <c r="K138" s="36">
        <f t="shared" si="34"/>
        <v>1.9910430496624509E-2</v>
      </c>
      <c r="L138" s="31">
        <v>890075</v>
      </c>
      <c r="M138" s="36">
        <f t="shared" si="35"/>
        <v>0.18222531592443406</v>
      </c>
      <c r="N138" s="31">
        <f t="shared" si="36"/>
        <v>994287</v>
      </c>
      <c r="O138" s="36">
        <f t="shared" si="37"/>
        <v>0.20356066926332922</v>
      </c>
      <c r="P138" s="31">
        <v>40649</v>
      </c>
      <c r="Q138" s="31">
        <v>2688960</v>
      </c>
      <c r="R138" s="31">
        <v>3688960</v>
      </c>
      <c r="S138" s="31">
        <v>1790689</v>
      </c>
      <c r="T138" s="36">
        <f t="shared" si="38"/>
        <v>0.48541838350104094</v>
      </c>
      <c r="U138" s="36">
        <f t="shared" si="39"/>
        <v>20.896602622450736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35007341</v>
      </c>
      <c r="E139" s="31">
        <v>36646291</v>
      </c>
      <c r="F139" s="31">
        <v>6633761</v>
      </c>
      <c r="G139" s="36">
        <f t="shared" si="32"/>
        <v>0.18949628307959751</v>
      </c>
      <c r="H139" s="31">
        <v>9021608</v>
      </c>
      <c r="I139" s="36">
        <f t="shared" si="33"/>
        <v>0.25770617654165734</v>
      </c>
      <c r="J139" s="31">
        <v>13439390</v>
      </c>
      <c r="K139" s="36">
        <f t="shared" si="34"/>
        <v>0.36673261149402542</v>
      </c>
      <c r="L139" s="31">
        <v>11416780</v>
      </c>
      <c r="M139" s="36">
        <f t="shared" si="35"/>
        <v>0.31153984996735412</v>
      </c>
      <c r="N139" s="31">
        <f t="shared" si="36"/>
        <v>40511539</v>
      </c>
      <c r="O139" s="36">
        <f t="shared" si="37"/>
        <v>1.1054744667066034</v>
      </c>
      <c r="P139" s="31">
        <v>7686756</v>
      </c>
      <c r="Q139" s="31">
        <v>23332382</v>
      </c>
      <c r="R139" s="31">
        <v>34899139</v>
      </c>
      <c r="S139" s="31">
        <v>34504450</v>
      </c>
      <c r="T139" s="36">
        <f t="shared" si="38"/>
        <v>0.98869058058996817</v>
      </c>
      <c r="U139" s="36">
        <f t="shared" si="39"/>
        <v>0.48525333703840734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32591919</v>
      </c>
      <c r="E140" s="31">
        <v>34400952</v>
      </c>
      <c r="F140" s="31">
        <v>13711740</v>
      </c>
      <c r="G140" s="36">
        <f t="shared" si="32"/>
        <v>0.42070980846509837</v>
      </c>
      <c r="H140" s="31">
        <v>13101658</v>
      </c>
      <c r="I140" s="36">
        <f t="shared" si="33"/>
        <v>0.40199099660256277</v>
      </c>
      <c r="J140" s="31">
        <v>9859416</v>
      </c>
      <c r="K140" s="36">
        <f t="shared" si="34"/>
        <v>0.28660299866119981</v>
      </c>
      <c r="L140" s="31">
        <v>15711525</v>
      </c>
      <c r="M140" s="36">
        <f t="shared" si="35"/>
        <v>0.45671773850909708</v>
      </c>
      <c r="N140" s="31">
        <f t="shared" si="36"/>
        <v>52384339</v>
      </c>
      <c r="O140" s="36">
        <f t="shared" si="37"/>
        <v>1.5227584108718852</v>
      </c>
      <c r="P140" s="31">
        <v>34340657</v>
      </c>
      <c r="Q140" s="31">
        <v>29902464</v>
      </c>
      <c r="R140" s="31">
        <v>31377130</v>
      </c>
      <c r="S140" s="31">
        <v>49951762</v>
      </c>
      <c r="T140" s="36">
        <f t="shared" si="38"/>
        <v>1.5919799548269711</v>
      </c>
      <c r="U140" s="36">
        <f t="shared" si="39"/>
        <v>-0.54248036081546136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16158328</v>
      </c>
      <c r="E141" s="31">
        <v>18572083</v>
      </c>
      <c r="F141" s="31">
        <v>4923512</v>
      </c>
      <c r="G141" s="36">
        <f t="shared" si="32"/>
        <v>0.3047042986130743</v>
      </c>
      <c r="H141" s="31">
        <v>9187806</v>
      </c>
      <c r="I141" s="36">
        <f t="shared" si="33"/>
        <v>0.56861118303824509</v>
      </c>
      <c r="J141" s="31">
        <v>6300321</v>
      </c>
      <c r="K141" s="36">
        <f t="shared" si="34"/>
        <v>0.33923609968790253</v>
      </c>
      <c r="L141" s="31">
        <v>1311457</v>
      </c>
      <c r="M141" s="36">
        <f t="shared" si="35"/>
        <v>7.0614427040844044E-2</v>
      </c>
      <c r="N141" s="31">
        <f t="shared" si="36"/>
        <v>21723096</v>
      </c>
      <c r="O141" s="36">
        <f t="shared" si="37"/>
        <v>1.1696639520725811</v>
      </c>
      <c r="P141" s="31">
        <v>6493715</v>
      </c>
      <c r="Q141" s="31">
        <v>11491981</v>
      </c>
      <c r="R141" s="31">
        <v>13231111</v>
      </c>
      <c r="S141" s="31">
        <v>17975167</v>
      </c>
      <c r="T141" s="36">
        <f t="shared" si="38"/>
        <v>1.358553110165881</v>
      </c>
      <c r="U141" s="36">
        <f t="shared" si="39"/>
        <v>-0.79804210686794841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10523796</v>
      </c>
      <c r="E142" s="31">
        <v>25787236</v>
      </c>
      <c r="F142" s="31">
        <v>4591698</v>
      </c>
      <c r="G142" s="36">
        <f t="shared" si="32"/>
        <v>0.43631575526549543</v>
      </c>
      <c r="H142" s="31">
        <v>5062139</v>
      </c>
      <c r="I142" s="36">
        <f t="shared" si="33"/>
        <v>0.48101835117290376</v>
      </c>
      <c r="J142" s="31">
        <v>17956624</v>
      </c>
      <c r="K142" s="36">
        <f t="shared" si="34"/>
        <v>0.69633767651562195</v>
      </c>
      <c r="L142" s="31">
        <v>9185482</v>
      </c>
      <c r="M142" s="36">
        <f t="shared" si="35"/>
        <v>0.35620265777999627</v>
      </c>
      <c r="N142" s="31">
        <f t="shared" si="36"/>
        <v>36795943</v>
      </c>
      <c r="O142" s="36">
        <f t="shared" si="37"/>
        <v>1.4269052720500948</v>
      </c>
      <c r="P142" s="31">
        <v>4930555</v>
      </c>
      <c r="Q142" s="31">
        <v>13027673</v>
      </c>
      <c r="R142" s="31">
        <v>30636215</v>
      </c>
      <c r="S142" s="31">
        <v>39496148</v>
      </c>
      <c r="T142" s="36">
        <f t="shared" si="38"/>
        <v>1.2891980291951861</v>
      </c>
      <c r="U142" s="36">
        <f t="shared" si="39"/>
        <v>0.86297120709534725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98165859</v>
      </c>
      <c r="E144" s="32">
        <f>SUM(E138:E143)</f>
        <v>120291037</v>
      </c>
      <c r="F144" s="32">
        <f>SUM(F138:F143)</f>
        <v>29860711</v>
      </c>
      <c r="G144" s="37">
        <f t="shared" si="32"/>
        <v>0.30418631593698986</v>
      </c>
      <c r="H144" s="32">
        <f>SUM(H138:H143)</f>
        <v>36380171</v>
      </c>
      <c r="I144" s="37">
        <f t="shared" si="33"/>
        <v>0.37059901854472643</v>
      </c>
      <c r="J144" s="32">
        <f>SUM(J138:J143)</f>
        <v>47653003</v>
      </c>
      <c r="K144" s="37">
        <f t="shared" si="34"/>
        <v>0.39614757831042724</v>
      </c>
      <c r="L144" s="32">
        <f>SUM(L138:L143)</f>
        <v>38515319</v>
      </c>
      <c r="M144" s="37">
        <f t="shared" si="35"/>
        <v>0.32018444566239795</v>
      </c>
      <c r="N144" s="32">
        <f t="shared" si="36"/>
        <v>152409204</v>
      </c>
      <c r="O144" s="37">
        <f t="shared" si="37"/>
        <v>1.2670038250647053</v>
      </c>
      <c r="P144" s="32">
        <f>SUM(P138:P143)</f>
        <v>53492332</v>
      </c>
      <c r="Q144" s="32">
        <f>SUM(Q138:Q143)</f>
        <v>80443460</v>
      </c>
      <c r="R144" s="32">
        <f>SUM(R138:R143)</f>
        <v>113832555</v>
      </c>
      <c r="S144" s="32">
        <f>SUM(S138:S143)</f>
        <v>143718216</v>
      </c>
      <c r="T144" s="37">
        <f t="shared" si="38"/>
        <v>1.2625405447501377</v>
      </c>
      <c r="U144" s="37">
        <f t="shared" si="39"/>
        <v>-0.27998429756249921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33757668</v>
      </c>
      <c r="E145" s="31">
        <v>39240116</v>
      </c>
      <c r="F145" s="31">
        <v>8413138</v>
      </c>
      <c r="G145" s="36">
        <f t="shared" si="32"/>
        <v>0.2492215398291138</v>
      </c>
      <c r="H145" s="31">
        <v>8912165</v>
      </c>
      <c r="I145" s="36">
        <f t="shared" si="33"/>
        <v>0.26400416640154173</v>
      </c>
      <c r="J145" s="31">
        <v>7818844</v>
      </c>
      <c r="K145" s="36">
        <f t="shared" si="34"/>
        <v>0.1992563936355336</v>
      </c>
      <c r="L145" s="31">
        <v>6599220</v>
      </c>
      <c r="M145" s="36">
        <f t="shared" si="35"/>
        <v>0.16817534382416199</v>
      </c>
      <c r="N145" s="31">
        <f t="shared" si="36"/>
        <v>31743367</v>
      </c>
      <c r="O145" s="36">
        <f t="shared" si="37"/>
        <v>0.80895191543266587</v>
      </c>
      <c r="P145" s="31">
        <v>1938649</v>
      </c>
      <c r="Q145" s="31">
        <v>16376801</v>
      </c>
      <c r="R145" s="31">
        <v>17820082</v>
      </c>
      <c r="S145" s="31">
        <v>9483782</v>
      </c>
      <c r="T145" s="36">
        <f t="shared" si="38"/>
        <v>0.53219631649281973</v>
      </c>
      <c r="U145" s="36">
        <f t="shared" si="39"/>
        <v>2.4040303324634835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86957</v>
      </c>
      <c r="E146" s="31">
        <v>1590581</v>
      </c>
      <c r="F146" s="31">
        <v>3471224</v>
      </c>
      <c r="G146" s="36">
        <f t="shared" si="32"/>
        <v>39.918856446289546</v>
      </c>
      <c r="H146" s="31">
        <v>4432102</v>
      </c>
      <c r="I146" s="36">
        <f t="shared" si="33"/>
        <v>50.968892671090309</v>
      </c>
      <c r="J146" s="31">
        <v>3774871</v>
      </c>
      <c r="K146" s="36">
        <f t="shared" si="34"/>
        <v>2.3732654922949536</v>
      </c>
      <c r="L146" s="31">
        <v>3518945</v>
      </c>
      <c r="M146" s="36">
        <f t="shared" si="35"/>
        <v>2.2123645384925381</v>
      </c>
      <c r="N146" s="31">
        <f t="shared" si="36"/>
        <v>15197142</v>
      </c>
      <c r="O146" s="36">
        <f t="shared" si="37"/>
        <v>9.5544596597092504</v>
      </c>
      <c r="P146" s="31">
        <v>3370385</v>
      </c>
      <c r="Q146" s="31">
        <v>268471</v>
      </c>
      <c r="R146" s="31">
        <v>480650</v>
      </c>
      <c r="S146" s="31">
        <v>10048935</v>
      </c>
      <c r="T146" s="36">
        <f t="shared" si="38"/>
        <v>20.906969728492665</v>
      </c>
      <c r="U146" s="36">
        <f t="shared" si="39"/>
        <v>4.407805043044033E-2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23130101</v>
      </c>
      <c r="E147" s="31">
        <v>34918101</v>
      </c>
      <c r="F147" s="31">
        <v>4299622</v>
      </c>
      <c r="G147" s="36">
        <f t="shared" si="32"/>
        <v>0.18588859599013424</v>
      </c>
      <c r="H147" s="31">
        <v>6885198</v>
      </c>
      <c r="I147" s="36">
        <f t="shared" si="33"/>
        <v>0.29767263013680745</v>
      </c>
      <c r="J147" s="31">
        <v>4644148</v>
      </c>
      <c r="K147" s="36">
        <f t="shared" si="34"/>
        <v>0.13300116177566471</v>
      </c>
      <c r="L147" s="31">
        <v>3345764</v>
      </c>
      <c r="M147" s="36">
        <f t="shared" si="35"/>
        <v>9.5817467278647261E-2</v>
      </c>
      <c r="N147" s="31">
        <f t="shared" si="36"/>
        <v>19174732</v>
      </c>
      <c r="O147" s="36">
        <f t="shared" si="37"/>
        <v>0.54913444462515304</v>
      </c>
      <c r="P147" s="31">
        <v>5923599</v>
      </c>
      <c r="Q147" s="31">
        <v>27285907</v>
      </c>
      <c r="R147" s="31">
        <v>28612497</v>
      </c>
      <c r="S147" s="31">
        <v>23669207</v>
      </c>
      <c r="T147" s="36">
        <f t="shared" si="38"/>
        <v>0.82723318415725833</v>
      </c>
      <c r="U147" s="36">
        <f t="shared" si="39"/>
        <v>-0.43518053804789958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2020292</v>
      </c>
      <c r="E148" s="31">
        <v>2020292</v>
      </c>
      <c r="F148" s="31">
        <v>302494</v>
      </c>
      <c r="G148" s="36">
        <f t="shared" si="32"/>
        <v>0.14972786112106568</v>
      </c>
      <c r="H148" s="31">
        <v>274233</v>
      </c>
      <c r="I148" s="36">
        <f t="shared" si="33"/>
        <v>0.13573928917206027</v>
      </c>
      <c r="J148" s="31">
        <v>273813</v>
      </c>
      <c r="K148" s="36">
        <f t="shared" si="34"/>
        <v>0.13553139843151385</v>
      </c>
      <c r="L148" s="31">
        <v>341559</v>
      </c>
      <c r="M148" s="36">
        <f t="shared" si="35"/>
        <v>0.16906417488165076</v>
      </c>
      <c r="N148" s="31">
        <f t="shared" si="36"/>
        <v>1192099</v>
      </c>
      <c r="O148" s="36">
        <f t="shared" si="37"/>
        <v>0.59006272360629053</v>
      </c>
      <c r="P148" s="31">
        <v>223803</v>
      </c>
      <c r="Q148" s="31">
        <v>996294</v>
      </c>
      <c r="R148" s="31">
        <v>1875535</v>
      </c>
      <c r="S148" s="31">
        <v>545352</v>
      </c>
      <c r="T148" s="36">
        <f t="shared" si="38"/>
        <v>0.29077143321772186</v>
      </c>
      <c r="U148" s="36">
        <f t="shared" si="39"/>
        <v>0.52615916676720142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2819000</v>
      </c>
      <c r="E149" s="31">
        <v>2819000</v>
      </c>
      <c r="F149" s="31">
        <v>364300</v>
      </c>
      <c r="G149" s="36">
        <f t="shared" si="32"/>
        <v>0.1292302234835048</v>
      </c>
      <c r="H149" s="31">
        <v>1315573</v>
      </c>
      <c r="I149" s="36">
        <f t="shared" si="33"/>
        <v>0.46668073785030151</v>
      </c>
      <c r="J149" s="31">
        <v>443413</v>
      </c>
      <c r="K149" s="36">
        <f t="shared" si="34"/>
        <v>0.15729443064916637</v>
      </c>
      <c r="L149" s="31">
        <v>1317746</v>
      </c>
      <c r="M149" s="36">
        <f t="shared" si="35"/>
        <v>0.46745157857396241</v>
      </c>
      <c r="N149" s="31">
        <f t="shared" si="36"/>
        <v>3441032</v>
      </c>
      <c r="O149" s="36">
        <f t="shared" si="37"/>
        <v>1.220656970556935</v>
      </c>
      <c r="P149" s="31">
        <v>248386</v>
      </c>
      <c r="Q149" s="31">
        <v>2808000</v>
      </c>
      <c r="R149" s="31">
        <v>2808000</v>
      </c>
      <c r="S149" s="31">
        <v>1624567</v>
      </c>
      <c r="T149" s="36">
        <f t="shared" si="38"/>
        <v>0.57854950142450146</v>
      </c>
      <c r="U149" s="36">
        <f t="shared" si="39"/>
        <v>4.3052345945423651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61814018</v>
      </c>
      <c r="E150" s="32">
        <f>SUM(E145:E149)</f>
        <v>80588090</v>
      </c>
      <c r="F150" s="32">
        <f>SUM(F145:F149)</f>
        <v>16850778</v>
      </c>
      <c r="G150" s="37">
        <f t="shared" si="32"/>
        <v>0.27260447622091155</v>
      </c>
      <c r="H150" s="32">
        <f>SUM(H145:H149)</f>
        <v>21819271</v>
      </c>
      <c r="I150" s="37">
        <f t="shared" si="33"/>
        <v>0.35298257104076297</v>
      </c>
      <c r="J150" s="32">
        <f>SUM(J145:J149)</f>
        <v>16955089</v>
      </c>
      <c r="K150" s="37">
        <f t="shared" si="34"/>
        <v>0.21039199464834071</v>
      </c>
      <c r="L150" s="32">
        <f>SUM(L145:L149)</f>
        <v>15123234</v>
      </c>
      <c r="M150" s="37">
        <f t="shared" si="35"/>
        <v>0.18766090622075793</v>
      </c>
      <c r="N150" s="32">
        <f t="shared" si="36"/>
        <v>70748372</v>
      </c>
      <c r="O150" s="37">
        <f t="shared" si="37"/>
        <v>0.87790108935451872</v>
      </c>
      <c r="P150" s="32">
        <f>SUM(P145:P149)</f>
        <v>11704822</v>
      </c>
      <c r="Q150" s="32">
        <f>SUM(Q145:Q149)</f>
        <v>47735473</v>
      </c>
      <c r="R150" s="32">
        <f>SUM(R145:R149)</f>
        <v>51596764</v>
      </c>
      <c r="S150" s="32">
        <f>SUM(S145:S149)</f>
        <v>45371843</v>
      </c>
      <c r="T150" s="37">
        <f t="shared" si="38"/>
        <v>0.87935443005689273</v>
      </c>
      <c r="U150" s="37">
        <f t="shared" si="39"/>
        <v>0.29205160061383251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24649904</v>
      </c>
      <c r="E151" s="31">
        <v>23339887</v>
      </c>
      <c r="F151" s="31">
        <v>2172606</v>
      </c>
      <c r="G151" s="36">
        <f t="shared" si="32"/>
        <v>8.8138517699703822E-2</v>
      </c>
      <c r="H151" s="31">
        <v>3013637</v>
      </c>
      <c r="I151" s="36">
        <f t="shared" si="33"/>
        <v>0.12225755524240581</v>
      </c>
      <c r="J151" s="31">
        <v>16301853</v>
      </c>
      <c r="K151" s="36">
        <f t="shared" si="34"/>
        <v>0.69845466689705915</v>
      </c>
      <c r="L151" s="31">
        <v>7236758</v>
      </c>
      <c r="M151" s="36">
        <f t="shared" si="35"/>
        <v>0.3100596845220373</v>
      </c>
      <c r="N151" s="31">
        <f t="shared" si="36"/>
        <v>28724854</v>
      </c>
      <c r="O151" s="36">
        <f t="shared" si="37"/>
        <v>1.2307194974851421</v>
      </c>
      <c r="P151" s="31">
        <v>8780067</v>
      </c>
      <c r="Q151" s="31">
        <v>12396886</v>
      </c>
      <c r="R151" s="31">
        <v>12752864</v>
      </c>
      <c r="S151" s="31">
        <v>22875831</v>
      </c>
      <c r="T151" s="36">
        <f t="shared" si="38"/>
        <v>1.7937798913248035</v>
      </c>
      <c r="U151" s="36">
        <f t="shared" si="39"/>
        <v>-0.17577417119937699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220964300</v>
      </c>
      <c r="E152" s="31">
        <v>238587600</v>
      </c>
      <c r="F152" s="31">
        <v>56164175</v>
      </c>
      <c r="G152" s="36">
        <f t="shared" si="32"/>
        <v>0.25417759791966393</v>
      </c>
      <c r="H152" s="31">
        <v>61320009</v>
      </c>
      <c r="I152" s="36">
        <f t="shared" si="33"/>
        <v>0.2775109327615366</v>
      </c>
      <c r="J152" s="31">
        <v>48994837</v>
      </c>
      <c r="K152" s="36">
        <f t="shared" si="34"/>
        <v>0.20535366045846473</v>
      </c>
      <c r="L152" s="31">
        <v>48537265</v>
      </c>
      <c r="M152" s="36">
        <f t="shared" si="35"/>
        <v>0.20343582399085283</v>
      </c>
      <c r="N152" s="31">
        <f t="shared" si="36"/>
        <v>215016286</v>
      </c>
      <c r="O152" s="36">
        <f t="shared" si="37"/>
        <v>0.90120478180760444</v>
      </c>
      <c r="P152" s="31">
        <v>52267730</v>
      </c>
      <c r="Q152" s="31">
        <v>200781700</v>
      </c>
      <c r="R152" s="31">
        <v>223037208</v>
      </c>
      <c r="S152" s="31">
        <v>204589215</v>
      </c>
      <c r="T152" s="36">
        <f t="shared" si="38"/>
        <v>0.91728737475946165</v>
      </c>
      <c r="U152" s="36">
        <f t="shared" si="39"/>
        <v>-7.1372240577503576E-2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64705480</v>
      </c>
      <c r="E153" s="31">
        <v>82950012</v>
      </c>
      <c r="F153" s="31">
        <v>21871982</v>
      </c>
      <c r="G153" s="36">
        <f t="shared" si="32"/>
        <v>0.33802364189246414</v>
      </c>
      <c r="H153" s="31">
        <v>22801747</v>
      </c>
      <c r="I153" s="36">
        <f t="shared" si="33"/>
        <v>0.35239282669721328</v>
      </c>
      <c r="J153" s="31">
        <v>16233269</v>
      </c>
      <c r="K153" s="36">
        <f t="shared" si="34"/>
        <v>0.19569941713811928</v>
      </c>
      <c r="L153" s="31">
        <v>11632881</v>
      </c>
      <c r="M153" s="36">
        <f t="shared" si="35"/>
        <v>0.14023965421487825</v>
      </c>
      <c r="N153" s="31">
        <f t="shared" si="36"/>
        <v>72539879</v>
      </c>
      <c r="O153" s="36">
        <f t="shared" si="37"/>
        <v>0.87450112725722084</v>
      </c>
      <c r="P153" s="31">
        <v>13141221</v>
      </c>
      <c r="Q153" s="31">
        <v>64461160</v>
      </c>
      <c r="R153" s="31">
        <v>67432870</v>
      </c>
      <c r="S153" s="31">
        <v>76022117</v>
      </c>
      <c r="T153" s="36">
        <f t="shared" si="38"/>
        <v>1.127374780281486</v>
      </c>
      <c r="U153" s="36">
        <f t="shared" si="39"/>
        <v>-0.11477928877385135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35470278</v>
      </c>
      <c r="E154" s="31">
        <v>37884324</v>
      </c>
      <c r="F154" s="31">
        <v>12283955</v>
      </c>
      <c r="G154" s="36">
        <f t="shared" si="32"/>
        <v>0.34631685153412106</v>
      </c>
      <c r="H154" s="31">
        <v>11639549</v>
      </c>
      <c r="I154" s="36">
        <f t="shared" si="33"/>
        <v>0.32814935930301986</v>
      </c>
      <c r="J154" s="31">
        <v>11582629</v>
      </c>
      <c r="K154" s="36">
        <f t="shared" si="34"/>
        <v>0.30573672107756233</v>
      </c>
      <c r="L154" s="31">
        <v>13823912</v>
      </c>
      <c r="M154" s="36">
        <f t="shared" si="35"/>
        <v>0.36489794565161043</v>
      </c>
      <c r="N154" s="31">
        <f t="shared" si="36"/>
        <v>49330045</v>
      </c>
      <c r="O154" s="36">
        <f t="shared" si="37"/>
        <v>1.3021228780537302</v>
      </c>
      <c r="P154" s="31">
        <v>7299055</v>
      </c>
      <c r="Q154" s="31">
        <v>25231021</v>
      </c>
      <c r="R154" s="31">
        <v>31690584</v>
      </c>
      <c r="S154" s="31">
        <v>29683140</v>
      </c>
      <c r="T154" s="36">
        <f t="shared" si="38"/>
        <v>0.93665487515155921</v>
      </c>
      <c r="U154" s="36">
        <f t="shared" si="39"/>
        <v>0.89393174869897551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20984405</v>
      </c>
      <c r="E155" s="31">
        <v>19639535</v>
      </c>
      <c r="F155" s="31">
        <v>1288240</v>
      </c>
      <c r="G155" s="36">
        <f t="shared" si="32"/>
        <v>6.1390351549162343E-2</v>
      </c>
      <c r="H155" s="31">
        <v>7027247</v>
      </c>
      <c r="I155" s="36">
        <f t="shared" si="33"/>
        <v>0.33487949741724865</v>
      </c>
      <c r="J155" s="31">
        <v>3886647</v>
      </c>
      <c r="K155" s="36">
        <f t="shared" si="34"/>
        <v>0.19789913559562383</v>
      </c>
      <c r="L155" s="31">
        <v>2713818</v>
      </c>
      <c r="M155" s="36">
        <f t="shared" si="35"/>
        <v>0.13818137751224763</v>
      </c>
      <c r="N155" s="31">
        <f t="shared" si="36"/>
        <v>14915952</v>
      </c>
      <c r="O155" s="36">
        <f t="shared" si="37"/>
        <v>0.75948600616053286</v>
      </c>
      <c r="P155" s="31">
        <v>14049304</v>
      </c>
      <c r="Q155" s="31">
        <v>8925961</v>
      </c>
      <c r="R155" s="31">
        <v>12651138</v>
      </c>
      <c r="S155" s="31">
        <v>16563027</v>
      </c>
      <c r="T155" s="36">
        <f t="shared" si="38"/>
        <v>1.3092124202581616</v>
      </c>
      <c r="U155" s="36">
        <f t="shared" si="39"/>
        <v>-0.80683612512050418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366774367</v>
      </c>
      <c r="E157" s="32">
        <f>SUM(E151:E156)</f>
        <v>402401358</v>
      </c>
      <c r="F157" s="32">
        <f>SUM(F151:F156)</f>
        <v>93780958</v>
      </c>
      <c r="G157" s="37">
        <f t="shared" si="32"/>
        <v>0.25569114539566501</v>
      </c>
      <c r="H157" s="32">
        <f>SUM(H151:H156)</f>
        <v>105802189</v>
      </c>
      <c r="I157" s="37">
        <f t="shared" si="33"/>
        <v>0.28846669374798484</v>
      </c>
      <c r="J157" s="32">
        <f>SUM(J151:J156)</f>
        <v>96999235</v>
      </c>
      <c r="K157" s="37">
        <f t="shared" si="34"/>
        <v>0.24105096335186821</v>
      </c>
      <c r="L157" s="32">
        <f>SUM(L151:L156)</f>
        <v>83944634</v>
      </c>
      <c r="M157" s="37">
        <f t="shared" si="35"/>
        <v>0.20860922144303498</v>
      </c>
      <c r="N157" s="32">
        <f t="shared" si="36"/>
        <v>380527016</v>
      </c>
      <c r="O157" s="37">
        <f t="shared" si="37"/>
        <v>0.94564048663076328</v>
      </c>
      <c r="P157" s="32">
        <f>SUM(P151:P156)</f>
        <v>95537377</v>
      </c>
      <c r="Q157" s="32">
        <f>SUM(Q151:Q156)</f>
        <v>311796728</v>
      </c>
      <c r="R157" s="32">
        <f>SUM(R151:R156)</f>
        <v>347564664</v>
      </c>
      <c r="S157" s="32">
        <f>SUM(S151:S156)</f>
        <v>349733330</v>
      </c>
      <c r="T157" s="37">
        <f t="shared" si="38"/>
        <v>1.006239604380496</v>
      </c>
      <c r="U157" s="37">
        <f t="shared" si="39"/>
        <v>-0.12134248776790257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55749656</v>
      </c>
      <c r="E158" s="31">
        <v>58796178</v>
      </c>
      <c r="F158" s="31">
        <v>9621836</v>
      </c>
      <c r="G158" s="36">
        <f t="shared" si="32"/>
        <v>0.17259005149735812</v>
      </c>
      <c r="H158" s="31">
        <v>10990485</v>
      </c>
      <c r="I158" s="36">
        <f t="shared" si="33"/>
        <v>0.19713996082774035</v>
      </c>
      <c r="J158" s="31">
        <v>11832606</v>
      </c>
      <c r="K158" s="36">
        <f t="shared" si="34"/>
        <v>0.20124787703037433</v>
      </c>
      <c r="L158" s="31">
        <v>16751104</v>
      </c>
      <c r="M158" s="36">
        <f t="shared" si="35"/>
        <v>0.28490123966901387</v>
      </c>
      <c r="N158" s="31">
        <f t="shared" si="36"/>
        <v>49196031</v>
      </c>
      <c r="O158" s="36">
        <f t="shared" si="37"/>
        <v>0.83672158078030179</v>
      </c>
      <c r="P158" s="31">
        <v>12113756</v>
      </c>
      <c r="Q158" s="31">
        <v>52588597</v>
      </c>
      <c r="R158" s="31">
        <v>52851583</v>
      </c>
      <c r="S158" s="31">
        <v>45086674</v>
      </c>
      <c r="T158" s="36">
        <f t="shared" si="38"/>
        <v>0.85308086230832481</v>
      </c>
      <c r="U158" s="36">
        <f t="shared" si="39"/>
        <v>0.38281669203176949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173609633</v>
      </c>
      <c r="E159" s="31">
        <v>162633272</v>
      </c>
      <c r="F159" s="31">
        <v>24585892</v>
      </c>
      <c r="G159" s="36">
        <f t="shared" si="32"/>
        <v>0.14161594362681476</v>
      </c>
      <c r="H159" s="31">
        <v>40719560</v>
      </c>
      <c r="I159" s="36">
        <f t="shared" si="33"/>
        <v>0.2345466625115209</v>
      </c>
      <c r="J159" s="31">
        <v>27819492</v>
      </c>
      <c r="K159" s="36">
        <f t="shared" si="34"/>
        <v>0.17105658428860732</v>
      </c>
      <c r="L159" s="31">
        <v>32596392</v>
      </c>
      <c r="M159" s="36">
        <f t="shared" si="35"/>
        <v>0.20042880278520131</v>
      </c>
      <c r="N159" s="31">
        <f t="shared" si="36"/>
        <v>125721336</v>
      </c>
      <c r="O159" s="36">
        <f t="shared" si="37"/>
        <v>0.77303576601471802</v>
      </c>
      <c r="P159" s="31">
        <v>26459049</v>
      </c>
      <c r="Q159" s="31">
        <v>118526948</v>
      </c>
      <c r="R159" s="31">
        <v>145667863</v>
      </c>
      <c r="S159" s="31">
        <v>108734905</v>
      </c>
      <c r="T159" s="36">
        <f t="shared" si="38"/>
        <v>0.74645774819940891</v>
      </c>
      <c r="U159" s="36">
        <f t="shared" si="39"/>
        <v>0.2319562959348993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17697160</v>
      </c>
      <c r="E160" s="31">
        <v>17344953</v>
      </c>
      <c r="F160" s="31">
        <v>3670004</v>
      </c>
      <c r="G160" s="36">
        <f t="shared" si="32"/>
        <v>0.20737813298856991</v>
      </c>
      <c r="H160" s="31">
        <v>5358500</v>
      </c>
      <c r="I160" s="36">
        <f t="shared" si="33"/>
        <v>0.30278869603936454</v>
      </c>
      <c r="J160" s="31">
        <v>4610459</v>
      </c>
      <c r="K160" s="36">
        <f t="shared" si="34"/>
        <v>0.26580982952216703</v>
      </c>
      <c r="L160" s="31">
        <v>3311055</v>
      </c>
      <c r="M160" s="36">
        <f t="shared" si="35"/>
        <v>0.19089443482493149</v>
      </c>
      <c r="N160" s="31">
        <f t="shared" si="36"/>
        <v>16950018</v>
      </c>
      <c r="O160" s="36">
        <f t="shared" si="37"/>
        <v>0.9772305523110959</v>
      </c>
      <c r="P160" s="31">
        <v>3144561</v>
      </c>
      <c r="Q160" s="31">
        <v>13985301</v>
      </c>
      <c r="R160" s="31">
        <v>13292898</v>
      </c>
      <c r="S160" s="31">
        <v>12809295</v>
      </c>
      <c r="T160" s="36">
        <f t="shared" si="38"/>
        <v>0.96361944551143019</v>
      </c>
      <c r="U160" s="36">
        <f t="shared" si="39"/>
        <v>5.2946659327009371E-2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6009587</v>
      </c>
      <c r="E161" s="31">
        <v>6003737</v>
      </c>
      <c r="F161" s="31">
        <v>2428216</v>
      </c>
      <c r="G161" s="36">
        <f t="shared" si="32"/>
        <v>0.40405705084226251</v>
      </c>
      <c r="H161" s="31">
        <v>862715</v>
      </c>
      <c r="I161" s="36">
        <f t="shared" si="33"/>
        <v>0.14355645404584375</v>
      </c>
      <c r="J161" s="31">
        <v>2221696</v>
      </c>
      <c r="K161" s="36">
        <f t="shared" si="34"/>
        <v>0.37005218583025873</v>
      </c>
      <c r="L161" s="31">
        <v>2266505</v>
      </c>
      <c r="M161" s="36">
        <f t="shared" si="35"/>
        <v>0.3775157039690446</v>
      </c>
      <c r="N161" s="31">
        <f t="shared" si="36"/>
        <v>7779132</v>
      </c>
      <c r="O161" s="36">
        <f t="shared" si="37"/>
        <v>1.2957149855165209</v>
      </c>
      <c r="P161" s="31">
        <v>2255632</v>
      </c>
      <c r="Q161" s="31">
        <v>9749991</v>
      </c>
      <c r="R161" s="31">
        <v>2765782</v>
      </c>
      <c r="S161" s="31">
        <v>9947057</v>
      </c>
      <c r="T161" s="36">
        <f t="shared" si="38"/>
        <v>3.5964718115889105</v>
      </c>
      <c r="U161" s="36">
        <f t="shared" si="39"/>
        <v>4.8203785014577782E-3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253066036</v>
      </c>
      <c r="E163" s="32">
        <f>SUM(E158:E162)</f>
        <v>244778140</v>
      </c>
      <c r="F163" s="32">
        <f>SUM(F158:F162)</f>
        <v>40305948</v>
      </c>
      <c r="G163" s="37">
        <f t="shared" si="32"/>
        <v>0.15927047594802488</v>
      </c>
      <c r="H163" s="32">
        <f>SUM(H158:H162)</f>
        <v>57931260</v>
      </c>
      <c r="I163" s="37">
        <f t="shared" si="33"/>
        <v>0.22891756205483063</v>
      </c>
      <c r="J163" s="32">
        <f>SUM(J158:J162)</f>
        <v>46484253</v>
      </c>
      <c r="K163" s="37">
        <f t="shared" si="34"/>
        <v>0.18990361230786376</v>
      </c>
      <c r="L163" s="32">
        <f>SUM(L158:L162)</f>
        <v>54925056</v>
      </c>
      <c r="M163" s="37">
        <f t="shared" si="35"/>
        <v>0.22438709600456969</v>
      </c>
      <c r="N163" s="32">
        <f t="shared" si="36"/>
        <v>199646517</v>
      </c>
      <c r="O163" s="37">
        <f t="shared" si="37"/>
        <v>0.81562233049078647</v>
      </c>
      <c r="P163" s="32">
        <f>SUM(P158:P162)</f>
        <v>43972998</v>
      </c>
      <c r="Q163" s="32">
        <f>SUM(Q158:Q162)</f>
        <v>194850837</v>
      </c>
      <c r="R163" s="32">
        <f>SUM(R158:R162)</f>
        <v>214578126</v>
      </c>
      <c r="S163" s="32">
        <f>SUM(S158:S162)</f>
        <v>176577931</v>
      </c>
      <c r="T163" s="37">
        <f t="shared" si="38"/>
        <v>0.82290741508293352</v>
      </c>
      <c r="U163" s="37">
        <f t="shared" si="39"/>
        <v>0.24906325468188451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43351882</v>
      </c>
      <c r="E164" s="31">
        <v>40651180</v>
      </c>
      <c r="F164" s="31">
        <v>6913327</v>
      </c>
      <c r="G164" s="36">
        <f t="shared" si="32"/>
        <v>0.15947005484098706</v>
      </c>
      <c r="H164" s="31">
        <v>9901548</v>
      </c>
      <c r="I164" s="36">
        <f t="shared" si="33"/>
        <v>0.22839949601265291</v>
      </c>
      <c r="J164" s="31">
        <v>9729123</v>
      </c>
      <c r="K164" s="36">
        <f t="shared" si="34"/>
        <v>0.23933187179314352</v>
      </c>
      <c r="L164" s="31">
        <v>9401308</v>
      </c>
      <c r="M164" s="36">
        <f t="shared" si="35"/>
        <v>0.23126777623675376</v>
      </c>
      <c r="N164" s="31">
        <f t="shared" si="36"/>
        <v>35945306</v>
      </c>
      <c r="O164" s="36">
        <f t="shared" si="37"/>
        <v>0.88423770232500021</v>
      </c>
      <c r="P164" s="31">
        <v>18736561</v>
      </c>
      <c r="Q164" s="31">
        <v>39381205</v>
      </c>
      <c r="R164" s="31">
        <v>35684594</v>
      </c>
      <c r="S164" s="31">
        <v>28612182</v>
      </c>
      <c r="T164" s="36">
        <f t="shared" si="38"/>
        <v>0.80180769325832879</v>
      </c>
      <c r="U164" s="36">
        <f t="shared" si="39"/>
        <v>-0.49823726990241168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22559396</v>
      </c>
      <c r="E165" s="31">
        <v>23181395</v>
      </c>
      <c r="F165" s="31">
        <v>4053847</v>
      </c>
      <c r="G165" s="36">
        <f t="shared" si="32"/>
        <v>0.1796966106716687</v>
      </c>
      <c r="H165" s="31">
        <v>4876554</v>
      </c>
      <c r="I165" s="36">
        <f t="shared" si="33"/>
        <v>0.21616509590948269</v>
      </c>
      <c r="J165" s="31">
        <v>4177468</v>
      </c>
      <c r="K165" s="36">
        <f t="shared" si="34"/>
        <v>0.1802077916363532</v>
      </c>
      <c r="L165" s="31">
        <v>5062732</v>
      </c>
      <c r="M165" s="36">
        <f t="shared" si="35"/>
        <v>0.21839634758822754</v>
      </c>
      <c r="N165" s="31">
        <f t="shared" si="36"/>
        <v>18170601</v>
      </c>
      <c r="O165" s="36">
        <f t="shared" si="37"/>
        <v>0.78384415605704494</v>
      </c>
      <c r="P165" s="31">
        <v>4542142</v>
      </c>
      <c r="Q165" s="31">
        <v>16068377</v>
      </c>
      <c r="R165" s="31">
        <v>15838377</v>
      </c>
      <c r="S165" s="31">
        <v>16408348</v>
      </c>
      <c r="T165" s="36">
        <f t="shared" si="38"/>
        <v>1.0359867049508924</v>
      </c>
      <c r="U165" s="36">
        <f t="shared" si="39"/>
        <v>0.11461332560716953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81813489</v>
      </c>
      <c r="E166" s="31">
        <v>77483764</v>
      </c>
      <c r="F166" s="31">
        <v>17052639</v>
      </c>
      <c r="G166" s="36">
        <f t="shared" si="32"/>
        <v>0.20843309836107832</v>
      </c>
      <c r="H166" s="31">
        <v>18203984</v>
      </c>
      <c r="I166" s="36">
        <f t="shared" si="33"/>
        <v>0.22250589997451398</v>
      </c>
      <c r="J166" s="31">
        <v>18178453</v>
      </c>
      <c r="K166" s="36">
        <f t="shared" si="34"/>
        <v>0.23460983387435849</v>
      </c>
      <c r="L166" s="31">
        <v>18396646</v>
      </c>
      <c r="M166" s="36">
        <f t="shared" si="35"/>
        <v>0.23742581736220247</v>
      </c>
      <c r="N166" s="31">
        <f t="shared" si="36"/>
        <v>71831722</v>
      </c>
      <c r="O166" s="36">
        <f t="shared" si="37"/>
        <v>0.92705514409444534</v>
      </c>
      <c r="P166" s="31">
        <v>21129937</v>
      </c>
      <c r="Q166" s="31">
        <v>90098352</v>
      </c>
      <c r="R166" s="31">
        <v>83140007</v>
      </c>
      <c r="S166" s="31">
        <v>70437651</v>
      </c>
      <c r="T166" s="36">
        <f t="shared" si="38"/>
        <v>0.84721728493479675</v>
      </c>
      <c r="U166" s="36">
        <f t="shared" si="39"/>
        <v>-0.12935632510404549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28531061</v>
      </c>
      <c r="E167" s="31">
        <v>43967611</v>
      </c>
      <c r="F167" s="31">
        <v>5088997</v>
      </c>
      <c r="G167" s="36">
        <f t="shared" si="32"/>
        <v>0.17836690335490854</v>
      </c>
      <c r="H167" s="31">
        <v>2847892</v>
      </c>
      <c r="I167" s="36">
        <f t="shared" si="33"/>
        <v>9.9817248296514449E-2</v>
      </c>
      <c r="J167" s="31">
        <v>14147821</v>
      </c>
      <c r="K167" s="36">
        <f t="shared" si="34"/>
        <v>0.32177825172261465</v>
      </c>
      <c r="L167" s="31">
        <v>13195676</v>
      </c>
      <c r="M167" s="36">
        <f t="shared" si="35"/>
        <v>0.30012265164918783</v>
      </c>
      <c r="N167" s="31">
        <f t="shared" si="36"/>
        <v>35280386</v>
      </c>
      <c r="O167" s="36">
        <f t="shared" si="37"/>
        <v>0.80241762510135017</v>
      </c>
      <c r="P167" s="31">
        <v>9984665</v>
      </c>
      <c r="Q167" s="31">
        <v>21801932</v>
      </c>
      <c r="R167" s="31">
        <v>36484057</v>
      </c>
      <c r="S167" s="31">
        <v>35564339</v>
      </c>
      <c r="T167" s="36">
        <f t="shared" si="38"/>
        <v>0.97479123552515001</v>
      </c>
      <c r="U167" s="36">
        <f t="shared" si="39"/>
        <v>0.32159426480507869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176255828</v>
      </c>
      <c r="E169" s="32">
        <f>SUM(E164:E168)</f>
        <v>185283950</v>
      </c>
      <c r="F169" s="32">
        <f>SUM(F164:F168)</f>
        <v>33108810</v>
      </c>
      <c r="G169" s="37">
        <f t="shared" si="32"/>
        <v>0.18784519284094253</v>
      </c>
      <c r="H169" s="32">
        <f>SUM(H164:H168)</f>
        <v>35829978</v>
      </c>
      <c r="I169" s="37">
        <f t="shared" si="33"/>
        <v>0.20328393339708462</v>
      </c>
      <c r="J169" s="32">
        <f>SUM(J164:J168)</f>
        <v>46232865</v>
      </c>
      <c r="K169" s="37">
        <f t="shared" si="34"/>
        <v>0.24952439215593147</v>
      </c>
      <c r="L169" s="32">
        <f>SUM(L164:L168)</f>
        <v>46056362</v>
      </c>
      <c r="M169" s="37">
        <f t="shared" si="35"/>
        <v>0.24857178401043373</v>
      </c>
      <c r="N169" s="32">
        <f t="shared" si="36"/>
        <v>161228015</v>
      </c>
      <c r="O169" s="37">
        <f t="shared" si="37"/>
        <v>0.87016719473003468</v>
      </c>
      <c r="P169" s="32">
        <f>SUM(P164:P168)</f>
        <v>54393305</v>
      </c>
      <c r="Q169" s="32">
        <f>SUM(Q164:Q168)</f>
        <v>167349866</v>
      </c>
      <c r="R169" s="32">
        <f>SUM(R164:R168)</f>
        <v>171147035</v>
      </c>
      <c r="S169" s="32">
        <f>SUM(S164:S168)</f>
        <v>151022520</v>
      </c>
      <c r="T169" s="37">
        <f t="shared" si="38"/>
        <v>0.88241388464602966</v>
      </c>
      <c r="U169" s="37">
        <f t="shared" si="39"/>
        <v>-0.15327149177642363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5986508340</v>
      </c>
      <c r="E170" s="32">
        <f>SUM(E105,E107:E111,E113:E120,E122:E125,E127:E131,E133:E136,E138:E143,E145:E149,E151:E156,E158:E162,E164:E168)</f>
        <v>6186113193</v>
      </c>
      <c r="F170" s="32">
        <f>SUM(F105,F107:F111,F113:F120,F122:F125,F127:F131,F133:F136,F138:F143,F145:F149,F151:F156,F158:F162,F164:F168)</f>
        <v>1137314925</v>
      </c>
      <c r="G170" s="37">
        <f t="shared" si="32"/>
        <v>0.18997967770307991</v>
      </c>
      <c r="H170" s="32">
        <f>SUM(H105,H107:H111,H113:H120,H122:H125,H127:H131,H133:H136,H138:H143,H145:H149,H151:H156,H158:H162,H164:H168)</f>
        <v>1414597399</v>
      </c>
      <c r="I170" s="37">
        <f t="shared" si="33"/>
        <v>0.23629757425511244</v>
      </c>
      <c r="J170" s="32">
        <f>SUM(J105,J107:J111,J113:J120,J122:J125,J127:J131,J133:J136,J138:J143,J145:J149,J151:J156,J158:J162,J164:J168)</f>
        <v>1303312197</v>
      </c>
      <c r="K170" s="37">
        <f t="shared" si="34"/>
        <v>0.21068353525680467</v>
      </c>
      <c r="L170" s="32">
        <f>SUM(L105,L107:L111,L113:L120,L122:L125,L127:L131,L133:L136,L138:L143,L145:L149,L151:L156,L158:L162,L164:L168)</f>
        <v>1480429743</v>
      </c>
      <c r="M170" s="37">
        <f t="shared" si="35"/>
        <v>0.23931501038086486</v>
      </c>
      <c r="N170" s="32">
        <f t="shared" si="36"/>
        <v>5335654264</v>
      </c>
      <c r="O170" s="37">
        <f t="shared" si="37"/>
        <v>0.86252127911879284</v>
      </c>
      <c r="P170" s="32">
        <f>SUM(P105,P107:P111,P113:P120,P122:P125,P127:P131,P133:P136,P138:P143,P145:P149,P151:P156,P158:P162,P164:P168)</f>
        <v>1288127667</v>
      </c>
      <c r="Q170" s="32">
        <f>SUM(Q105,Q107:Q111,Q113:Q120,Q122:Q125,Q127:Q131,Q133:Q136,Q138:Q143,Q145:Q149,Q151:Q156,Q158:Q162,Q164:Q168)</f>
        <v>4784560559</v>
      </c>
      <c r="R170" s="32">
        <f>SUM(R105,R107:R111,R113:R120,R122:R125,R127:R131,R133:R136,R138:R143,R145:R149,R151:R156,R158:R162,R164:R168)</f>
        <v>5217868666</v>
      </c>
      <c r="S170" s="32">
        <f>SUM(S105,S107:S111,S113:S120,S122:S125,S127:S131,S133:S136,S138:S143,S145:S149,S151:S156,S158:S162,S164:S168)</f>
        <v>4682324395</v>
      </c>
      <c r="T170" s="37">
        <f t="shared" si="38"/>
        <v>0.89736340539008885</v>
      </c>
      <c r="U170" s="37">
        <f t="shared" si="39"/>
        <v>0.14928805655410238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80693062</v>
      </c>
      <c r="E173" s="31">
        <v>159824321</v>
      </c>
      <c r="F173" s="31">
        <v>11279885</v>
      </c>
      <c r="G173" s="36">
        <f t="shared" ref="G173:G205" si="40">IF(($D173     =0),0,($F173     /$D173     ))</f>
        <v>0.1397875445599028</v>
      </c>
      <c r="H173" s="31">
        <v>60786418</v>
      </c>
      <c r="I173" s="36">
        <f t="shared" ref="I173:I205" si="41">IF(($D173     =0),0,($H173     /$D173     ))</f>
        <v>0.75330414404152868</v>
      </c>
      <c r="J173" s="31">
        <v>33245364</v>
      </c>
      <c r="K173" s="36">
        <f t="shared" ref="K173:K205" si="42">IF(($E173     =0),0,($J173     /$E173     ))</f>
        <v>0.20801192078895175</v>
      </c>
      <c r="L173" s="31">
        <v>57562426</v>
      </c>
      <c r="M173" s="36">
        <f t="shared" ref="M173:M205" si="43">IF(($E173     =0),0,($L173     /$E173     ))</f>
        <v>0.36016061660602955</v>
      </c>
      <c r="N173" s="31">
        <f t="shared" ref="N173:N205" si="44">$F173     +$H173     +$J173     +$L173</f>
        <v>162874093</v>
      </c>
      <c r="O173" s="36">
        <f t="shared" ref="O173:O205" si="45">IF(($E173     =0),0,($N173     /$E173     ))</f>
        <v>1.0190820269463243</v>
      </c>
      <c r="P173" s="31">
        <v>17264705</v>
      </c>
      <c r="Q173" s="31">
        <v>78419640</v>
      </c>
      <c r="R173" s="31">
        <v>93010912</v>
      </c>
      <c r="S173" s="31">
        <v>83340889</v>
      </c>
      <c r="T173" s="36">
        <f t="shared" ref="T173:T205" si="46">IF(($R173     =0),0,($S173     /$R173     ))</f>
        <v>0.89603345680558433</v>
      </c>
      <c r="U173" s="36">
        <f t="shared" ref="U173:U205" si="47">IF(($P173     =0),0,(($L173     /$P173     )-1))</f>
        <v>2.3341100238897798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71014865</v>
      </c>
      <c r="E174" s="31">
        <v>78094758</v>
      </c>
      <c r="F174" s="31">
        <v>14048012</v>
      </c>
      <c r="G174" s="36">
        <f t="shared" si="40"/>
        <v>0.19781790756062129</v>
      </c>
      <c r="H174" s="31">
        <v>29089149</v>
      </c>
      <c r="I174" s="36">
        <f t="shared" si="41"/>
        <v>0.40962056324404755</v>
      </c>
      <c r="J174" s="31">
        <v>19969920</v>
      </c>
      <c r="K174" s="36">
        <f t="shared" si="42"/>
        <v>0.25571396226107773</v>
      </c>
      <c r="L174" s="31">
        <v>23517880</v>
      </c>
      <c r="M174" s="36">
        <f t="shared" si="43"/>
        <v>0.30114543667578814</v>
      </c>
      <c r="N174" s="31">
        <f t="shared" si="44"/>
        <v>86624961</v>
      </c>
      <c r="O174" s="36">
        <f t="shared" si="45"/>
        <v>1.1092288806375454</v>
      </c>
      <c r="P174" s="31">
        <v>24211691</v>
      </c>
      <c r="Q174" s="31">
        <v>65805864</v>
      </c>
      <c r="R174" s="31">
        <v>70255680</v>
      </c>
      <c r="S174" s="31">
        <v>91080765</v>
      </c>
      <c r="T174" s="36">
        <f t="shared" si="46"/>
        <v>1.2964185244524002</v>
      </c>
      <c r="U174" s="36">
        <f t="shared" si="47"/>
        <v>-2.8656032327523118E-2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208519330</v>
      </c>
      <c r="E175" s="31">
        <v>210988130</v>
      </c>
      <c r="F175" s="31">
        <v>37808397</v>
      </c>
      <c r="G175" s="36">
        <f t="shared" si="40"/>
        <v>0.18131842740910398</v>
      </c>
      <c r="H175" s="31">
        <v>41181589</v>
      </c>
      <c r="I175" s="36">
        <f t="shared" si="41"/>
        <v>0.19749530655023687</v>
      </c>
      <c r="J175" s="31">
        <v>37725107</v>
      </c>
      <c r="K175" s="36">
        <f t="shared" si="42"/>
        <v>0.17880203497703875</v>
      </c>
      <c r="L175" s="31">
        <v>39527950</v>
      </c>
      <c r="M175" s="36">
        <f t="shared" si="43"/>
        <v>0.18734679529128012</v>
      </c>
      <c r="N175" s="31">
        <f t="shared" si="44"/>
        <v>156243043</v>
      </c>
      <c r="O175" s="36">
        <f t="shared" si="45"/>
        <v>0.74053001465058721</v>
      </c>
      <c r="P175" s="31">
        <v>32893678</v>
      </c>
      <c r="Q175" s="31">
        <v>202966586</v>
      </c>
      <c r="R175" s="31">
        <v>211442270</v>
      </c>
      <c r="S175" s="31">
        <v>112124956</v>
      </c>
      <c r="T175" s="36">
        <f t="shared" si="46"/>
        <v>0.53028638029661712</v>
      </c>
      <c r="U175" s="36">
        <f t="shared" si="47"/>
        <v>0.20168836090631159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85910502</v>
      </c>
      <c r="E176" s="31">
        <v>97886740</v>
      </c>
      <c r="F176" s="31">
        <v>21010173</v>
      </c>
      <c r="G176" s="36">
        <f t="shared" si="40"/>
        <v>0.24455884334141129</v>
      </c>
      <c r="H176" s="31">
        <v>22287485</v>
      </c>
      <c r="I176" s="36">
        <f t="shared" si="41"/>
        <v>0.25942678114021495</v>
      </c>
      <c r="J176" s="31">
        <v>22698337</v>
      </c>
      <c r="K176" s="36">
        <f t="shared" si="42"/>
        <v>0.23188367494923215</v>
      </c>
      <c r="L176" s="31">
        <v>25249099</v>
      </c>
      <c r="M176" s="36">
        <f t="shared" si="43"/>
        <v>0.25794197457183682</v>
      </c>
      <c r="N176" s="31">
        <f t="shared" si="44"/>
        <v>91245094</v>
      </c>
      <c r="O176" s="36">
        <f t="shared" si="45"/>
        <v>0.93214968646417273</v>
      </c>
      <c r="P176" s="31">
        <v>18577214</v>
      </c>
      <c r="Q176" s="31">
        <v>101239497</v>
      </c>
      <c r="R176" s="31">
        <v>89359725</v>
      </c>
      <c r="S176" s="31">
        <v>60560208</v>
      </c>
      <c r="T176" s="36">
        <f t="shared" si="46"/>
        <v>0.67771256010467806</v>
      </c>
      <c r="U176" s="36">
        <f t="shared" si="47"/>
        <v>0.35914346467667335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15690380</v>
      </c>
      <c r="E177" s="31">
        <v>16130956</v>
      </c>
      <c r="F177" s="31">
        <v>2906578</v>
      </c>
      <c r="G177" s="36">
        <f t="shared" si="40"/>
        <v>0.18524586402623774</v>
      </c>
      <c r="H177" s="31">
        <v>2255874</v>
      </c>
      <c r="I177" s="36">
        <f t="shared" si="41"/>
        <v>0.14377433816134472</v>
      </c>
      <c r="J177" s="31">
        <v>4540919</v>
      </c>
      <c r="K177" s="36">
        <f t="shared" si="42"/>
        <v>0.2815034025261739</v>
      </c>
      <c r="L177" s="31">
        <v>1667455</v>
      </c>
      <c r="M177" s="36">
        <f t="shared" si="43"/>
        <v>0.10336988086756917</v>
      </c>
      <c r="N177" s="31">
        <f t="shared" si="44"/>
        <v>11370826</v>
      </c>
      <c r="O177" s="36">
        <f t="shared" si="45"/>
        <v>0.7049071363160373</v>
      </c>
      <c r="P177" s="31">
        <v>4000579</v>
      </c>
      <c r="Q177" s="31">
        <v>13033768</v>
      </c>
      <c r="R177" s="31">
        <v>12975540</v>
      </c>
      <c r="S177" s="31">
        <v>12878972</v>
      </c>
      <c r="T177" s="36">
        <f t="shared" si="46"/>
        <v>0.99255768931389365</v>
      </c>
      <c r="U177" s="36">
        <f t="shared" si="47"/>
        <v>-0.58319658229471283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7992031</v>
      </c>
      <c r="E178" s="31">
        <v>8022031</v>
      </c>
      <c r="F178" s="31">
        <v>1331317</v>
      </c>
      <c r="G178" s="36">
        <f t="shared" si="40"/>
        <v>0.16658056006039015</v>
      </c>
      <c r="H178" s="31">
        <v>1718719</v>
      </c>
      <c r="I178" s="36">
        <f t="shared" si="41"/>
        <v>0.21505409576114007</v>
      </c>
      <c r="J178" s="31">
        <v>1848787</v>
      </c>
      <c r="K178" s="36">
        <f t="shared" si="42"/>
        <v>0.23046370675954755</v>
      </c>
      <c r="L178" s="31">
        <v>1735456</v>
      </c>
      <c r="M178" s="36">
        <f t="shared" si="43"/>
        <v>0.21633623704520713</v>
      </c>
      <c r="N178" s="31">
        <f t="shared" si="44"/>
        <v>6634279</v>
      </c>
      <c r="O178" s="36">
        <f t="shared" si="45"/>
        <v>0.8270073999963351</v>
      </c>
      <c r="P178" s="31">
        <v>1594263</v>
      </c>
      <c r="Q178" s="31">
        <v>7185400</v>
      </c>
      <c r="R178" s="31">
        <v>5805819</v>
      </c>
      <c r="S178" s="31">
        <v>5074444</v>
      </c>
      <c r="T178" s="36">
        <f t="shared" si="46"/>
        <v>0.87402724749083638</v>
      </c>
      <c r="U178" s="36">
        <f t="shared" si="47"/>
        <v>8.8563179349956611E-2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469820170</v>
      </c>
      <c r="E179" s="32">
        <f>SUM(E173:E178)</f>
        <v>570946936</v>
      </c>
      <c r="F179" s="32">
        <f>SUM(F173:F178)</f>
        <v>88384362</v>
      </c>
      <c r="G179" s="37">
        <f t="shared" si="40"/>
        <v>0.1881238134156735</v>
      </c>
      <c r="H179" s="32">
        <f>SUM(H173:H178)</f>
        <v>157319234</v>
      </c>
      <c r="I179" s="37">
        <f t="shared" si="41"/>
        <v>0.33484989373700152</v>
      </c>
      <c r="J179" s="32">
        <f>SUM(J173:J178)</f>
        <v>120028434</v>
      </c>
      <c r="K179" s="37">
        <f t="shared" si="42"/>
        <v>0.21022695180905568</v>
      </c>
      <c r="L179" s="32">
        <f>SUM(L173:L178)</f>
        <v>149260266</v>
      </c>
      <c r="M179" s="37">
        <f t="shared" si="43"/>
        <v>0.26142581138223325</v>
      </c>
      <c r="N179" s="32">
        <f t="shared" si="44"/>
        <v>514992296</v>
      </c>
      <c r="O179" s="37">
        <f t="shared" si="45"/>
        <v>0.9019967768072934</v>
      </c>
      <c r="P179" s="32">
        <f>SUM(P173:P178)</f>
        <v>98542130</v>
      </c>
      <c r="Q179" s="32">
        <f>SUM(Q173:Q178)</f>
        <v>468650755</v>
      </c>
      <c r="R179" s="32">
        <f>SUM(R173:R178)</f>
        <v>482849946</v>
      </c>
      <c r="S179" s="32">
        <f>SUM(S173:S178)</f>
        <v>365060234</v>
      </c>
      <c r="T179" s="37">
        <f t="shared" si="46"/>
        <v>0.75605317350496293</v>
      </c>
      <c r="U179" s="37">
        <f t="shared" si="47"/>
        <v>0.51468479522413402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11210987</v>
      </c>
      <c r="E180" s="31">
        <v>11210987</v>
      </c>
      <c r="F180" s="31">
        <v>3029342</v>
      </c>
      <c r="G180" s="36">
        <f t="shared" si="40"/>
        <v>0.27021189124561468</v>
      </c>
      <c r="H180" s="31">
        <v>3285547</v>
      </c>
      <c r="I180" s="36">
        <f t="shared" si="41"/>
        <v>0.29306491926179201</v>
      </c>
      <c r="J180" s="31">
        <v>3216743</v>
      </c>
      <c r="K180" s="36">
        <f t="shared" si="42"/>
        <v>0.28692772545361084</v>
      </c>
      <c r="L180" s="31">
        <v>2866239</v>
      </c>
      <c r="M180" s="36">
        <f t="shared" si="43"/>
        <v>0.25566339520329479</v>
      </c>
      <c r="N180" s="31">
        <f t="shared" si="44"/>
        <v>12397871</v>
      </c>
      <c r="O180" s="36">
        <f t="shared" si="45"/>
        <v>1.1058679311643123</v>
      </c>
      <c r="P180" s="31">
        <v>3085193</v>
      </c>
      <c r="Q180" s="31">
        <v>14071903</v>
      </c>
      <c r="R180" s="31">
        <v>13606292</v>
      </c>
      <c r="S180" s="31">
        <v>12269302</v>
      </c>
      <c r="T180" s="36">
        <f t="shared" si="46"/>
        <v>0.90173737268022769</v>
      </c>
      <c r="U180" s="36">
        <f t="shared" si="47"/>
        <v>-7.0969304027333147E-2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269244105</v>
      </c>
      <c r="E181" s="31">
        <v>310239401</v>
      </c>
      <c r="F181" s="31">
        <v>76584184</v>
      </c>
      <c r="G181" s="36">
        <f t="shared" si="40"/>
        <v>0.28444145137365218</v>
      </c>
      <c r="H181" s="31">
        <v>73168937</v>
      </c>
      <c r="I181" s="36">
        <f t="shared" si="41"/>
        <v>0.27175687653402847</v>
      </c>
      <c r="J181" s="31">
        <v>45256474</v>
      </c>
      <c r="K181" s="36">
        <f t="shared" si="42"/>
        <v>0.14587597144051989</v>
      </c>
      <c r="L181" s="31">
        <v>95161719</v>
      </c>
      <c r="M181" s="36">
        <f t="shared" si="43"/>
        <v>0.30673640644374506</v>
      </c>
      <c r="N181" s="31">
        <f t="shared" si="44"/>
        <v>290171314</v>
      </c>
      <c r="O181" s="36">
        <f t="shared" si="45"/>
        <v>0.9353141898310976</v>
      </c>
      <c r="P181" s="31">
        <v>83577432</v>
      </c>
      <c r="Q181" s="31">
        <v>224371256</v>
      </c>
      <c r="R181" s="31">
        <v>301383232</v>
      </c>
      <c r="S181" s="31">
        <v>282708150</v>
      </c>
      <c r="T181" s="36">
        <f t="shared" si="46"/>
        <v>0.93803543124788047</v>
      </c>
      <c r="U181" s="36">
        <f t="shared" si="47"/>
        <v>0.13860544315360146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109898854</v>
      </c>
      <c r="E182" s="31">
        <v>142601354</v>
      </c>
      <c r="F182" s="31">
        <v>29577145</v>
      </c>
      <c r="G182" s="36">
        <f t="shared" si="40"/>
        <v>0.26913060440102499</v>
      </c>
      <c r="H182" s="31">
        <v>30146973</v>
      </c>
      <c r="I182" s="36">
        <f t="shared" si="41"/>
        <v>0.27431562662154785</v>
      </c>
      <c r="J182" s="31">
        <v>27014705</v>
      </c>
      <c r="K182" s="36">
        <f t="shared" si="42"/>
        <v>0.18944213531100132</v>
      </c>
      <c r="L182" s="31">
        <v>42200293</v>
      </c>
      <c r="M182" s="36">
        <f t="shared" si="43"/>
        <v>0.29593192361974346</v>
      </c>
      <c r="N182" s="31">
        <f t="shared" si="44"/>
        <v>128939116</v>
      </c>
      <c r="O182" s="36">
        <f t="shared" si="45"/>
        <v>0.90419278908109102</v>
      </c>
      <c r="P182" s="31">
        <v>86793532</v>
      </c>
      <c r="Q182" s="31">
        <v>181199533</v>
      </c>
      <c r="R182" s="31">
        <v>132857726</v>
      </c>
      <c r="S182" s="31">
        <v>211558162</v>
      </c>
      <c r="T182" s="36">
        <f t="shared" si="46"/>
        <v>1.5923662730762078</v>
      </c>
      <c r="U182" s="36">
        <f t="shared" si="47"/>
        <v>-0.51378527837765608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63122869</v>
      </c>
      <c r="E183" s="31">
        <v>92763531</v>
      </c>
      <c r="F183" s="31">
        <v>12908061</v>
      </c>
      <c r="G183" s="36">
        <f t="shared" si="40"/>
        <v>0.20449103794696025</v>
      </c>
      <c r="H183" s="31">
        <v>16664555</v>
      </c>
      <c r="I183" s="36">
        <f t="shared" si="41"/>
        <v>0.26400186277971616</v>
      </c>
      <c r="J183" s="31">
        <v>33837717</v>
      </c>
      <c r="K183" s="36">
        <f t="shared" si="42"/>
        <v>0.36477392176888995</v>
      </c>
      <c r="L183" s="31">
        <v>20411275</v>
      </c>
      <c r="M183" s="36">
        <f t="shared" si="43"/>
        <v>0.22003555470522138</v>
      </c>
      <c r="N183" s="31">
        <f t="shared" si="44"/>
        <v>83821608</v>
      </c>
      <c r="O183" s="36">
        <f t="shared" si="45"/>
        <v>0.90360518941436152</v>
      </c>
      <c r="P183" s="31">
        <v>12023736</v>
      </c>
      <c r="Q183" s="31">
        <v>49361392</v>
      </c>
      <c r="R183" s="31">
        <v>59617744</v>
      </c>
      <c r="S183" s="31">
        <v>57441893</v>
      </c>
      <c r="T183" s="36">
        <f t="shared" si="46"/>
        <v>0.96350329861525785</v>
      </c>
      <c r="U183" s="36">
        <f t="shared" si="47"/>
        <v>0.69758176659900051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4271305</v>
      </c>
      <c r="E184" s="31">
        <v>3384485</v>
      </c>
      <c r="F184" s="31">
        <v>464829</v>
      </c>
      <c r="G184" s="36">
        <f t="shared" si="40"/>
        <v>0.10882599111980999</v>
      </c>
      <c r="H184" s="31">
        <v>794044</v>
      </c>
      <c r="I184" s="36">
        <f t="shared" si="41"/>
        <v>0.18590196672913781</v>
      </c>
      <c r="J184" s="31">
        <v>440821</v>
      </c>
      <c r="K184" s="36">
        <f t="shared" si="42"/>
        <v>0.13024758567403905</v>
      </c>
      <c r="L184" s="31">
        <v>1015145</v>
      </c>
      <c r="M184" s="36">
        <f t="shared" si="43"/>
        <v>0.29994075908151463</v>
      </c>
      <c r="N184" s="31">
        <f t="shared" si="44"/>
        <v>2714839</v>
      </c>
      <c r="O184" s="36">
        <f t="shared" si="45"/>
        <v>0.80214242344108488</v>
      </c>
      <c r="P184" s="31">
        <v>982495</v>
      </c>
      <c r="Q184" s="31">
        <v>3127000</v>
      </c>
      <c r="R184" s="31">
        <v>3118650</v>
      </c>
      <c r="S184" s="31">
        <v>2609674</v>
      </c>
      <c r="T184" s="36">
        <f t="shared" si="46"/>
        <v>0.83679604957273179</v>
      </c>
      <c r="U184" s="36">
        <f t="shared" si="47"/>
        <v>3.3231721281024251E-2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457748120</v>
      </c>
      <c r="E185" s="32">
        <f>SUM(E180:E184)</f>
        <v>560199758</v>
      </c>
      <c r="F185" s="32">
        <f>SUM(F180:F184)</f>
        <v>122563561</v>
      </c>
      <c r="G185" s="37">
        <f t="shared" si="40"/>
        <v>0.26775328099654455</v>
      </c>
      <c r="H185" s="32">
        <f>SUM(H180:H184)</f>
        <v>124060056</v>
      </c>
      <c r="I185" s="37">
        <f t="shared" si="41"/>
        <v>0.27102253527551351</v>
      </c>
      <c r="J185" s="32">
        <f>SUM(J180:J184)</f>
        <v>109766460</v>
      </c>
      <c r="K185" s="37">
        <f t="shared" si="42"/>
        <v>0.19594164123148372</v>
      </c>
      <c r="L185" s="32">
        <f>SUM(L180:L184)</f>
        <v>161654671</v>
      </c>
      <c r="M185" s="37">
        <f t="shared" si="43"/>
        <v>0.28856612073009857</v>
      </c>
      <c r="N185" s="32">
        <f t="shared" si="44"/>
        <v>518044748</v>
      </c>
      <c r="O185" s="37">
        <f t="shared" si="45"/>
        <v>0.92475003889594687</v>
      </c>
      <c r="P185" s="32">
        <f>SUM(P180:P184)</f>
        <v>186462388</v>
      </c>
      <c r="Q185" s="32">
        <f>SUM(Q180:Q184)</f>
        <v>472131084</v>
      </c>
      <c r="R185" s="32">
        <f>SUM(R180:R184)</f>
        <v>510583644</v>
      </c>
      <c r="S185" s="32">
        <f>SUM(S180:S184)</f>
        <v>566587181</v>
      </c>
      <c r="T185" s="37">
        <f t="shared" si="46"/>
        <v>1.1096853329676968</v>
      </c>
      <c r="U185" s="37">
        <f t="shared" si="47"/>
        <v>-0.13304408071830554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20351716</v>
      </c>
      <c r="E186" s="31">
        <v>23594716</v>
      </c>
      <c r="F186" s="31">
        <v>2378234</v>
      </c>
      <c r="G186" s="36">
        <f t="shared" si="40"/>
        <v>0.11685668176580294</v>
      </c>
      <c r="H186" s="31">
        <v>4036199</v>
      </c>
      <c r="I186" s="36">
        <f t="shared" si="41"/>
        <v>0.1983222938055936</v>
      </c>
      <c r="J186" s="31">
        <v>9219420</v>
      </c>
      <c r="K186" s="36">
        <f t="shared" si="42"/>
        <v>0.39074087605038349</v>
      </c>
      <c r="L186" s="31">
        <v>2672915</v>
      </c>
      <c r="M186" s="36">
        <f t="shared" si="43"/>
        <v>0.11328447437129567</v>
      </c>
      <c r="N186" s="31">
        <f t="shared" si="44"/>
        <v>18306768</v>
      </c>
      <c r="O186" s="36">
        <f t="shared" si="45"/>
        <v>0.7758842276380864</v>
      </c>
      <c r="P186" s="31">
        <v>3908649</v>
      </c>
      <c r="Q186" s="31">
        <v>22270617</v>
      </c>
      <c r="R186" s="31">
        <v>22209861</v>
      </c>
      <c r="S186" s="31">
        <v>16887025</v>
      </c>
      <c r="T186" s="36">
        <f t="shared" si="46"/>
        <v>0.76033906740794099</v>
      </c>
      <c r="U186" s="36">
        <f t="shared" si="47"/>
        <v>-0.31615374007745389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12014827</v>
      </c>
      <c r="E187" s="31">
        <v>8408233</v>
      </c>
      <c r="F187" s="31">
        <v>1147640</v>
      </c>
      <c r="G187" s="36">
        <f t="shared" si="40"/>
        <v>9.5518645420362688E-2</v>
      </c>
      <c r="H187" s="31">
        <v>2402044</v>
      </c>
      <c r="I187" s="36">
        <f t="shared" si="41"/>
        <v>0.19992331142179576</v>
      </c>
      <c r="J187" s="31">
        <v>2701424</v>
      </c>
      <c r="K187" s="36">
        <f t="shared" si="42"/>
        <v>0.32128319945462974</v>
      </c>
      <c r="L187" s="31">
        <v>1097554</v>
      </c>
      <c r="M187" s="36">
        <f t="shared" si="43"/>
        <v>0.13053325234921534</v>
      </c>
      <c r="N187" s="31">
        <f t="shared" si="44"/>
        <v>7348662</v>
      </c>
      <c r="O187" s="36">
        <f t="shared" si="45"/>
        <v>0.87398410581628749</v>
      </c>
      <c r="P187" s="31">
        <v>1604301</v>
      </c>
      <c r="Q187" s="31">
        <v>3974580</v>
      </c>
      <c r="R187" s="31">
        <v>10684796</v>
      </c>
      <c r="S187" s="31">
        <v>10747651</v>
      </c>
      <c r="T187" s="36">
        <f t="shared" si="46"/>
        <v>1.0058826579375029</v>
      </c>
      <c r="U187" s="36">
        <f t="shared" si="47"/>
        <v>-0.31586778291604878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533117281</v>
      </c>
      <c r="E188" s="31">
        <v>522476857</v>
      </c>
      <c r="F188" s="31">
        <v>297760566</v>
      </c>
      <c r="G188" s="36">
        <f t="shared" si="40"/>
        <v>0.55852731961993929</v>
      </c>
      <c r="H188" s="31">
        <v>325190445</v>
      </c>
      <c r="I188" s="36">
        <f t="shared" si="41"/>
        <v>0.60997918579945642</v>
      </c>
      <c r="J188" s="31">
        <v>81548668</v>
      </c>
      <c r="K188" s="36">
        <f t="shared" si="42"/>
        <v>0.15608091900614079</v>
      </c>
      <c r="L188" s="31">
        <v>274126728</v>
      </c>
      <c r="M188" s="36">
        <f t="shared" si="43"/>
        <v>0.52466769451570172</v>
      </c>
      <c r="N188" s="31">
        <f t="shared" si="44"/>
        <v>978626407</v>
      </c>
      <c r="O188" s="36">
        <f t="shared" si="45"/>
        <v>1.8730521627678525</v>
      </c>
      <c r="P188" s="31">
        <v>159778698</v>
      </c>
      <c r="Q188" s="31">
        <v>441778849</v>
      </c>
      <c r="R188" s="31">
        <v>443457235</v>
      </c>
      <c r="S188" s="31">
        <v>606835315</v>
      </c>
      <c r="T188" s="36">
        <f t="shared" si="46"/>
        <v>1.3684190201564757</v>
      </c>
      <c r="U188" s="36">
        <f t="shared" si="47"/>
        <v>0.71566505066901964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68124547</v>
      </c>
      <c r="E189" s="31">
        <v>80865103</v>
      </c>
      <c r="F189" s="31">
        <v>6813180</v>
      </c>
      <c r="G189" s="36">
        <f t="shared" si="40"/>
        <v>0.10001064667630009</v>
      </c>
      <c r="H189" s="31">
        <v>8697074</v>
      </c>
      <c r="I189" s="36">
        <f t="shared" si="41"/>
        <v>0.12766432046880252</v>
      </c>
      <c r="J189" s="31">
        <v>7487871</v>
      </c>
      <c r="K189" s="36">
        <f t="shared" si="42"/>
        <v>9.2597062542540756E-2</v>
      </c>
      <c r="L189" s="31">
        <v>7361222</v>
      </c>
      <c r="M189" s="36">
        <f t="shared" si="43"/>
        <v>9.1030886339191333E-2</v>
      </c>
      <c r="N189" s="31">
        <f t="shared" si="44"/>
        <v>30359347</v>
      </c>
      <c r="O189" s="36">
        <f t="shared" si="45"/>
        <v>0.37543199567803681</v>
      </c>
      <c r="P189" s="31">
        <v>6368929</v>
      </c>
      <c r="Q189" s="31">
        <v>46860170</v>
      </c>
      <c r="R189" s="31">
        <v>43402221</v>
      </c>
      <c r="S189" s="31">
        <v>29554513</v>
      </c>
      <c r="T189" s="36">
        <f t="shared" si="46"/>
        <v>0.68094471478775243</v>
      </c>
      <c r="U189" s="36">
        <f t="shared" si="47"/>
        <v>0.15580217647268491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7617000</v>
      </c>
      <c r="E190" s="31">
        <v>8534000</v>
      </c>
      <c r="F190" s="31">
        <v>1668151</v>
      </c>
      <c r="G190" s="36">
        <f t="shared" si="40"/>
        <v>0.21900367598792175</v>
      </c>
      <c r="H190" s="31">
        <v>2615489</v>
      </c>
      <c r="I190" s="36">
        <f t="shared" si="41"/>
        <v>0.34337521333858473</v>
      </c>
      <c r="J190" s="31">
        <v>1757170</v>
      </c>
      <c r="K190" s="36">
        <f t="shared" si="42"/>
        <v>0.20590227325990157</v>
      </c>
      <c r="L190" s="31">
        <v>1923168</v>
      </c>
      <c r="M190" s="36">
        <f t="shared" si="43"/>
        <v>0.22535364424654325</v>
      </c>
      <c r="N190" s="31">
        <f t="shared" si="44"/>
        <v>7963978</v>
      </c>
      <c r="O190" s="36">
        <f t="shared" si="45"/>
        <v>0.93320576517459575</v>
      </c>
      <c r="P190" s="31">
        <v>2054280</v>
      </c>
      <c r="Q190" s="31">
        <v>6125000</v>
      </c>
      <c r="R190" s="31">
        <v>8070000</v>
      </c>
      <c r="S190" s="31">
        <v>7245046</v>
      </c>
      <c r="T190" s="36">
        <f t="shared" si="46"/>
        <v>0.89777521685254025</v>
      </c>
      <c r="U190" s="36">
        <f t="shared" si="47"/>
        <v>-6.3823821484899845E-2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641225371</v>
      </c>
      <c r="E191" s="32">
        <f>SUM(E186:E190)</f>
        <v>643878909</v>
      </c>
      <c r="F191" s="32">
        <f>SUM(F186:F190)</f>
        <v>309767771</v>
      </c>
      <c r="G191" s="37">
        <f t="shared" si="40"/>
        <v>0.48308720304830233</v>
      </c>
      <c r="H191" s="32">
        <f>SUM(H186:H190)</f>
        <v>342941251</v>
      </c>
      <c r="I191" s="37">
        <f t="shared" si="41"/>
        <v>0.53482171247400623</v>
      </c>
      <c r="J191" s="32">
        <f>SUM(J186:J190)</f>
        <v>102714553</v>
      </c>
      <c r="K191" s="37">
        <f t="shared" si="42"/>
        <v>0.15952464285485704</v>
      </c>
      <c r="L191" s="32">
        <f>SUM(L186:L190)</f>
        <v>287181587</v>
      </c>
      <c r="M191" s="37">
        <f t="shared" si="43"/>
        <v>0.44601800584836365</v>
      </c>
      <c r="N191" s="32">
        <f t="shared" si="44"/>
        <v>1042605162</v>
      </c>
      <c r="O191" s="37">
        <f t="shared" si="45"/>
        <v>1.6192565829175187</v>
      </c>
      <c r="P191" s="32">
        <f>SUM(P186:P190)</f>
        <v>173714857</v>
      </c>
      <c r="Q191" s="32">
        <f>SUM(Q186:Q190)</f>
        <v>521009216</v>
      </c>
      <c r="R191" s="32">
        <f>SUM(R186:R190)</f>
        <v>527824113</v>
      </c>
      <c r="S191" s="32">
        <f>SUM(S186:S190)</f>
        <v>671269550</v>
      </c>
      <c r="T191" s="37">
        <f t="shared" si="46"/>
        <v>1.2717674950177957</v>
      </c>
      <c r="U191" s="37">
        <f t="shared" si="47"/>
        <v>0.65317804106991262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37424858</v>
      </c>
      <c r="E192" s="31">
        <v>30946772</v>
      </c>
      <c r="F192" s="31">
        <v>3225053</v>
      </c>
      <c r="G192" s="36">
        <f t="shared" si="40"/>
        <v>8.6174087821522263E-2</v>
      </c>
      <c r="H192" s="31">
        <v>9143626</v>
      </c>
      <c r="I192" s="36">
        <f t="shared" si="41"/>
        <v>0.244319591005529</v>
      </c>
      <c r="J192" s="31">
        <v>913445</v>
      </c>
      <c r="K192" s="36">
        <f t="shared" si="42"/>
        <v>2.9516648780040775E-2</v>
      </c>
      <c r="L192" s="31">
        <v>13947368</v>
      </c>
      <c r="M192" s="36">
        <f t="shared" si="43"/>
        <v>0.45068894422978911</v>
      </c>
      <c r="N192" s="31">
        <f t="shared" si="44"/>
        <v>27229492</v>
      </c>
      <c r="O192" s="36">
        <f t="shared" si="45"/>
        <v>0.87988149458689913</v>
      </c>
      <c r="P192" s="31">
        <v>6237542</v>
      </c>
      <c r="Q192" s="31">
        <v>44898327</v>
      </c>
      <c r="R192" s="31">
        <v>31501204</v>
      </c>
      <c r="S192" s="31">
        <v>18093352</v>
      </c>
      <c r="T192" s="36">
        <f t="shared" si="46"/>
        <v>0.57437017327972606</v>
      </c>
      <c r="U192" s="36">
        <f t="shared" si="47"/>
        <v>1.2360359256899591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49415048</v>
      </c>
      <c r="E193" s="31">
        <v>49124009</v>
      </c>
      <c r="F193" s="31">
        <v>4116083</v>
      </c>
      <c r="G193" s="36">
        <f t="shared" si="40"/>
        <v>8.3296144931398225E-2</v>
      </c>
      <c r="H193" s="31">
        <v>6154240</v>
      </c>
      <c r="I193" s="36">
        <f t="shared" si="41"/>
        <v>0.12454181973070227</v>
      </c>
      <c r="J193" s="31">
        <v>5107660</v>
      </c>
      <c r="K193" s="36">
        <f t="shared" si="42"/>
        <v>0.10397482013326721</v>
      </c>
      <c r="L193" s="31">
        <v>4729763</v>
      </c>
      <c r="M193" s="36">
        <f t="shared" si="43"/>
        <v>9.6282105151474909E-2</v>
      </c>
      <c r="N193" s="31">
        <f t="shared" si="44"/>
        <v>20107746</v>
      </c>
      <c r="O193" s="36">
        <f t="shared" si="45"/>
        <v>0.40932624208256291</v>
      </c>
      <c r="P193" s="31">
        <v>6566979</v>
      </c>
      <c r="Q193" s="31">
        <v>63740847</v>
      </c>
      <c r="R193" s="31">
        <v>25573901</v>
      </c>
      <c r="S193" s="31">
        <v>-5682460</v>
      </c>
      <c r="T193" s="36">
        <f t="shared" si="46"/>
        <v>-0.22219762249020986</v>
      </c>
      <c r="U193" s="36">
        <f t="shared" si="47"/>
        <v>-0.27976577966824623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30851746</v>
      </c>
      <c r="E194" s="31">
        <v>29669526</v>
      </c>
      <c r="F194" s="31">
        <v>1864594</v>
      </c>
      <c r="G194" s="36">
        <f t="shared" si="40"/>
        <v>6.0437227766622997E-2</v>
      </c>
      <c r="H194" s="31">
        <v>11837807</v>
      </c>
      <c r="I194" s="36">
        <f t="shared" si="41"/>
        <v>0.38369974263369083</v>
      </c>
      <c r="J194" s="31">
        <v>2326808</v>
      </c>
      <c r="K194" s="36">
        <f t="shared" si="42"/>
        <v>7.8424171656803682E-2</v>
      </c>
      <c r="L194" s="31">
        <v>2472005</v>
      </c>
      <c r="M194" s="36">
        <f t="shared" si="43"/>
        <v>8.3317980880449519E-2</v>
      </c>
      <c r="N194" s="31">
        <f t="shared" si="44"/>
        <v>18501214</v>
      </c>
      <c r="O194" s="36">
        <f t="shared" si="45"/>
        <v>0.62357632541888264</v>
      </c>
      <c r="P194" s="31">
        <v>4241745</v>
      </c>
      <c r="Q194" s="31">
        <v>27263519</v>
      </c>
      <c r="R194" s="31">
        <v>25715519</v>
      </c>
      <c r="S194" s="31">
        <v>12979234</v>
      </c>
      <c r="T194" s="36">
        <f t="shared" si="46"/>
        <v>0.50472378177551069</v>
      </c>
      <c r="U194" s="36">
        <f t="shared" si="47"/>
        <v>-0.4172197998701006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90945080</v>
      </c>
      <c r="E195" s="31">
        <v>75912712</v>
      </c>
      <c r="F195" s="31">
        <v>11492637</v>
      </c>
      <c r="G195" s="36">
        <f t="shared" si="40"/>
        <v>0.12636898004817854</v>
      </c>
      <c r="H195" s="31">
        <v>11427808</v>
      </c>
      <c r="I195" s="36">
        <f t="shared" si="41"/>
        <v>0.12565614324601176</v>
      </c>
      <c r="J195" s="31">
        <v>13074796</v>
      </c>
      <c r="K195" s="36">
        <f t="shared" si="42"/>
        <v>0.17223460545053376</v>
      </c>
      <c r="L195" s="31">
        <v>16021612</v>
      </c>
      <c r="M195" s="36">
        <f t="shared" si="43"/>
        <v>0.21105308423179506</v>
      </c>
      <c r="N195" s="31">
        <f t="shared" si="44"/>
        <v>52016853</v>
      </c>
      <c r="O195" s="36">
        <f t="shared" si="45"/>
        <v>0.68521926867795213</v>
      </c>
      <c r="P195" s="31">
        <v>10348929</v>
      </c>
      <c r="Q195" s="31">
        <v>92909190</v>
      </c>
      <c r="R195" s="31">
        <v>88451269</v>
      </c>
      <c r="S195" s="31">
        <v>53216135</v>
      </c>
      <c r="T195" s="36">
        <f t="shared" si="46"/>
        <v>0.60164354453750124</v>
      </c>
      <c r="U195" s="36">
        <f t="shared" si="47"/>
        <v>0.54814203479413193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39271808</v>
      </c>
      <c r="E196" s="31">
        <v>30266252</v>
      </c>
      <c r="F196" s="31">
        <v>7761847</v>
      </c>
      <c r="G196" s="36">
        <f t="shared" si="40"/>
        <v>0.19764424902464384</v>
      </c>
      <c r="H196" s="31">
        <v>7862027</v>
      </c>
      <c r="I196" s="36">
        <f t="shared" si="41"/>
        <v>0.20019518836514988</v>
      </c>
      <c r="J196" s="31">
        <v>3985568</v>
      </c>
      <c r="K196" s="36">
        <f t="shared" si="42"/>
        <v>0.13168356623740529</v>
      </c>
      <c r="L196" s="31">
        <v>8017902</v>
      </c>
      <c r="M196" s="36">
        <f t="shared" si="43"/>
        <v>0.26491228580268217</v>
      </c>
      <c r="N196" s="31">
        <f t="shared" si="44"/>
        <v>27627344</v>
      </c>
      <c r="O196" s="36">
        <f t="shared" si="45"/>
        <v>0.91281021515316796</v>
      </c>
      <c r="P196" s="31">
        <v>8849248</v>
      </c>
      <c r="Q196" s="31">
        <v>45583915</v>
      </c>
      <c r="R196" s="31">
        <v>45409915</v>
      </c>
      <c r="S196" s="31">
        <v>27366531</v>
      </c>
      <c r="T196" s="36">
        <f t="shared" si="46"/>
        <v>0.6026554112686624</v>
      </c>
      <c r="U196" s="36">
        <f t="shared" si="47"/>
        <v>-9.3945383833744955E-2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4169823</v>
      </c>
      <c r="E197" s="31">
        <v>5317215</v>
      </c>
      <c r="F197" s="31">
        <v>1222866</v>
      </c>
      <c r="G197" s="36">
        <f t="shared" si="40"/>
        <v>0.29326568537801245</v>
      </c>
      <c r="H197" s="31">
        <v>1204139</v>
      </c>
      <c r="I197" s="36">
        <f t="shared" si="41"/>
        <v>0.2887746074593574</v>
      </c>
      <c r="J197" s="31">
        <v>841536</v>
      </c>
      <c r="K197" s="36">
        <f t="shared" si="42"/>
        <v>0.15826631046515893</v>
      </c>
      <c r="L197" s="31">
        <v>1623624</v>
      </c>
      <c r="M197" s="36">
        <f t="shared" si="43"/>
        <v>0.30535233200086886</v>
      </c>
      <c r="N197" s="31">
        <f t="shared" si="44"/>
        <v>4892165</v>
      </c>
      <c r="O197" s="36">
        <f t="shared" si="45"/>
        <v>0.92006153597324913</v>
      </c>
      <c r="P197" s="31">
        <v>909328</v>
      </c>
      <c r="Q197" s="31">
        <v>3640874</v>
      </c>
      <c r="R197" s="31">
        <v>3883343</v>
      </c>
      <c r="S197" s="31">
        <v>3934994</v>
      </c>
      <c r="T197" s="36">
        <f t="shared" si="46"/>
        <v>1.0133006535863558</v>
      </c>
      <c r="U197" s="36">
        <f t="shared" si="47"/>
        <v>0.78552073619200113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252078363</v>
      </c>
      <c r="E198" s="32">
        <f>SUM(E192:E197)</f>
        <v>221236486</v>
      </c>
      <c r="F198" s="32">
        <f>SUM(F192:F197)</f>
        <v>29683080</v>
      </c>
      <c r="G198" s="37">
        <f t="shared" si="40"/>
        <v>0.117753382903395</v>
      </c>
      <c r="H198" s="32">
        <f>SUM(H192:H197)</f>
        <v>47629647</v>
      </c>
      <c r="I198" s="37">
        <f t="shared" si="41"/>
        <v>0.18894777970293308</v>
      </c>
      <c r="J198" s="32">
        <f>SUM(J192:J197)</f>
        <v>26249813</v>
      </c>
      <c r="K198" s="37">
        <f t="shared" si="42"/>
        <v>0.11865046979637889</v>
      </c>
      <c r="L198" s="32">
        <f>SUM(L192:L197)</f>
        <v>46812274</v>
      </c>
      <c r="M198" s="37">
        <f t="shared" si="43"/>
        <v>0.21159382363359361</v>
      </c>
      <c r="N198" s="32">
        <f t="shared" si="44"/>
        <v>150374814</v>
      </c>
      <c r="O198" s="37">
        <f t="shared" si="45"/>
        <v>0.67970169260417557</v>
      </c>
      <c r="P198" s="32">
        <f>SUM(P192:P197)</f>
        <v>37153771</v>
      </c>
      <c r="Q198" s="32">
        <f>SUM(Q192:Q197)</f>
        <v>278036672</v>
      </c>
      <c r="R198" s="32">
        <f>SUM(R192:R197)</f>
        <v>220535151</v>
      </c>
      <c r="S198" s="32">
        <f>SUM(S192:S197)</f>
        <v>109907786</v>
      </c>
      <c r="T198" s="37">
        <f t="shared" si="46"/>
        <v>0.4983685616629886</v>
      </c>
      <c r="U198" s="37">
        <f t="shared" si="47"/>
        <v>0.25996023391542145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18712140</v>
      </c>
      <c r="E199" s="31">
        <v>21592062</v>
      </c>
      <c r="F199" s="31">
        <v>3330351</v>
      </c>
      <c r="G199" s="36">
        <f t="shared" si="40"/>
        <v>0.17797809336612488</v>
      </c>
      <c r="H199" s="31">
        <v>5956790</v>
      </c>
      <c r="I199" s="36">
        <f t="shared" si="41"/>
        <v>0.31833825527171128</v>
      </c>
      <c r="J199" s="31">
        <v>2858789</v>
      </c>
      <c r="K199" s="36">
        <f t="shared" si="42"/>
        <v>0.13239999959244281</v>
      </c>
      <c r="L199" s="31">
        <v>8364874</v>
      </c>
      <c r="M199" s="36">
        <f t="shared" si="43"/>
        <v>0.38740505654346491</v>
      </c>
      <c r="N199" s="31">
        <f t="shared" si="44"/>
        <v>20510804</v>
      </c>
      <c r="O199" s="36">
        <f t="shared" si="45"/>
        <v>0.94992335609262335</v>
      </c>
      <c r="P199" s="31">
        <v>7653416</v>
      </c>
      <c r="Q199" s="31">
        <v>15978757</v>
      </c>
      <c r="R199" s="31">
        <v>19178757</v>
      </c>
      <c r="S199" s="31">
        <v>12132695</v>
      </c>
      <c r="T199" s="36">
        <f t="shared" si="46"/>
        <v>0.63261112281677068</v>
      </c>
      <c r="U199" s="36">
        <f t="shared" si="47"/>
        <v>9.2959535977137575E-2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173220422</v>
      </c>
      <c r="E200" s="31">
        <v>187006302</v>
      </c>
      <c r="F200" s="31">
        <v>22540737</v>
      </c>
      <c r="G200" s="36">
        <f t="shared" si="40"/>
        <v>0.13012748000348365</v>
      </c>
      <c r="H200" s="31">
        <v>28917601</v>
      </c>
      <c r="I200" s="36">
        <f t="shared" si="41"/>
        <v>0.16694106079478319</v>
      </c>
      <c r="J200" s="31">
        <v>18420510</v>
      </c>
      <c r="K200" s="36">
        <f t="shared" si="42"/>
        <v>9.8502081496697369E-2</v>
      </c>
      <c r="L200" s="31">
        <v>21880109</v>
      </c>
      <c r="M200" s="36">
        <f t="shared" si="43"/>
        <v>0.11700198745173838</v>
      </c>
      <c r="N200" s="31">
        <f t="shared" si="44"/>
        <v>91758957</v>
      </c>
      <c r="O200" s="36">
        <f t="shared" si="45"/>
        <v>0.49067307368069341</v>
      </c>
      <c r="P200" s="31">
        <v>58048468</v>
      </c>
      <c r="Q200" s="31">
        <v>100856585</v>
      </c>
      <c r="R200" s="31">
        <v>119353647</v>
      </c>
      <c r="S200" s="31">
        <v>98794187</v>
      </c>
      <c r="T200" s="36">
        <f t="shared" si="46"/>
        <v>0.82774334495199797</v>
      </c>
      <c r="U200" s="36">
        <f t="shared" si="47"/>
        <v>-0.62307172344324402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52435959</v>
      </c>
      <c r="E201" s="31">
        <v>54245081</v>
      </c>
      <c r="F201" s="31">
        <v>23301012</v>
      </c>
      <c r="G201" s="36">
        <f t="shared" si="40"/>
        <v>0.44437085626678441</v>
      </c>
      <c r="H201" s="31">
        <v>15458799</v>
      </c>
      <c r="I201" s="36">
        <f t="shared" si="41"/>
        <v>0.29481293552769772</v>
      </c>
      <c r="J201" s="31">
        <v>9852646</v>
      </c>
      <c r="K201" s="36">
        <f t="shared" si="42"/>
        <v>0.18163206355982767</v>
      </c>
      <c r="L201" s="31">
        <v>20957060</v>
      </c>
      <c r="M201" s="36">
        <f t="shared" si="43"/>
        <v>0.38634028401579862</v>
      </c>
      <c r="N201" s="31">
        <f t="shared" si="44"/>
        <v>69569517</v>
      </c>
      <c r="O201" s="36">
        <f t="shared" si="45"/>
        <v>1.2825036983537732</v>
      </c>
      <c r="P201" s="31">
        <v>98681641</v>
      </c>
      <c r="Q201" s="31">
        <v>30699759</v>
      </c>
      <c r="R201" s="31">
        <v>66319324</v>
      </c>
      <c r="S201" s="31">
        <v>144206907</v>
      </c>
      <c r="T201" s="36">
        <f t="shared" si="46"/>
        <v>2.1744327038074154</v>
      </c>
      <c r="U201" s="36">
        <f t="shared" si="47"/>
        <v>-0.78762959566106128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162200393</v>
      </c>
      <c r="E202" s="31">
        <v>192273152</v>
      </c>
      <c r="F202" s="31">
        <v>14992801</v>
      </c>
      <c r="G202" s="36">
        <f t="shared" si="40"/>
        <v>9.2433814263323019E-2</v>
      </c>
      <c r="H202" s="31">
        <v>47149458</v>
      </c>
      <c r="I202" s="36">
        <f t="shared" si="41"/>
        <v>0.29068645968077278</v>
      </c>
      <c r="J202" s="31">
        <v>26520172</v>
      </c>
      <c r="K202" s="36">
        <f t="shared" si="42"/>
        <v>0.13792966789247829</v>
      </c>
      <c r="L202" s="31">
        <v>51798639</v>
      </c>
      <c r="M202" s="36">
        <f t="shared" si="43"/>
        <v>0.26940130986150368</v>
      </c>
      <c r="N202" s="31">
        <f t="shared" si="44"/>
        <v>140461070</v>
      </c>
      <c r="O202" s="36">
        <f t="shared" si="45"/>
        <v>0.73052877398088323</v>
      </c>
      <c r="P202" s="31">
        <v>19053390</v>
      </c>
      <c r="Q202" s="31">
        <v>162238455</v>
      </c>
      <c r="R202" s="31">
        <v>165388689</v>
      </c>
      <c r="S202" s="31">
        <v>75459332</v>
      </c>
      <c r="T202" s="36">
        <f t="shared" si="46"/>
        <v>0.4562544902934686</v>
      </c>
      <c r="U202" s="36">
        <f t="shared" si="47"/>
        <v>1.7186048781870311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406568914</v>
      </c>
      <c r="E204" s="32">
        <f>SUM(E199:E203)</f>
        <v>455116597</v>
      </c>
      <c r="F204" s="32">
        <f>SUM(F199:F203)</f>
        <v>64164901</v>
      </c>
      <c r="G204" s="37">
        <f t="shared" si="40"/>
        <v>0.15782047960508855</v>
      </c>
      <c r="H204" s="32">
        <f>SUM(H199:H203)</f>
        <v>97482648</v>
      </c>
      <c r="I204" s="37">
        <f t="shared" si="41"/>
        <v>0.23976906409524462</v>
      </c>
      <c r="J204" s="32">
        <f>SUM(J199:J203)</f>
        <v>57652117</v>
      </c>
      <c r="K204" s="37">
        <f t="shared" si="42"/>
        <v>0.12667548795193687</v>
      </c>
      <c r="L204" s="32">
        <f>SUM(L199:L203)</f>
        <v>103000682</v>
      </c>
      <c r="M204" s="37">
        <f t="shared" si="43"/>
        <v>0.22631712989363911</v>
      </c>
      <c r="N204" s="32">
        <f t="shared" si="44"/>
        <v>322300348</v>
      </c>
      <c r="O204" s="37">
        <f t="shared" si="45"/>
        <v>0.70817093932524722</v>
      </c>
      <c r="P204" s="32">
        <f>SUM(P199:P203)</f>
        <v>183436915</v>
      </c>
      <c r="Q204" s="32">
        <f>SUM(Q199:Q203)</f>
        <v>309773556</v>
      </c>
      <c r="R204" s="32">
        <f>SUM(R199:R203)</f>
        <v>370240417</v>
      </c>
      <c r="S204" s="32">
        <f>SUM(S199:S203)</f>
        <v>330593121</v>
      </c>
      <c r="T204" s="37">
        <f t="shared" si="46"/>
        <v>0.89291472735133615</v>
      </c>
      <c r="U204" s="37">
        <f t="shared" si="47"/>
        <v>-0.43849534320831773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2227440938</v>
      </c>
      <c r="E205" s="32">
        <f>SUM(E173:E178,E180:E184,E186:E190,E192:E197,E199:E203)</f>
        <v>2451378686</v>
      </c>
      <c r="F205" s="32">
        <f>SUM(F173:F178,F180:F184,F186:F190,F192:F197,F199:F203)</f>
        <v>614563675</v>
      </c>
      <c r="G205" s="37">
        <f t="shared" si="40"/>
        <v>0.27590571068151931</v>
      </c>
      <c r="H205" s="32">
        <f>SUM(H173:H178,H180:H184,H186:H190,H192:H197,H199:H203)</f>
        <v>769432836</v>
      </c>
      <c r="I205" s="37">
        <f t="shared" si="41"/>
        <v>0.34543355241143547</v>
      </c>
      <c r="J205" s="32">
        <f>SUM(J173:J178,J180:J184,J186:J190,J192:J197,J199:J203)</f>
        <v>416411377</v>
      </c>
      <c r="K205" s="37">
        <f t="shared" si="42"/>
        <v>0.16986823756694766</v>
      </c>
      <c r="L205" s="32">
        <f>SUM(L173:L178,L180:L184,L186:L190,L192:L197,L199:L203)</f>
        <v>747909480</v>
      </c>
      <c r="M205" s="37">
        <f t="shared" si="43"/>
        <v>0.30509748831193029</v>
      </c>
      <c r="N205" s="32">
        <f t="shared" si="44"/>
        <v>2548317368</v>
      </c>
      <c r="O205" s="37">
        <f t="shared" si="45"/>
        <v>1.0395445561118826</v>
      </c>
      <c r="P205" s="32">
        <f>SUM(P173:P178,P180:P184,P186:P190,P192:P197,P199:P203)</f>
        <v>679310061</v>
      </c>
      <c r="Q205" s="32">
        <f>SUM(Q173:Q178,Q180:Q184,Q186:Q190,Q192:Q197,Q199:Q203)</f>
        <v>2049601283</v>
      </c>
      <c r="R205" s="32">
        <f>SUM(R173:R178,R180:R184,R186:R190,R192:R197,R199:R203)</f>
        <v>2112033271</v>
      </c>
      <c r="S205" s="32">
        <f>SUM(S173:S178,S180:S184,S186:S190,S192:S197,S199:S203)</f>
        <v>2043417872</v>
      </c>
      <c r="T205" s="37">
        <f t="shared" si="46"/>
        <v>0.9675121599919152</v>
      </c>
      <c r="U205" s="37">
        <f t="shared" si="47"/>
        <v>0.10098395848725694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17655968</v>
      </c>
      <c r="E208" s="31">
        <v>45384946</v>
      </c>
      <c r="F208" s="31">
        <v>1428500</v>
      </c>
      <c r="G208" s="36">
        <f t="shared" ref="G208:G231" si="48">IF(($D208     =0),0,($F208     /$D208     ))</f>
        <v>8.0907486918870716E-2</v>
      </c>
      <c r="H208" s="31">
        <v>5555532</v>
      </c>
      <c r="I208" s="36">
        <f t="shared" ref="I208:I231" si="49">IF(($D208     =0),0,($H208     /$D208     ))</f>
        <v>0.31465462556343554</v>
      </c>
      <c r="J208" s="31">
        <v>8429803</v>
      </c>
      <c r="K208" s="36">
        <f t="shared" ref="K208:K231" si="50">IF(($E208     =0),0,($J208     /$E208     ))</f>
        <v>0.18574006896471795</v>
      </c>
      <c r="L208" s="31">
        <v>9566465</v>
      </c>
      <c r="M208" s="36">
        <f t="shared" ref="M208:M231" si="51">IF(($E208     =0),0,($L208     /$E208     ))</f>
        <v>0.2107849814341522</v>
      </c>
      <c r="N208" s="31">
        <f t="shared" ref="N208:N231" si="52">$F208     +$H208     +$J208     +$L208</f>
        <v>24980300</v>
      </c>
      <c r="O208" s="36">
        <f t="shared" ref="O208:O231" si="53">IF(($E208     =0),0,($N208     /$E208     ))</f>
        <v>0.55040938023810804</v>
      </c>
      <c r="P208" s="31">
        <v>1997299</v>
      </c>
      <c r="Q208" s="31">
        <v>13275872</v>
      </c>
      <c r="R208" s="31">
        <v>16226212</v>
      </c>
      <c r="S208" s="31">
        <v>23035038</v>
      </c>
      <c r="T208" s="36">
        <f t="shared" ref="T208:T231" si="54">IF(($R208     =0),0,($S208     /$R208     ))</f>
        <v>1.419618947416686</v>
      </c>
      <c r="U208" s="36">
        <f t="shared" ref="U208:U231" si="55">IF(($P208     =0),0,(($L208     /$P208     )-1))</f>
        <v>3.7897009911886004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91495884</v>
      </c>
      <c r="E209" s="31">
        <v>98955884</v>
      </c>
      <c r="F209" s="31">
        <v>6360373</v>
      </c>
      <c r="G209" s="36">
        <f t="shared" si="48"/>
        <v>6.9515400277459477E-2</v>
      </c>
      <c r="H209" s="31">
        <v>6327359</v>
      </c>
      <c r="I209" s="36">
        <f t="shared" si="49"/>
        <v>6.9154575303081389E-2</v>
      </c>
      <c r="J209" s="31">
        <v>6239417</v>
      </c>
      <c r="K209" s="36">
        <f t="shared" si="50"/>
        <v>6.305251135950643E-2</v>
      </c>
      <c r="L209" s="31">
        <v>10529064</v>
      </c>
      <c r="M209" s="36">
        <f t="shared" si="51"/>
        <v>0.10640159608902085</v>
      </c>
      <c r="N209" s="31">
        <f t="shared" si="52"/>
        <v>29456213</v>
      </c>
      <c r="O209" s="36">
        <f t="shared" si="53"/>
        <v>0.29767015168092481</v>
      </c>
      <c r="P209" s="31">
        <v>10528877</v>
      </c>
      <c r="Q209" s="31">
        <v>85271765</v>
      </c>
      <c r="R209" s="31">
        <v>78202587</v>
      </c>
      <c r="S209" s="31">
        <v>58515305</v>
      </c>
      <c r="T209" s="36">
        <f t="shared" si="54"/>
        <v>0.74825280396414506</v>
      </c>
      <c r="U209" s="36">
        <f t="shared" si="55"/>
        <v>1.7760678560518883E-5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43527538</v>
      </c>
      <c r="E210" s="31">
        <v>54005889</v>
      </c>
      <c r="F210" s="31">
        <v>10067863</v>
      </c>
      <c r="G210" s="36">
        <f t="shared" si="48"/>
        <v>0.23129870106597805</v>
      </c>
      <c r="H210" s="31">
        <v>14281385</v>
      </c>
      <c r="I210" s="36">
        <f t="shared" si="49"/>
        <v>0.32809999499627107</v>
      </c>
      <c r="J210" s="31">
        <v>11307589</v>
      </c>
      <c r="K210" s="36">
        <f t="shared" si="50"/>
        <v>0.20937696257532212</v>
      </c>
      <c r="L210" s="31">
        <v>15165704</v>
      </c>
      <c r="M210" s="36">
        <f t="shared" si="51"/>
        <v>0.28081574585319763</v>
      </c>
      <c r="N210" s="31">
        <f t="shared" si="52"/>
        <v>50822541</v>
      </c>
      <c r="O210" s="36">
        <f t="shared" si="53"/>
        <v>0.94105553933201613</v>
      </c>
      <c r="P210" s="31">
        <v>10743445</v>
      </c>
      <c r="Q210" s="31">
        <v>37480828</v>
      </c>
      <c r="R210" s="31">
        <v>48837896</v>
      </c>
      <c r="S210" s="31">
        <v>32860255</v>
      </c>
      <c r="T210" s="36">
        <f t="shared" si="54"/>
        <v>0.67284337965746932</v>
      </c>
      <c r="U210" s="36">
        <f t="shared" si="55"/>
        <v>0.41162392510037527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29000429</v>
      </c>
      <c r="E211" s="31">
        <v>23291034</v>
      </c>
      <c r="F211" s="31">
        <v>1260328</v>
      </c>
      <c r="G211" s="36">
        <f t="shared" si="48"/>
        <v>4.3458943314252353E-2</v>
      </c>
      <c r="H211" s="31">
        <v>843475</v>
      </c>
      <c r="I211" s="36">
        <f t="shared" si="49"/>
        <v>2.9084914571436166E-2</v>
      </c>
      <c r="J211" s="31">
        <v>1315809</v>
      </c>
      <c r="K211" s="36">
        <f t="shared" si="50"/>
        <v>5.6494228637509178E-2</v>
      </c>
      <c r="L211" s="31">
        <v>1866786</v>
      </c>
      <c r="M211" s="36">
        <f t="shared" si="51"/>
        <v>8.0150413244856375E-2</v>
      </c>
      <c r="N211" s="31">
        <f t="shared" si="52"/>
        <v>5286398</v>
      </c>
      <c r="O211" s="36">
        <f t="shared" si="53"/>
        <v>0.2269713744782649</v>
      </c>
      <c r="P211" s="31">
        <v>1019430</v>
      </c>
      <c r="Q211" s="31">
        <v>13453255</v>
      </c>
      <c r="R211" s="31">
        <v>17626063</v>
      </c>
      <c r="S211" s="31">
        <v>4727589</v>
      </c>
      <c r="T211" s="36">
        <f t="shared" si="54"/>
        <v>0.26821582335204408</v>
      </c>
      <c r="U211" s="36">
        <f t="shared" si="55"/>
        <v>0.83120567375886534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89945316</v>
      </c>
      <c r="E212" s="31">
        <v>66796084</v>
      </c>
      <c r="F212" s="31">
        <v>12230236</v>
      </c>
      <c r="G212" s="36">
        <f t="shared" si="48"/>
        <v>0.13597412899188657</v>
      </c>
      <c r="H212" s="31">
        <v>7409750</v>
      </c>
      <c r="I212" s="36">
        <f t="shared" si="49"/>
        <v>8.238061001420019E-2</v>
      </c>
      <c r="J212" s="31">
        <v>2544016</v>
      </c>
      <c r="K212" s="36">
        <f t="shared" si="50"/>
        <v>3.8086304580370309E-2</v>
      </c>
      <c r="L212" s="31">
        <v>7247693</v>
      </c>
      <c r="M212" s="36">
        <f t="shared" si="51"/>
        <v>0.1085047590514438</v>
      </c>
      <c r="N212" s="31">
        <f t="shared" si="52"/>
        <v>29431695</v>
      </c>
      <c r="O212" s="36">
        <f t="shared" si="53"/>
        <v>0.44062006688895117</v>
      </c>
      <c r="P212" s="31">
        <v>45241518</v>
      </c>
      <c r="Q212" s="31">
        <v>84424151</v>
      </c>
      <c r="R212" s="31">
        <v>84424151</v>
      </c>
      <c r="S212" s="31">
        <v>57804964</v>
      </c>
      <c r="T212" s="36">
        <f t="shared" si="54"/>
        <v>0.68469701282515716</v>
      </c>
      <c r="U212" s="36">
        <f t="shared" si="55"/>
        <v>-0.83979995985103773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4717440</v>
      </c>
      <c r="E213" s="31">
        <v>4717440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2203074</v>
      </c>
      <c r="K213" s="36">
        <f t="shared" si="50"/>
        <v>0.46700625763125764</v>
      </c>
      <c r="L213" s="31">
        <v>1273128</v>
      </c>
      <c r="M213" s="36">
        <f t="shared" si="51"/>
        <v>0.2698768823768824</v>
      </c>
      <c r="N213" s="31">
        <f t="shared" si="52"/>
        <v>3476202</v>
      </c>
      <c r="O213" s="36">
        <f t="shared" si="53"/>
        <v>0.73688314000814004</v>
      </c>
      <c r="P213" s="31">
        <v>3327853</v>
      </c>
      <c r="Q213" s="31">
        <v>3080000</v>
      </c>
      <c r="R213" s="31">
        <v>4480000</v>
      </c>
      <c r="S213" s="31">
        <v>3757633</v>
      </c>
      <c r="T213" s="36">
        <f t="shared" si="54"/>
        <v>0.83875736607142859</v>
      </c>
      <c r="U213" s="36">
        <f t="shared" si="55"/>
        <v>-0.61743262097214036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51052287</v>
      </c>
      <c r="E214" s="31">
        <v>50860562</v>
      </c>
      <c r="F214" s="31">
        <v>11220156</v>
      </c>
      <c r="G214" s="36">
        <f t="shared" si="48"/>
        <v>0.21977773493281505</v>
      </c>
      <c r="H214" s="31">
        <v>21026752</v>
      </c>
      <c r="I214" s="36">
        <f t="shared" si="49"/>
        <v>0.41186699432289881</v>
      </c>
      <c r="J214" s="31">
        <v>14542751</v>
      </c>
      <c r="K214" s="36">
        <f t="shared" si="50"/>
        <v>0.28593374567901941</v>
      </c>
      <c r="L214" s="31">
        <v>10316924</v>
      </c>
      <c r="M214" s="36">
        <f t="shared" si="51"/>
        <v>0.20284722768104685</v>
      </c>
      <c r="N214" s="31">
        <f t="shared" si="52"/>
        <v>57106583</v>
      </c>
      <c r="O214" s="36">
        <f t="shared" si="53"/>
        <v>1.1228067633228276</v>
      </c>
      <c r="P214" s="31">
        <v>11963832</v>
      </c>
      <c r="Q214" s="31">
        <v>49309660</v>
      </c>
      <c r="R214" s="31">
        <v>49309660</v>
      </c>
      <c r="S214" s="31">
        <v>43977404</v>
      </c>
      <c r="T214" s="36">
        <f t="shared" si="54"/>
        <v>0.89186183802524699</v>
      </c>
      <c r="U214" s="36">
        <f t="shared" si="55"/>
        <v>-0.13765723223127846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327394862</v>
      </c>
      <c r="E216" s="32">
        <f>SUM(E208:E215)</f>
        <v>344011839</v>
      </c>
      <c r="F216" s="32">
        <f>SUM(F208:F215)</f>
        <v>42567456</v>
      </c>
      <c r="G216" s="37">
        <f t="shared" si="48"/>
        <v>0.13001870505835855</v>
      </c>
      <c r="H216" s="32">
        <f>SUM(H208:H215)</f>
        <v>55444253</v>
      </c>
      <c r="I216" s="37">
        <f t="shared" si="49"/>
        <v>0.16934979572159564</v>
      </c>
      <c r="J216" s="32">
        <f>SUM(J208:J215)</f>
        <v>46582459</v>
      </c>
      <c r="K216" s="37">
        <f t="shared" si="50"/>
        <v>0.13540946478879756</v>
      </c>
      <c r="L216" s="32">
        <f>SUM(L208:L215)</f>
        <v>55965764</v>
      </c>
      <c r="M216" s="37">
        <f t="shared" si="51"/>
        <v>0.16268557548102291</v>
      </c>
      <c r="N216" s="32">
        <f t="shared" si="52"/>
        <v>200559932</v>
      </c>
      <c r="O216" s="37">
        <f t="shared" si="53"/>
        <v>0.58300299368476094</v>
      </c>
      <c r="P216" s="32">
        <f>SUM(P208:P215)</f>
        <v>84822254</v>
      </c>
      <c r="Q216" s="32">
        <f>SUM(Q208:Q215)</f>
        <v>286295531</v>
      </c>
      <c r="R216" s="32">
        <f>SUM(R208:R215)</f>
        <v>299106569</v>
      </c>
      <c r="S216" s="32">
        <f>SUM(S208:S215)</f>
        <v>224678188</v>
      </c>
      <c r="T216" s="37">
        <f t="shared" si="54"/>
        <v>0.75116433835326435</v>
      </c>
      <c r="U216" s="37">
        <f t="shared" si="55"/>
        <v>-0.34019951886682942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30701655</v>
      </c>
      <c r="E217" s="31">
        <v>30701655</v>
      </c>
      <c r="F217" s="31">
        <v>9278147</v>
      </c>
      <c r="G217" s="36">
        <f t="shared" si="48"/>
        <v>0.30220348056155277</v>
      </c>
      <c r="H217" s="31">
        <v>2579246</v>
      </c>
      <c r="I217" s="36">
        <f t="shared" si="49"/>
        <v>8.4009998809510433E-2</v>
      </c>
      <c r="J217" s="31">
        <v>11593120</v>
      </c>
      <c r="K217" s="36">
        <f t="shared" si="50"/>
        <v>0.37760570236360225</v>
      </c>
      <c r="L217" s="31">
        <v>947137</v>
      </c>
      <c r="M217" s="36">
        <f t="shared" si="51"/>
        <v>3.0849705007759354E-2</v>
      </c>
      <c r="N217" s="31">
        <f t="shared" si="52"/>
        <v>24397650</v>
      </c>
      <c r="O217" s="36">
        <f t="shared" si="53"/>
        <v>0.79466888674242475</v>
      </c>
      <c r="P217" s="31">
        <v>14170155</v>
      </c>
      <c r="Q217" s="31">
        <v>15927049</v>
      </c>
      <c r="R217" s="31">
        <v>18805807</v>
      </c>
      <c r="S217" s="31">
        <v>26930062</v>
      </c>
      <c r="T217" s="36">
        <f t="shared" si="54"/>
        <v>1.4320077835532397</v>
      </c>
      <c r="U217" s="36">
        <f t="shared" si="55"/>
        <v>-0.93315972902201849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166975427</v>
      </c>
      <c r="E218" s="31">
        <v>213817061</v>
      </c>
      <c r="F218" s="31">
        <v>16160867</v>
      </c>
      <c r="G218" s="36">
        <f t="shared" si="48"/>
        <v>9.6785900119303186E-2</v>
      </c>
      <c r="H218" s="31">
        <v>23122575</v>
      </c>
      <c r="I218" s="36">
        <f t="shared" si="49"/>
        <v>0.13847890923494988</v>
      </c>
      <c r="J218" s="31">
        <v>17410446</v>
      </c>
      <c r="K218" s="36">
        <f t="shared" si="50"/>
        <v>8.1426832445330444E-2</v>
      </c>
      <c r="L218" s="31">
        <v>55363005</v>
      </c>
      <c r="M218" s="36">
        <f t="shared" si="51"/>
        <v>0.25892697589740044</v>
      </c>
      <c r="N218" s="31">
        <f t="shared" si="52"/>
        <v>112056893</v>
      </c>
      <c r="O218" s="36">
        <f t="shared" si="53"/>
        <v>0.52407835219472965</v>
      </c>
      <c r="P218" s="31">
        <v>26215371</v>
      </c>
      <c r="Q218" s="31">
        <v>151768533</v>
      </c>
      <c r="R218" s="31">
        <v>169529100</v>
      </c>
      <c r="S218" s="31">
        <v>79552894</v>
      </c>
      <c r="T218" s="36">
        <f t="shared" si="54"/>
        <v>0.46925804478405181</v>
      </c>
      <c r="U218" s="36">
        <f t="shared" si="55"/>
        <v>1.1118528133742607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113200695</v>
      </c>
      <c r="E219" s="31">
        <v>114239807</v>
      </c>
      <c r="F219" s="31">
        <v>34077233</v>
      </c>
      <c r="G219" s="36">
        <f t="shared" si="48"/>
        <v>0.30103377898872441</v>
      </c>
      <c r="H219" s="31">
        <v>16875351</v>
      </c>
      <c r="I219" s="36">
        <f t="shared" si="49"/>
        <v>0.14907462361428081</v>
      </c>
      <c r="J219" s="31">
        <v>32647658</v>
      </c>
      <c r="K219" s="36">
        <f t="shared" si="50"/>
        <v>0.28578180283515359</v>
      </c>
      <c r="L219" s="31">
        <v>17421937</v>
      </c>
      <c r="M219" s="36">
        <f t="shared" si="51"/>
        <v>0.1525032075728209</v>
      </c>
      <c r="N219" s="31">
        <f t="shared" si="52"/>
        <v>101022179</v>
      </c>
      <c r="O219" s="36">
        <f t="shared" si="53"/>
        <v>0.88429927932213681</v>
      </c>
      <c r="P219" s="31">
        <v>27617838</v>
      </c>
      <c r="Q219" s="31">
        <v>108245081</v>
      </c>
      <c r="R219" s="31">
        <v>105213571</v>
      </c>
      <c r="S219" s="31">
        <v>108018878</v>
      </c>
      <c r="T219" s="36">
        <f t="shared" si="54"/>
        <v>1.0266629767751159</v>
      </c>
      <c r="U219" s="36">
        <f t="shared" si="55"/>
        <v>-0.36917810148643782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22161932</v>
      </c>
      <c r="E220" s="31">
        <v>21076190</v>
      </c>
      <c r="F220" s="31">
        <v>3987718</v>
      </c>
      <c r="G220" s="36">
        <f t="shared" si="48"/>
        <v>0.17993548576902049</v>
      </c>
      <c r="H220" s="31">
        <v>3631783</v>
      </c>
      <c r="I220" s="36">
        <f t="shared" si="49"/>
        <v>0.16387483726599286</v>
      </c>
      <c r="J220" s="31">
        <v>379037</v>
      </c>
      <c r="K220" s="36">
        <f t="shared" si="50"/>
        <v>1.7984132805787003E-2</v>
      </c>
      <c r="L220" s="31">
        <v>6485391</v>
      </c>
      <c r="M220" s="36">
        <f t="shared" si="51"/>
        <v>0.30771173537532165</v>
      </c>
      <c r="N220" s="31">
        <f t="shared" si="52"/>
        <v>14483929</v>
      </c>
      <c r="O220" s="36">
        <f t="shared" si="53"/>
        <v>0.68721761380970658</v>
      </c>
      <c r="P220" s="31">
        <v>2837043</v>
      </c>
      <c r="Q220" s="31">
        <v>25695348</v>
      </c>
      <c r="R220" s="31">
        <v>25523299</v>
      </c>
      <c r="S220" s="31">
        <v>10657745</v>
      </c>
      <c r="T220" s="36">
        <f t="shared" si="54"/>
        <v>0.41756925701493369</v>
      </c>
      <c r="U220" s="36">
        <f t="shared" si="55"/>
        <v>1.285968524269812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60279877</v>
      </c>
      <c r="E221" s="31">
        <v>76377667</v>
      </c>
      <c r="F221" s="31">
        <v>20107138</v>
      </c>
      <c r="G221" s="36">
        <f t="shared" si="48"/>
        <v>0.33356302303005697</v>
      </c>
      <c r="H221" s="31">
        <v>15127425</v>
      </c>
      <c r="I221" s="36">
        <f t="shared" si="49"/>
        <v>0.25095314975509986</v>
      </c>
      <c r="J221" s="31">
        <v>15922019</v>
      </c>
      <c r="K221" s="36">
        <f t="shared" si="50"/>
        <v>0.20846432766792941</v>
      </c>
      <c r="L221" s="31">
        <v>20692552</v>
      </c>
      <c r="M221" s="36">
        <f t="shared" si="51"/>
        <v>0.27092411712444686</v>
      </c>
      <c r="N221" s="31">
        <f t="shared" si="52"/>
        <v>71849134</v>
      </c>
      <c r="O221" s="36">
        <f t="shared" si="53"/>
        <v>0.94070867600603725</v>
      </c>
      <c r="P221" s="31">
        <v>26951079</v>
      </c>
      <c r="Q221" s="31">
        <v>78168803</v>
      </c>
      <c r="R221" s="31">
        <v>85784333</v>
      </c>
      <c r="S221" s="31">
        <v>78375803</v>
      </c>
      <c r="T221" s="36">
        <f t="shared" si="54"/>
        <v>0.91363772683294042</v>
      </c>
      <c r="U221" s="36">
        <f t="shared" si="55"/>
        <v>-0.23221804960016623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52528828</v>
      </c>
      <c r="E222" s="31">
        <v>50676328</v>
      </c>
      <c r="F222" s="31">
        <v>11468654</v>
      </c>
      <c r="G222" s="36">
        <f t="shared" si="48"/>
        <v>0.21833066597259698</v>
      </c>
      <c r="H222" s="31">
        <v>6999264</v>
      </c>
      <c r="I222" s="36">
        <f t="shared" si="49"/>
        <v>0.13324614819123701</v>
      </c>
      <c r="J222" s="31">
        <v>11392212</v>
      </c>
      <c r="K222" s="36">
        <f t="shared" si="50"/>
        <v>0.22480342301044384</v>
      </c>
      <c r="L222" s="31">
        <v>9618792</v>
      </c>
      <c r="M222" s="36">
        <f t="shared" si="51"/>
        <v>0.18980838548523091</v>
      </c>
      <c r="N222" s="31">
        <f t="shared" si="52"/>
        <v>39478922</v>
      </c>
      <c r="O222" s="36">
        <f t="shared" si="53"/>
        <v>0.77904069923929764</v>
      </c>
      <c r="P222" s="31">
        <v>11350569</v>
      </c>
      <c r="Q222" s="31">
        <v>46868004</v>
      </c>
      <c r="R222" s="31">
        <v>50752653</v>
      </c>
      <c r="S222" s="31">
        <v>47882767</v>
      </c>
      <c r="T222" s="36">
        <f t="shared" si="54"/>
        <v>0.9434534781856625</v>
      </c>
      <c r="U222" s="36">
        <f t="shared" si="55"/>
        <v>-0.15257182261083124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445848414</v>
      </c>
      <c r="E224" s="32">
        <f>SUM(E217:E223)</f>
        <v>506888708</v>
      </c>
      <c r="F224" s="32">
        <f>SUM(F217:F223)</f>
        <v>95079757</v>
      </c>
      <c r="G224" s="37">
        <f t="shared" si="48"/>
        <v>0.21325579280853962</v>
      </c>
      <c r="H224" s="32">
        <f>SUM(H217:H223)</f>
        <v>68335644</v>
      </c>
      <c r="I224" s="37">
        <f t="shared" si="49"/>
        <v>0.15327102632689862</v>
      </c>
      <c r="J224" s="32">
        <f>SUM(J217:J223)</f>
        <v>89344492</v>
      </c>
      <c r="K224" s="37">
        <f t="shared" si="50"/>
        <v>0.17626056881898422</v>
      </c>
      <c r="L224" s="32">
        <f>SUM(L217:L223)</f>
        <v>110528814</v>
      </c>
      <c r="M224" s="37">
        <f t="shared" si="51"/>
        <v>0.2180534153860062</v>
      </c>
      <c r="N224" s="32">
        <f t="shared" si="52"/>
        <v>363288707</v>
      </c>
      <c r="O224" s="37">
        <f t="shared" si="53"/>
        <v>0.71670309728028114</v>
      </c>
      <c r="P224" s="32">
        <f>SUM(P217:P223)</f>
        <v>109142055</v>
      </c>
      <c r="Q224" s="32">
        <f>SUM(Q217:Q223)</f>
        <v>426672818</v>
      </c>
      <c r="R224" s="32">
        <f>SUM(R217:R223)</f>
        <v>455608763</v>
      </c>
      <c r="S224" s="32">
        <f>SUM(S217:S223)</f>
        <v>351418149</v>
      </c>
      <c r="T224" s="37">
        <f t="shared" si="54"/>
        <v>0.77131560570971724</v>
      </c>
      <c r="U224" s="37">
        <f t="shared" si="55"/>
        <v>1.2706000450513733E-2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27735414</v>
      </c>
      <c r="E225" s="31">
        <v>25610663</v>
      </c>
      <c r="F225" s="31">
        <v>6378273</v>
      </c>
      <c r="G225" s="36">
        <f t="shared" si="48"/>
        <v>0.22996855211896242</v>
      </c>
      <c r="H225" s="31">
        <v>4121006</v>
      </c>
      <c r="I225" s="36">
        <f t="shared" si="49"/>
        <v>0.14858281906302173</v>
      </c>
      <c r="J225" s="31">
        <v>1589141</v>
      </c>
      <c r="K225" s="36">
        <f t="shared" si="50"/>
        <v>6.2049975043598049E-2</v>
      </c>
      <c r="L225" s="31">
        <v>7914948</v>
      </c>
      <c r="M225" s="36">
        <f t="shared" si="51"/>
        <v>0.3090489301272677</v>
      </c>
      <c r="N225" s="31">
        <f t="shared" si="52"/>
        <v>20003368</v>
      </c>
      <c r="O225" s="36">
        <f t="shared" si="53"/>
        <v>0.78105623427241999</v>
      </c>
      <c r="P225" s="31">
        <v>6730361</v>
      </c>
      <c r="Q225" s="31">
        <v>22970676</v>
      </c>
      <c r="R225" s="31">
        <v>23320676</v>
      </c>
      <c r="S225" s="31">
        <v>17404156</v>
      </c>
      <c r="T225" s="36">
        <f t="shared" si="54"/>
        <v>0.74629723426542183</v>
      </c>
      <c r="U225" s="36">
        <f t="shared" si="55"/>
        <v>0.17600645790025227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79971465</v>
      </c>
      <c r="E226" s="31">
        <v>82238377</v>
      </c>
      <c r="F226" s="31">
        <v>56292274</v>
      </c>
      <c r="G226" s="36">
        <f t="shared" si="48"/>
        <v>0.70390449893596418</v>
      </c>
      <c r="H226" s="31">
        <v>23155048</v>
      </c>
      <c r="I226" s="36">
        <f t="shared" si="49"/>
        <v>0.28954137578947692</v>
      </c>
      <c r="J226" s="31">
        <v>23006301</v>
      </c>
      <c r="K226" s="36">
        <f t="shared" si="50"/>
        <v>0.27975139879037253</v>
      </c>
      <c r="L226" s="31">
        <v>19189089</v>
      </c>
      <c r="M226" s="36">
        <f t="shared" si="51"/>
        <v>0.23333496720150496</v>
      </c>
      <c r="N226" s="31">
        <f t="shared" si="52"/>
        <v>121642712</v>
      </c>
      <c r="O226" s="36">
        <f t="shared" si="53"/>
        <v>1.4791477706326817</v>
      </c>
      <c r="P226" s="31">
        <v>17409574</v>
      </c>
      <c r="Q226" s="31">
        <v>40153610</v>
      </c>
      <c r="R226" s="31">
        <v>41353610</v>
      </c>
      <c r="S226" s="31">
        <v>63775438</v>
      </c>
      <c r="T226" s="36">
        <f t="shared" si="54"/>
        <v>1.5421975977429783</v>
      </c>
      <c r="U226" s="36">
        <f t="shared" si="55"/>
        <v>0.10221473540937875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106075072</v>
      </c>
      <c r="E227" s="31">
        <v>110079766</v>
      </c>
      <c r="F227" s="31">
        <v>25421090</v>
      </c>
      <c r="G227" s="36">
        <f t="shared" si="48"/>
        <v>0.2396518759845857</v>
      </c>
      <c r="H227" s="31">
        <v>36188981</v>
      </c>
      <c r="I227" s="36">
        <f t="shared" si="49"/>
        <v>0.34116385987463671</v>
      </c>
      <c r="J227" s="31">
        <v>27623874</v>
      </c>
      <c r="K227" s="36">
        <f t="shared" si="50"/>
        <v>0.25094415625847172</v>
      </c>
      <c r="L227" s="31">
        <v>27794487</v>
      </c>
      <c r="M227" s="36">
        <f t="shared" si="51"/>
        <v>0.25249405962581717</v>
      </c>
      <c r="N227" s="31">
        <f t="shared" si="52"/>
        <v>117028432</v>
      </c>
      <c r="O227" s="36">
        <f t="shared" si="53"/>
        <v>1.0631239168876867</v>
      </c>
      <c r="P227" s="31">
        <v>36816730</v>
      </c>
      <c r="Q227" s="31">
        <v>125690779</v>
      </c>
      <c r="R227" s="31">
        <v>128085779</v>
      </c>
      <c r="S227" s="31">
        <v>101243133</v>
      </c>
      <c r="T227" s="36">
        <f t="shared" si="54"/>
        <v>0.79043226961206992</v>
      </c>
      <c r="U227" s="36">
        <f t="shared" si="55"/>
        <v>-0.24505823846930463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323119382</v>
      </c>
      <c r="E228" s="31">
        <v>317869628</v>
      </c>
      <c r="F228" s="31">
        <v>24847763</v>
      </c>
      <c r="G228" s="36">
        <f t="shared" si="48"/>
        <v>7.6899636432208818E-2</v>
      </c>
      <c r="H228" s="31">
        <v>154195356</v>
      </c>
      <c r="I228" s="36">
        <f t="shared" si="49"/>
        <v>0.47720862501525829</v>
      </c>
      <c r="J228" s="31">
        <v>85746594</v>
      </c>
      <c r="K228" s="36">
        <f t="shared" si="50"/>
        <v>0.26975396969980409</v>
      </c>
      <c r="L228" s="31">
        <v>92835548</v>
      </c>
      <c r="M228" s="36">
        <f t="shared" si="51"/>
        <v>0.29205542090985803</v>
      </c>
      <c r="N228" s="31">
        <f t="shared" si="52"/>
        <v>357625261</v>
      </c>
      <c r="O228" s="36">
        <f t="shared" si="53"/>
        <v>1.1250689889755683</v>
      </c>
      <c r="P228" s="31">
        <v>86099749</v>
      </c>
      <c r="Q228" s="31">
        <v>341398907</v>
      </c>
      <c r="R228" s="31">
        <v>348555902</v>
      </c>
      <c r="S228" s="31">
        <v>352564041</v>
      </c>
      <c r="T228" s="36">
        <f t="shared" si="54"/>
        <v>1.0114992716433762</v>
      </c>
      <c r="U228" s="36">
        <f t="shared" si="55"/>
        <v>7.8232504487324439E-2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2754335</v>
      </c>
      <c r="E229" s="31">
        <v>2724335</v>
      </c>
      <c r="F229" s="31">
        <v>644644</v>
      </c>
      <c r="G229" s="36">
        <f t="shared" si="48"/>
        <v>0.234047056730572</v>
      </c>
      <c r="H229" s="31">
        <v>732530</v>
      </c>
      <c r="I229" s="36">
        <f t="shared" si="49"/>
        <v>0.26595530318570543</v>
      </c>
      <c r="J229" s="31">
        <v>642421</v>
      </c>
      <c r="K229" s="36">
        <f t="shared" si="50"/>
        <v>0.23580837158425819</v>
      </c>
      <c r="L229" s="31">
        <v>705434</v>
      </c>
      <c r="M229" s="36">
        <f t="shared" si="51"/>
        <v>0.25893805277251147</v>
      </c>
      <c r="N229" s="31">
        <f t="shared" si="52"/>
        <v>2725029</v>
      </c>
      <c r="O229" s="36">
        <f t="shared" si="53"/>
        <v>1.0002547410652507</v>
      </c>
      <c r="P229" s="31">
        <v>664317</v>
      </c>
      <c r="Q229" s="31">
        <v>2572042</v>
      </c>
      <c r="R229" s="31">
        <v>2587042</v>
      </c>
      <c r="S229" s="31">
        <v>2534633</v>
      </c>
      <c r="T229" s="36">
        <f t="shared" si="54"/>
        <v>0.97974172819768679</v>
      </c>
      <c r="U229" s="36">
        <f t="shared" si="55"/>
        <v>6.1893644148802496E-2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539655668</v>
      </c>
      <c r="E230" s="32">
        <f>SUM(E225:E229)</f>
        <v>538522769</v>
      </c>
      <c r="F230" s="32">
        <f>SUM(F225:F229)</f>
        <v>113584044</v>
      </c>
      <c r="G230" s="37">
        <f t="shared" si="48"/>
        <v>0.21047503201615589</v>
      </c>
      <c r="H230" s="32">
        <f>SUM(H225:H229)</f>
        <v>218392921</v>
      </c>
      <c r="I230" s="37">
        <f t="shared" si="49"/>
        <v>0.40468938612167044</v>
      </c>
      <c r="J230" s="32">
        <f>SUM(J225:J229)</f>
        <v>138608331</v>
      </c>
      <c r="K230" s="37">
        <f t="shared" si="50"/>
        <v>0.25738620347916991</v>
      </c>
      <c r="L230" s="32">
        <f>SUM(L225:L229)</f>
        <v>148439506</v>
      </c>
      <c r="M230" s="37">
        <f t="shared" si="51"/>
        <v>0.27564202396797821</v>
      </c>
      <c r="N230" s="32">
        <f t="shared" si="52"/>
        <v>619024802</v>
      </c>
      <c r="O230" s="37">
        <f t="shared" si="53"/>
        <v>1.1494867768534407</v>
      </c>
      <c r="P230" s="32">
        <f>SUM(P225:P229)</f>
        <v>147720731</v>
      </c>
      <c r="Q230" s="32">
        <f>SUM(Q225:Q229)</f>
        <v>532786014</v>
      </c>
      <c r="R230" s="32">
        <f>SUM(R225:R229)</f>
        <v>543903009</v>
      </c>
      <c r="S230" s="32">
        <f>SUM(S225:S229)</f>
        <v>537521401</v>
      </c>
      <c r="T230" s="37">
        <f t="shared" si="54"/>
        <v>0.9882670110398305</v>
      </c>
      <c r="U230" s="37">
        <f t="shared" si="55"/>
        <v>4.8657693143963066E-3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1312898944</v>
      </c>
      <c r="E231" s="32">
        <f>SUM(E208:E215,E217:E223,E225:E229)</f>
        <v>1389423316</v>
      </c>
      <c r="F231" s="32">
        <f>SUM(F208:F215,F217:F223,F225:F229)</f>
        <v>251231257</v>
      </c>
      <c r="G231" s="37">
        <f t="shared" si="48"/>
        <v>0.19135612694955448</v>
      </c>
      <c r="H231" s="32">
        <f>SUM(H208:H215,H217:H223,H225:H229)</f>
        <v>342172818</v>
      </c>
      <c r="I231" s="37">
        <f t="shared" si="49"/>
        <v>0.26062388088873351</v>
      </c>
      <c r="J231" s="32">
        <f>SUM(J208:J215,J217:J223,J225:J229)</f>
        <v>274535282</v>
      </c>
      <c r="K231" s="37">
        <f t="shared" si="50"/>
        <v>0.19758937311514066</v>
      </c>
      <c r="L231" s="32">
        <f>SUM(L208:L215,L217:L223,L225:L229)</f>
        <v>314934084</v>
      </c>
      <c r="M231" s="37">
        <f t="shared" si="51"/>
        <v>0.22666532249268803</v>
      </c>
      <c r="N231" s="32">
        <f t="shared" si="52"/>
        <v>1182873441</v>
      </c>
      <c r="O231" s="37">
        <f t="shared" si="53"/>
        <v>0.85134129201557174</v>
      </c>
      <c r="P231" s="32">
        <f>SUM(P208:P215,P217:P223,P225:P229)</f>
        <v>341685040</v>
      </c>
      <c r="Q231" s="32">
        <f>SUM(Q208:Q215,Q217:Q223,Q225:Q229)</f>
        <v>1245754363</v>
      </c>
      <c r="R231" s="32">
        <f>SUM(R208:R215,R217:R223,R225:R229)</f>
        <v>1298618341</v>
      </c>
      <c r="S231" s="32">
        <f>SUM(S208:S215,S217:S223,S225:S229)</f>
        <v>1113617738</v>
      </c>
      <c r="T231" s="37">
        <f t="shared" si="54"/>
        <v>0.85754043573915606</v>
      </c>
      <c r="U231" s="37">
        <f t="shared" si="55"/>
        <v>-7.8291270814783154E-2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36432505</v>
      </c>
      <c r="E234" s="31">
        <v>35728905</v>
      </c>
      <c r="F234" s="31">
        <v>2717055</v>
      </c>
      <c r="G234" s="36">
        <f t="shared" ref="G234:G260" si="56">IF(($D234     =0),0,($F234     /$D234     ))</f>
        <v>7.4577770592496997E-2</v>
      </c>
      <c r="H234" s="31">
        <v>2856864</v>
      </c>
      <c r="I234" s="36">
        <f t="shared" ref="I234:I260" si="57">IF(($D234     =0),0,($H234     /$D234     ))</f>
        <v>7.8415250337576292E-2</v>
      </c>
      <c r="J234" s="31">
        <v>2970269</v>
      </c>
      <c r="K234" s="36">
        <f t="shared" ref="K234:K260" si="58">IF(($E234     =0),0,($J234     /$E234     ))</f>
        <v>8.3133502132237191E-2</v>
      </c>
      <c r="L234" s="31">
        <v>3759076</v>
      </c>
      <c r="M234" s="36">
        <f t="shared" ref="M234:M260" si="59">IF(($E234     =0),0,($L234     /$E234     ))</f>
        <v>0.10521106090432943</v>
      </c>
      <c r="N234" s="31">
        <f t="shared" ref="N234:N260" si="60">$F234     +$H234     +$J234     +$L234</f>
        <v>12303264</v>
      </c>
      <c r="O234" s="36">
        <f t="shared" ref="O234:O260" si="61">IF(($E234     =0),0,($N234     /$E234     ))</f>
        <v>0.34435043559269446</v>
      </c>
      <c r="P234" s="31">
        <v>2849512</v>
      </c>
      <c r="Q234" s="31">
        <v>35711158</v>
      </c>
      <c r="R234" s="31">
        <v>36205448</v>
      </c>
      <c r="S234" s="31">
        <v>11491889</v>
      </c>
      <c r="T234" s="36">
        <f t="shared" ref="T234:T260" si="62">IF(($R234     =0),0,($S234     /$R234     ))</f>
        <v>0.31740772825128416</v>
      </c>
      <c r="U234" s="36">
        <f t="shared" ref="U234:U260" si="63">IF(($P234     =0),0,(($L234     /$P234     )-1))</f>
        <v>0.31919991914404999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75564007</v>
      </c>
      <c r="E235" s="31">
        <v>76034118</v>
      </c>
      <c r="F235" s="31">
        <v>13809194</v>
      </c>
      <c r="G235" s="36">
        <f t="shared" si="56"/>
        <v>0.18274830237628875</v>
      </c>
      <c r="H235" s="31">
        <v>17610433</v>
      </c>
      <c r="I235" s="36">
        <f t="shared" si="57"/>
        <v>0.2330531915810129</v>
      </c>
      <c r="J235" s="31">
        <v>13662041</v>
      </c>
      <c r="K235" s="36">
        <f t="shared" si="58"/>
        <v>0.17968303387171533</v>
      </c>
      <c r="L235" s="31">
        <v>18662767</v>
      </c>
      <c r="M235" s="36">
        <f t="shared" si="59"/>
        <v>0.24545253487388385</v>
      </c>
      <c r="N235" s="31">
        <f t="shared" si="60"/>
        <v>63744435</v>
      </c>
      <c r="O235" s="36">
        <f t="shared" si="61"/>
        <v>0.83836620554998742</v>
      </c>
      <c r="P235" s="31">
        <v>22703300</v>
      </c>
      <c r="Q235" s="31">
        <v>79519342</v>
      </c>
      <c r="R235" s="31">
        <v>79791035</v>
      </c>
      <c r="S235" s="31">
        <v>77216168</v>
      </c>
      <c r="T235" s="36">
        <f t="shared" si="62"/>
        <v>0.96772987090592322</v>
      </c>
      <c r="U235" s="36">
        <f t="shared" si="63"/>
        <v>-0.17797117599644108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200956676</v>
      </c>
      <c r="E236" s="31">
        <v>243566136</v>
      </c>
      <c r="F236" s="31">
        <v>57970780</v>
      </c>
      <c r="G236" s="36">
        <f t="shared" si="56"/>
        <v>0.288474019146296</v>
      </c>
      <c r="H236" s="31">
        <v>123203634</v>
      </c>
      <c r="I236" s="36">
        <f t="shared" si="57"/>
        <v>0.61308554884735456</v>
      </c>
      <c r="J236" s="31">
        <v>66715686</v>
      </c>
      <c r="K236" s="36">
        <f t="shared" si="58"/>
        <v>0.27391199407129407</v>
      </c>
      <c r="L236" s="31">
        <v>254768429</v>
      </c>
      <c r="M236" s="36">
        <f t="shared" si="59"/>
        <v>1.0459928181477576</v>
      </c>
      <c r="N236" s="31">
        <f t="shared" si="60"/>
        <v>502658529</v>
      </c>
      <c r="O236" s="36">
        <f t="shared" si="61"/>
        <v>2.063745548765449</v>
      </c>
      <c r="P236" s="31">
        <v>234871673</v>
      </c>
      <c r="Q236" s="31">
        <v>197406158</v>
      </c>
      <c r="R236" s="31">
        <v>224156158</v>
      </c>
      <c r="S236" s="31">
        <v>424021231</v>
      </c>
      <c r="T236" s="36">
        <f t="shared" si="62"/>
        <v>1.8916332024213227</v>
      </c>
      <c r="U236" s="36">
        <f t="shared" si="63"/>
        <v>8.4713306402002697E-2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23073749</v>
      </c>
      <c r="E237" s="31">
        <v>22175421</v>
      </c>
      <c r="F237" s="31">
        <v>4050058</v>
      </c>
      <c r="G237" s="36">
        <f t="shared" si="56"/>
        <v>0.17552665585466845</v>
      </c>
      <c r="H237" s="31">
        <v>2656252</v>
      </c>
      <c r="I237" s="36">
        <f t="shared" si="57"/>
        <v>0.11512008733387886</v>
      </c>
      <c r="J237" s="31">
        <v>4990149</v>
      </c>
      <c r="K237" s="36">
        <f t="shared" si="58"/>
        <v>0.22503063188743971</v>
      </c>
      <c r="L237" s="31">
        <v>560698</v>
      </c>
      <c r="M237" s="36">
        <f t="shared" si="59"/>
        <v>2.5284660886483283E-2</v>
      </c>
      <c r="N237" s="31">
        <f t="shared" si="60"/>
        <v>12257157</v>
      </c>
      <c r="O237" s="36">
        <f t="shared" si="61"/>
        <v>0.55273615774870744</v>
      </c>
      <c r="P237" s="31">
        <v>196928</v>
      </c>
      <c r="Q237" s="31">
        <v>21269763</v>
      </c>
      <c r="R237" s="31">
        <v>23577390</v>
      </c>
      <c r="S237" s="31">
        <v>8259218</v>
      </c>
      <c r="T237" s="36">
        <f t="shared" si="62"/>
        <v>0.35030247198693326</v>
      </c>
      <c r="U237" s="36">
        <f t="shared" si="63"/>
        <v>1.8472233506662334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59463137</v>
      </c>
      <c r="E238" s="31">
        <v>59463137</v>
      </c>
      <c r="F238" s="31">
        <v>2210864</v>
      </c>
      <c r="G238" s="36">
        <f t="shared" si="56"/>
        <v>3.7180413135620476E-2</v>
      </c>
      <c r="H238" s="31">
        <v>15411774</v>
      </c>
      <c r="I238" s="36">
        <f t="shared" si="57"/>
        <v>0.25918198698464229</v>
      </c>
      <c r="J238" s="31">
        <v>18161082</v>
      </c>
      <c r="K238" s="36">
        <f t="shared" si="58"/>
        <v>0.3054174891580308</v>
      </c>
      <c r="L238" s="31">
        <v>13291544</v>
      </c>
      <c r="M238" s="36">
        <f t="shared" si="59"/>
        <v>0.22352577866855561</v>
      </c>
      <c r="N238" s="31">
        <f t="shared" si="60"/>
        <v>49075264</v>
      </c>
      <c r="O238" s="36">
        <f t="shared" si="61"/>
        <v>0.82530566794684912</v>
      </c>
      <c r="P238" s="31">
        <v>13201997</v>
      </c>
      <c r="Q238" s="31">
        <v>70014947</v>
      </c>
      <c r="R238" s="31">
        <v>70014947</v>
      </c>
      <c r="S238" s="31">
        <v>49138019</v>
      </c>
      <c r="T238" s="36">
        <f t="shared" si="62"/>
        <v>0.70182184098489708</v>
      </c>
      <c r="U238" s="36">
        <f t="shared" si="63"/>
        <v>6.782837475269865E-3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2795956</v>
      </c>
      <c r="E239" s="31">
        <v>2795956</v>
      </c>
      <c r="F239" s="31">
        <v>0</v>
      </c>
      <c r="G239" s="36">
        <f t="shared" si="56"/>
        <v>0</v>
      </c>
      <c r="H239" s="31">
        <v>26044</v>
      </c>
      <c r="I239" s="36">
        <f t="shared" si="57"/>
        <v>9.3148819223192354E-3</v>
      </c>
      <c r="J239" s="31">
        <v>29820</v>
      </c>
      <c r="K239" s="36">
        <f t="shared" si="58"/>
        <v>1.0665403890476101E-2</v>
      </c>
      <c r="L239" s="31">
        <v>1558709</v>
      </c>
      <c r="M239" s="36">
        <f t="shared" si="59"/>
        <v>0.55748695616096966</v>
      </c>
      <c r="N239" s="31">
        <f t="shared" si="60"/>
        <v>1614573</v>
      </c>
      <c r="O239" s="36">
        <f t="shared" si="61"/>
        <v>0.57746724197376498</v>
      </c>
      <c r="P239" s="31">
        <v>1133509</v>
      </c>
      <c r="Q239" s="31">
        <v>6287100</v>
      </c>
      <c r="R239" s="31">
        <v>4937100</v>
      </c>
      <c r="S239" s="31">
        <v>1719449</v>
      </c>
      <c r="T239" s="36">
        <f t="shared" si="62"/>
        <v>0.34827104980656659</v>
      </c>
      <c r="U239" s="36">
        <f t="shared" si="63"/>
        <v>0.37511832724751204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398286030</v>
      </c>
      <c r="E240" s="32">
        <f>SUM(E234:E239)</f>
        <v>439763673</v>
      </c>
      <c r="F240" s="32">
        <f>SUM(F234:F239)</f>
        <v>80757951</v>
      </c>
      <c r="G240" s="37">
        <f t="shared" si="56"/>
        <v>0.20276370476765154</v>
      </c>
      <c r="H240" s="32">
        <f>SUM(H234:H239)</f>
        <v>161765001</v>
      </c>
      <c r="I240" s="37">
        <f t="shared" si="57"/>
        <v>0.40615283694484589</v>
      </c>
      <c r="J240" s="32">
        <f>SUM(J234:J239)</f>
        <v>106529047</v>
      </c>
      <c r="K240" s="37">
        <f t="shared" si="58"/>
        <v>0.24224158005884219</v>
      </c>
      <c r="L240" s="32">
        <f>SUM(L234:L239)</f>
        <v>292601223</v>
      </c>
      <c r="M240" s="37">
        <f t="shared" si="59"/>
        <v>0.66536014901803864</v>
      </c>
      <c r="N240" s="32">
        <f t="shared" si="60"/>
        <v>641653222</v>
      </c>
      <c r="O240" s="37">
        <f t="shared" si="61"/>
        <v>1.459086462560085</v>
      </c>
      <c r="P240" s="32">
        <f>SUM(P234:P239)</f>
        <v>274956919</v>
      </c>
      <c r="Q240" s="32">
        <f>SUM(Q234:Q239)</f>
        <v>410208468</v>
      </c>
      <c r="R240" s="32">
        <f>SUM(R234:R239)</f>
        <v>438682078</v>
      </c>
      <c r="S240" s="32">
        <f>SUM(S234:S239)</f>
        <v>571845974</v>
      </c>
      <c r="T240" s="37">
        <f t="shared" si="62"/>
        <v>1.3035544479207104</v>
      </c>
      <c r="U240" s="37">
        <f t="shared" si="63"/>
        <v>6.4171158391544303E-2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5200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106889348</v>
      </c>
      <c r="E243" s="31">
        <v>119094348</v>
      </c>
      <c r="F243" s="31">
        <v>9773307</v>
      </c>
      <c r="G243" s="36">
        <f t="shared" si="56"/>
        <v>9.1433872344323777E-2</v>
      </c>
      <c r="H243" s="31">
        <v>11133703</v>
      </c>
      <c r="I243" s="36">
        <f t="shared" si="57"/>
        <v>0.10416101518366451</v>
      </c>
      <c r="J243" s="31">
        <v>15796140</v>
      </c>
      <c r="K243" s="36">
        <f t="shared" si="58"/>
        <v>0.13263551348381369</v>
      </c>
      <c r="L243" s="31">
        <v>14306064</v>
      </c>
      <c r="M243" s="36">
        <f t="shared" si="59"/>
        <v>0.12012378622703405</v>
      </c>
      <c r="N243" s="31">
        <f t="shared" si="60"/>
        <v>51009214</v>
      </c>
      <c r="O243" s="36">
        <f t="shared" si="61"/>
        <v>0.42830927627228793</v>
      </c>
      <c r="P243" s="31">
        <v>14907169</v>
      </c>
      <c r="Q243" s="31">
        <v>107558016</v>
      </c>
      <c r="R243" s="31">
        <v>107923021</v>
      </c>
      <c r="S243" s="31">
        <v>45248554</v>
      </c>
      <c r="T243" s="36">
        <f t="shared" si="62"/>
        <v>0.41926693286319328</v>
      </c>
      <c r="U243" s="36">
        <f t="shared" si="63"/>
        <v>-4.0323216299486542E-2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15623011</v>
      </c>
      <c r="E244" s="31">
        <v>15623011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233216</v>
      </c>
      <c r="K244" s="36">
        <f t="shared" si="58"/>
        <v>1.4927724239584802E-2</v>
      </c>
      <c r="L244" s="31">
        <v>0</v>
      </c>
      <c r="M244" s="36">
        <f t="shared" si="59"/>
        <v>0</v>
      </c>
      <c r="N244" s="31">
        <f t="shared" si="60"/>
        <v>233216</v>
      </c>
      <c r="O244" s="36">
        <f t="shared" si="61"/>
        <v>1.4927724239584802E-2</v>
      </c>
      <c r="P244" s="31">
        <v>0</v>
      </c>
      <c r="Q244" s="31">
        <v>7993729</v>
      </c>
      <c r="R244" s="31">
        <v>7993729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100422024</v>
      </c>
      <c r="E245" s="31">
        <v>48723072</v>
      </c>
      <c r="F245" s="31">
        <v>10781778</v>
      </c>
      <c r="G245" s="36">
        <f t="shared" si="56"/>
        <v>0.10736467530270054</v>
      </c>
      <c r="H245" s="31">
        <v>9821702</v>
      </c>
      <c r="I245" s="36">
        <f t="shared" si="57"/>
        <v>9.7804262539062145E-2</v>
      </c>
      <c r="J245" s="31">
        <v>46545152</v>
      </c>
      <c r="K245" s="36">
        <f t="shared" si="58"/>
        <v>0.95530002705904915</v>
      </c>
      <c r="L245" s="31">
        <v>11705374</v>
      </c>
      <c r="M245" s="36">
        <f t="shared" si="59"/>
        <v>0.24024293870468594</v>
      </c>
      <c r="N245" s="31">
        <f t="shared" si="60"/>
        <v>78854006</v>
      </c>
      <c r="O245" s="36">
        <f t="shared" si="61"/>
        <v>1.6184120328044997</v>
      </c>
      <c r="P245" s="31">
        <v>10364976</v>
      </c>
      <c r="Q245" s="31">
        <v>89258240</v>
      </c>
      <c r="R245" s="31">
        <v>84081190</v>
      </c>
      <c r="S245" s="31">
        <v>42493055</v>
      </c>
      <c r="T245" s="36">
        <f t="shared" si="62"/>
        <v>0.5053812273589372</v>
      </c>
      <c r="U245" s="36">
        <f t="shared" si="63"/>
        <v>0.12931993281991194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33834128</v>
      </c>
      <c r="E246" s="31">
        <v>36592746</v>
      </c>
      <c r="F246" s="31">
        <v>837149</v>
      </c>
      <c r="G246" s="36">
        <f t="shared" si="56"/>
        <v>2.4742739047390258E-2</v>
      </c>
      <c r="H246" s="31">
        <v>9050301</v>
      </c>
      <c r="I246" s="36">
        <f t="shared" si="57"/>
        <v>0.26749029855298767</v>
      </c>
      <c r="J246" s="31">
        <v>1402199</v>
      </c>
      <c r="K246" s="36">
        <f t="shared" si="58"/>
        <v>3.8319042796077674E-2</v>
      </c>
      <c r="L246" s="31">
        <v>2764046</v>
      </c>
      <c r="M246" s="36">
        <f t="shared" si="59"/>
        <v>7.5535353373042846E-2</v>
      </c>
      <c r="N246" s="31">
        <f t="shared" si="60"/>
        <v>14053695</v>
      </c>
      <c r="O246" s="36">
        <f t="shared" si="61"/>
        <v>0.38405685651467641</v>
      </c>
      <c r="P246" s="31">
        <v>7638891</v>
      </c>
      <c r="Q246" s="31">
        <v>41524936</v>
      </c>
      <c r="R246" s="31">
        <v>41524936</v>
      </c>
      <c r="S246" s="31">
        <v>19045239</v>
      </c>
      <c r="T246" s="36">
        <f t="shared" si="62"/>
        <v>0.45864583632350453</v>
      </c>
      <c r="U246" s="36">
        <f t="shared" si="63"/>
        <v>-0.63816135090813575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256768511</v>
      </c>
      <c r="E247" s="32">
        <f>SUM(E241:E246)</f>
        <v>220033177</v>
      </c>
      <c r="F247" s="32">
        <f>SUM(F241:F246)</f>
        <v>21392234</v>
      </c>
      <c r="G247" s="37">
        <f t="shared" si="56"/>
        <v>8.3313307837813488E-2</v>
      </c>
      <c r="H247" s="32">
        <f>SUM(H241:H246)</f>
        <v>30005706</v>
      </c>
      <c r="I247" s="37">
        <f t="shared" si="57"/>
        <v>0.11685897886442936</v>
      </c>
      <c r="J247" s="32">
        <f>SUM(J241:J246)</f>
        <v>63976707</v>
      </c>
      <c r="K247" s="37">
        <f t="shared" si="58"/>
        <v>0.29075936580236716</v>
      </c>
      <c r="L247" s="32">
        <f>SUM(L241:L246)</f>
        <v>28775484</v>
      </c>
      <c r="M247" s="37">
        <f t="shared" si="59"/>
        <v>0.13077793263876747</v>
      </c>
      <c r="N247" s="32">
        <f t="shared" si="60"/>
        <v>144150131</v>
      </c>
      <c r="O247" s="37">
        <f t="shared" si="61"/>
        <v>0.65512907173994039</v>
      </c>
      <c r="P247" s="32">
        <f>SUM(P241:P246)</f>
        <v>32911036</v>
      </c>
      <c r="Q247" s="32">
        <f>SUM(Q241:Q246)</f>
        <v>246334921</v>
      </c>
      <c r="R247" s="32">
        <f>SUM(R241:R246)</f>
        <v>241522876</v>
      </c>
      <c r="S247" s="32">
        <f>SUM(S241:S246)</f>
        <v>106792048</v>
      </c>
      <c r="T247" s="37">
        <f t="shared" si="62"/>
        <v>0.44216121374771972</v>
      </c>
      <c r="U247" s="37">
        <f t="shared" si="63"/>
        <v>-0.12565851770816328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64008554</v>
      </c>
      <c r="E248" s="31">
        <v>79808621</v>
      </c>
      <c r="F248" s="31">
        <v>2252143</v>
      </c>
      <c r="G248" s="36">
        <f t="shared" si="56"/>
        <v>3.5185031675610108E-2</v>
      </c>
      <c r="H248" s="31">
        <v>11857068</v>
      </c>
      <c r="I248" s="36">
        <f t="shared" si="57"/>
        <v>0.18524192875845938</v>
      </c>
      <c r="J248" s="31">
        <v>6325768</v>
      </c>
      <c r="K248" s="36">
        <f t="shared" si="58"/>
        <v>7.9261712841774329E-2</v>
      </c>
      <c r="L248" s="31">
        <v>8178045</v>
      </c>
      <c r="M248" s="36">
        <f t="shared" si="59"/>
        <v>0.10247069674340069</v>
      </c>
      <c r="N248" s="31">
        <f t="shared" si="60"/>
        <v>28613024</v>
      </c>
      <c r="O248" s="36">
        <f t="shared" si="61"/>
        <v>0.35852046610353033</v>
      </c>
      <c r="P248" s="31">
        <v>7225295</v>
      </c>
      <c r="Q248" s="31">
        <v>63802998</v>
      </c>
      <c r="R248" s="31">
        <v>60060639</v>
      </c>
      <c r="S248" s="31">
        <v>26737154</v>
      </c>
      <c r="T248" s="36">
        <f t="shared" si="62"/>
        <v>0.44516932295708678</v>
      </c>
      <c r="U248" s="36">
        <f t="shared" si="63"/>
        <v>0.13186312807989164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4839372</v>
      </c>
      <c r="E249" s="31">
        <v>5256754</v>
      </c>
      <c r="F249" s="31">
        <v>656007</v>
      </c>
      <c r="G249" s="36">
        <f t="shared" si="56"/>
        <v>0.13555622506391324</v>
      </c>
      <c r="H249" s="31">
        <v>229272</v>
      </c>
      <c r="I249" s="36">
        <f t="shared" si="57"/>
        <v>4.7376395119036109E-2</v>
      </c>
      <c r="J249" s="31">
        <v>456865</v>
      </c>
      <c r="K249" s="36">
        <f t="shared" si="58"/>
        <v>8.6910096991413333E-2</v>
      </c>
      <c r="L249" s="31">
        <v>468276</v>
      </c>
      <c r="M249" s="36">
        <f t="shared" si="59"/>
        <v>8.9080828206912474E-2</v>
      </c>
      <c r="N249" s="31">
        <f t="shared" si="60"/>
        <v>1810420</v>
      </c>
      <c r="O249" s="36">
        <f t="shared" si="61"/>
        <v>0.34439884384926517</v>
      </c>
      <c r="P249" s="31">
        <v>294426</v>
      </c>
      <c r="Q249" s="31">
        <v>2367381</v>
      </c>
      <c r="R249" s="31">
        <v>3939544</v>
      </c>
      <c r="S249" s="31">
        <v>1091751</v>
      </c>
      <c r="T249" s="36">
        <f t="shared" si="62"/>
        <v>0.27712623592984365</v>
      </c>
      <c r="U249" s="36">
        <f t="shared" si="63"/>
        <v>0.59047095025575191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35120518</v>
      </c>
      <c r="E250" s="31">
        <v>35007518</v>
      </c>
      <c r="F250" s="31">
        <v>3733910</v>
      </c>
      <c r="G250" s="36">
        <f t="shared" si="56"/>
        <v>0.10631705375188373</v>
      </c>
      <c r="H250" s="31">
        <v>11152653</v>
      </c>
      <c r="I250" s="36">
        <f t="shared" si="57"/>
        <v>0.31755377298250553</v>
      </c>
      <c r="J250" s="31">
        <v>11254625</v>
      </c>
      <c r="K250" s="36">
        <f t="shared" si="58"/>
        <v>0.3214916578776022</v>
      </c>
      <c r="L250" s="31">
        <v>4726703</v>
      </c>
      <c r="M250" s="36">
        <f t="shared" si="59"/>
        <v>0.13501965492098011</v>
      </c>
      <c r="N250" s="31">
        <f t="shared" si="60"/>
        <v>30867891</v>
      </c>
      <c r="O250" s="36">
        <f t="shared" si="61"/>
        <v>0.88175034288349152</v>
      </c>
      <c r="P250" s="31">
        <v>16672705</v>
      </c>
      <c r="Q250" s="31">
        <v>33189949</v>
      </c>
      <c r="R250" s="31">
        <v>33192949</v>
      </c>
      <c r="S250" s="31">
        <v>32050598</v>
      </c>
      <c r="T250" s="36">
        <f t="shared" si="62"/>
        <v>0.96558452820808416</v>
      </c>
      <c r="U250" s="36">
        <f t="shared" si="63"/>
        <v>-0.71650053185730811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35648455</v>
      </c>
      <c r="E251" s="31">
        <v>34356552</v>
      </c>
      <c r="F251" s="31">
        <v>4628153</v>
      </c>
      <c r="G251" s="36">
        <f t="shared" si="56"/>
        <v>0.12982759000354993</v>
      </c>
      <c r="H251" s="31">
        <v>4933584</v>
      </c>
      <c r="I251" s="36">
        <f t="shared" si="57"/>
        <v>0.1383954507986391</v>
      </c>
      <c r="J251" s="31">
        <v>4065869</v>
      </c>
      <c r="K251" s="36">
        <f t="shared" si="58"/>
        <v>0.11834333666544886</v>
      </c>
      <c r="L251" s="31">
        <v>4027400</v>
      </c>
      <c r="M251" s="36">
        <f t="shared" si="59"/>
        <v>0.1172236375757381</v>
      </c>
      <c r="N251" s="31">
        <f t="shared" si="60"/>
        <v>17655006</v>
      </c>
      <c r="O251" s="36">
        <f t="shared" si="61"/>
        <v>0.51387595588754076</v>
      </c>
      <c r="P251" s="31">
        <v>20919507</v>
      </c>
      <c r="Q251" s="31">
        <v>33292162</v>
      </c>
      <c r="R251" s="31">
        <v>33176162</v>
      </c>
      <c r="S251" s="31">
        <v>33552335</v>
      </c>
      <c r="T251" s="36">
        <f t="shared" si="62"/>
        <v>1.0113386533378996</v>
      </c>
      <c r="U251" s="36">
        <f t="shared" si="63"/>
        <v>-0.80748112276259665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139616899</v>
      </c>
      <c r="E254" s="32">
        <f>SUM(E248:E253)</f>
        <v>154429445</v>
      </c>
      <c r="F254" s="32">
        <f>SUM(F248:F253)</f>
        <v>11270213</v>
      </c>
      <c r="G254" s="37">
        <f t="shared" si="56"/>
        <v>8.0722413122783943E-2</v>
      </c>
      <c r="H254" s="32">
        <f>SUM(H248:H253)</f>
        <v>28172577</v>
      </c>
      <c r="I254" s="37">
        <f t="shared" si="57"/>
        <v>0.20178486416604913</v>
      </c>
      <c r="J254" s="32">
        <f>SUM(J248:J253)</f>
        <v>22103127</v>
      </c>
      <c r="K254" s="37">
        <f t="shared" si="58"/>
        <v>0.14312767231663626</v>
      </c>
      <c r="L254" s="32">
        <f>SUM(L248:L253)</f>
        <v>17400424</v>
      </c>
      <c r="M254" s="37">
        <f t="shared" si="59"/>
        <v>0.11267555873169136</v>
      </c>
      <c r="N254" s="32">
        <f t="shared" si="60"/>
        <v>78946341</v>
      </c>
      <c r="O254" s="37">
        <f t="shared" si="61"/>
        <v>0.51121300733807595</v>
      </c>
      <c r="P254" s="32">
        <f>SUM(P248:P253)</f>
        <v>45111933</v>
      </c>
      <c r="Q254" s="32">
        <f>SUM(Q248:Q253)</f>
        <v>132652490</v>
      </c>
      <c r="R254" s="32">
        <f>SUM(R248:R253)</f>
        <v>130369294</v>
      </c>
      <c r="S254" s="32">
        <f>SUM(S248:S253)</f>
        <v>93431838</v>
      </c>
      <c r="T254" s="37">
        <f t="shared" si="62"/>
        <v>0.71667058348877766</v>
      </c>
      <c r="U254" s="37">
        <f t="shared" si="63"/>
        <v>-0.61428334272441831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224956629</v>
      </c>
      <c r="E255" s="31">
        <v>247546443</v>
      </c>
      <c r="F255" s="31">
        <v>64655881</v>
      </c>
      <c r="G255" s="36">
        <f t="shared" si="56"/>
        <v>0.28741487320206954</v>
      </c>
      <c r="H255" s="31">
        <v>59048174</v>
      </c>
      <c r="I255" s="36">
        <f t="shared" si="57"/>
        <v>0.26248692586871936</v>
      </c>
      <c r="J255" s="31">
        <v>38550683</v>
      </c>
      <c r="K255" s="36">
        <f t="shared" si="58"/>
        <v>0.15573111264620351</v>
      </c>
      <c r="L255" s="31">
        <v>35857510</v>
      </c>
      <c r="M255" s="36">
        <f t="shared" si="59"/>
        <v>0.1448516470907239</v>
      </c>
      <c r="N255" s="31">
        <f t="shared" si="60"/>
        <v>198112248</v>
      </c>
      <c r="O255" s="36">
        <f t="shared" si="61"/>
        <v>0.80030335156138765</v>
      </c>
      <c r="P255" s="31">
        <v>54509474</v>
      </c>
      <c r="Q255" s="31">
        <v>213113534</v>
      </c>
      <c r="R255" s="31">
        <v>221614291</v>
      </c>
      <c r="S255" s="31">
        <v>191923741</v>
      </c>
      <c r="T255" s="36">
        <f t="shared" si="62"/>
        <v>0.86602601363826304</v>
      </c>
      <c r="U255" s="36">
        <f t="shared" si="63"/>
        <v>-0.34217838902646536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37996985</v>
      </c>
      <c r="E256" s="31">
        <v>38234185</v>
      </c>
      <c r="F256" s="31">
        <v>4557942</v>
      </c>
      <c r="G256" s="36">
        <f t="shared" si="56"/>
        <v>0.11995535961603269</v>
      </c>
      <c r="H256" s="31">
        <v>5737866</v>
      </c>
      <c r="I256" s="36">
        <f t="shared" si="57"/>
        <v>0.1510084550129438</v>
      </c>
      <c r="J256" s="31">
        <v>6845832</v>
      </c>
      <c r="K256" s="36">
        <f t="shared" si="58"/>
        <v>0.17905003075127665</v>
      </c>
      <c r="L256" s="31">
        <v>18843783</v>
      </c>
      <c r="M256" s="36">
        <f t="shared" si="59"/>
        <v>0.4928516980288713</v>
      </c>
      <c r="N256" s="31">
        <f t="shared" si="60"/>
        <v>35985423</v>
      </c>
      <c r="O256" s="36">
        <f t="shared" si="61"/>
        <v>0.94118451851399476</v>
      </c>
      <c r="P256" s="31">
        <v>4465459</v>
      </c>
      <c r="Q256" s="31">
        <v>25365617</v>
      </c>
      <c r="R256" s="31">
        <v>34165455</v>
      </c>
      <c r="S256" s="31">
        <v>21691282</v>
      </c>
      <c r="T256" s="36">
        <f t="shared" si="62"/>
        <v>0.63488930558659329</v>
      </c>
      <c r="U256" s="36">
        <f t="shared" si="63"/>
        <v>3.2198983351991366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218985921</v>
      </c>
      <c r="E257" s="31">
        <v>179722923</v>
      </c>
      <c r="F257" s="31">
        <v>18374284</v>
      </c>
      <c r="G257" s="36">
        <f t="shared" si="56"/>
        <v>8.3906234319054696E-2</v>
      </c>
      <c r="H257" s="31">
        <v>23497417</v>
      </c>
      <c r="I257" s="36">
        <f t="shared" si="57"/>
        <v>0.10730103968647373</v>
      </c>
      <c r="J257" s="31">
        <v>13995466</v>
      </c>
      <c r="K257" s="36">
        <f t="shared" si="58"/>
        <v>7.7872459263307214E-2</v>
      </c>
      <c r="L257" s="31">
        <v>19537782</v>
      </c>
      <c r="M257" s="36">
        <f t="shared" si="59"/>
        <v>0.10871057333070418</v>
      </c>
      <c r="N257" s="31">
        <f t="shared" si="60"/>
        <v>75404949</v>
      </c>
      <c r="O257" s="36">
        <f t="shared" si="61"/>
        <v>0.41956222245506214</v>
      </c>
      <c r="P257" s="31">
        <v>21283180</v>
      </c>
      <c r="Q257" s="31">
        <v>246153623</v>
      </c>
      <c r="R257" s="31">
        <v>273153099</v>
      </c>
      <c r="S257" s="31">
        <v>93425346</v>
      </c>
      <c r="T257" s="36">
        <f t="shared" si="62"/>
        <v>0.34202557592070371</v>
      </c>
      <c r="U257" s="36">
        <f t="shared" si="63"/>
        <v>-8.2008327702909112E-2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481939535</v>
      </c>
      <c r="E259" s="32">
        <f>SUM(E255:E258)</f>
        <v>465503551</v>
      </c>
      <c r="F259" s="32">
        <f>SUM(F255:F258)</f>
        <v>87588107</v>
      </c>
      <c r="G259" s="37">
        <f t="shared" si="56"/>
        <v>0.18174086299020892</v>
      </c>
      <c r="H259" s="32">
        <f>SUM(H255:H258)</f>
        <v>88283457</v>
      </c>
      <c r="I259" s="37">
        <f t="shared" si="57"/>
        <v>0.18318367884054168</v>
      </c>
      <c r="J259" s="32">
        <f>SUM(J255:J258)</f>
        <v>59391981</v>
      </c>
      <c r="K259" s="37">
        <f t="shared" si="58"/>
        <v>0.12758652618742322</v>
      </c>
      <c r="L259" s="32">
        <f>SUM(L255:L258)</f>
        <v>74239075</v>
      </c>
      <c r="M259" s="37">
        <f t="shared" si="59"/>
        <v>0.15948122165882253</v>
      </c>
      <c r="N259" s="32">
        <f t="shared" si="60"/>
        <v>309502620</v>
      </c>
      <c r="O259" s="37">
        <f t="shared" si="61"/>
        <v>0.66487703334404857</v>
      </c>
      <c r="P259" s="32">
        <f>SUM(P255:P258)</f>
        <v>80258113</v>
      </c>
      <c r="Q259" s="32">
        <f>SUM(Q255:Q258)</f>
        <v>484632774</v>
      </c>
      <c r="R259" s="32">
        <f>SUM(R255:R258)</f>
        <v>528932845</v>
      </c>
      <c r="S259" s="32">
        <f>SUM(S255:S258)</f>
        <v>307040369</v>
      </c>
      <c r="T259" s="37">
        <f t="shared" si="62"/>
        <v>0.58049026809821203</v>
      </c>
      <c r="U259" s="37">
        <f t="shared" si="63"/>
        <v>-7.4996006945740157E-2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1276610975</v>
      </c>
      <c r="E260" s="32">
        <f>SUM(E234:E239,E241:E246,E248:E253,E255:E258)</f>
        <v>1279729846</v>
      </c>
      <c r="F260" s="32">
        <f>SUM(F234:F239,F241:F246,F248:F253,F255:F258)</f>
        <v>201008505</v>
      </c>
      <c r="G260" s="37">
        <f t="shared" si="56"/>
        <v>0.15745478374882371</v>
      </c>
      <c r="H260" s="32">
        <f>SUM(H234:H239,H241:H246,H248:H253,H255:H258)</f>
        <v>308226741</v>
      </c>
      <c r="I260" s="37">
        <f t="shared" si="57"/>
        <v>0.24144139995349798</v>
      </c>
      <c r="J260" s="32">
        <f>SUM(J234:J239,J241:J246,J248:J253,J255:J258)</f>
        <v>252000862</v>
      </c>
      <c r="K260" s="37">
        <f t="shared" si="58"/>
        <v>0.19691723435822719</v>
      </c>
      <c r="L260" s="32">
        <f>SUM(L234:L239,L241:L246,L248:L253,L255:L258)</f>
        <v>413016206</v>
      </c>
      <c r="M260" s="37">
        <f t="shared" si="59"/>
        <v>0.32273702710845426</v>
      </c>
      <c r="N260" s="32">
        <f t="shared" si="60"/>
        <v>1174252314</v>
      </c>
      <c r="O260" s="37">
        <f t="shared" si="61"/>
        <v>0.9175782823775761</v>
      </c>
      <c r="P260" s="32">
        <f>SUM(P234:P239,P241:P246,P248:P253,P255:P258)</f>
        <v>433238001</v>
      </c>
      <c r="Q260" s="32">
        <f>SUM(Q234:Q239,Q241:Q246,Q248:Q253,Q255:Q258)</f>
        <v>1273828653</v>
      </c>
      <c r="R260" s="32">
        <f>SUM(R234:R239,R241:R246,R248:R253,R255:R258)</f>
        <v>1339507093</v>
      </c>
      <c r="S260" s="32">
        <f>SUM(S234:S239,S241:S246,S248:S253,S255:S258)</f>
        <v>1079110229</v>
      </c>
      <c r="T260" s="37">
        <f t="shared" si="62"/>
        <v>0.80560247470074431</v>
      </c>
      <c r="U260" s="37">
        <f t="shared" si="63"/>
        <v>-4.6675949370378556E-2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7656428</v>
      </c>
      <c r="E263" s="31">
        <v>19102209</v>
      </c>
      <c r="F263" s="31">
        <v>549303</v>
      </c>
      <c r="G263" s="36">
        <f t="shared" ref="G263:G299" si="64">IF(($D263     =0),0,($F263     /$D263     ))</f>
        <v>7.1744029983694751E-2</v>
      </c>
      <c r="H263" s="31">
        <v>640749</v>
      </c>
      <c r="I263" s="36">
        <f t="shared" ref="I263:I299" si="65">IF(($D263     =0),0,($H263     /$D263     ))</f>
        <v>8.3687719652036169E-2</v>
      </c>
      <c r="J263" s="31">
        <v>536686</v>
      </c>
      <c r="K263" s="36">
        <f t="shared" ref="K263:K299" si="66">IF(($E263     =0),0,($J263     /$E263     ))</f>
        <v>2.8095494086573965E-2</v>
      </c>
      <c r="L263" s="31">
        <v>807106</v>
      </c>
      <c r="M263" s="36">
        <f t="shared" ref="M263:M299" si="67">IF(($E263     =0),0,($L263     /$E263     ))</f>
        <v>4.2251972010148145E-2</v>
      </c>
      <c r="N263" s="31">
        <f t="shared" ref="N263:N299" si="68">$F263     +$H263     +$J263     +$L263</f>
        <v>2533844</v>
      </c>
      <c r="O263" s="36">
        <f t="shared" ref="O263:O299" si="69">IF(($E263     =0),0,($N263     /$E263     ))</f>
        <v>0.1326466483536014</v>
      </c>
      <c r="P263" s="31">
        <v>79312564</v>
      </c>
      <c r="Q263" s="31">
        <v>6914800</v>
      </c>
      <c r="R263" s="31">
        <v>47704752</v>
      </c>
      <c r="S263" s="31">
        <v>79955372</v>
      </c>
      <c r="T263" s="36">
        <f t="shared" ref="T263:T299" si="70">IF(($R263     =0),0,($S263     /$R263     ))</f>
        <v>1.6760462773184526</v>
      </c>
      <c r="U263" s="36">
        <f t="shared" ref="U263:U299" si="71">IF(($P263     =0),0,(($L263     /$P263     )-1))</f>
        <v>-0.98982373082781694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42089793</v>
      </c>
      <c r="E264" s="31">
        <v>38581005</v>
      </c>
      <c r="F264" s="31">
        <v>8388250</v>
      </c>
      <c r="G264" s="36">
        <f t="shared" si="64"/>
        <v>0.19929416141343342</v>
      </c>
      <c r="H264" s="31">
        <v>10815642</v>
      </c>
      <c r="I264" s="36">
        <f t="shared" si="65"/>
        <v>0.25696591095137961</v>
      </c>
      <c r="J264" s="31">
        <v>11129324</v>
      </c>
      <c r="K264" s="36">
        <f t="shared" si="66"/>
        <v>0.28846640983043342</v>
      </c>
      <c r="L264" s="31">
        <v>11113947</v>
      </c>
      <c r="M264" s="36">
        <f t="shared" si="67"/>
        <v>0.28806784582205675</v>
      </c>
      <c r="N264" s="31">
        <f t="shared" si="68"/>
        <v>41447163</v>
      </c>
      <c r="O264" s="36">
        <f t="shared" si="69"/>
        <v>1.0742893556038782</v>
      </c>
      <c r="P264" s="31">
        <v>9539338</v>
      </c>
      <c r="Q264" s="31">
        <v>43031674</v>
      </c>
      <c r="R264" s="31">
        <v>42273102</v>
      </c>
      <c r="S264" s="31">
        <v>39046860</v>
      </c>
      <c r="T264" s="36">
        <f t="shared" si="70"/>
        <v>0.92368097330543664</v>
      </c>
      <c r="U264" s="36">
        <f t="shared" si="71"/>
        <v>0.16506480848042071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45364947</v>
      </c>
      <c r="E265" s="31">
        <v>35722222</v>
      </c>
      <c r="F265" s="31">
        <v>4052885</v>
      </c>
      <c r="G265" s="36">
        <f t="shared" si="64"/>
        <v>8.9339573129006408E-2</v>
      </c>
      <c r="H265" s="31">
        <v>10496132</v>
      </c>
      <c r="I265" s="36">
        <f t="shared" si="65"/>
        <v>0.23137097459851547</v>
      </c>
      <c r="J265" s="31">
        <v>9834322</v>
      </c>
      <c r="K265" s="36">
        <f t="shared" si="66"/>
        <v>0.27529983997076107</v>
      </c>
      <c r="L265" s="31">
        <v>5762868</v>
      </c>
      <c r="M265" s="36">
        <f t="shared" si="67"/>
        <v>0.16132445512487997</v>
      </c>
      <c r="N265" s="31">
        <f t="shared" si="68"/>
        <v>30146207</v>
      </c>
      <c r="O265" s="36">
        <f t="shared" si="69"/>
        <v>0.84390626652507783</v>
      </c>
      <c r="P265" s="31">
        <v>3022147</v>
      </c>
      <c r="Q265" s="31">
        <v>34841808</v>
      </c>
      <c r="R265" s="31">
        <v>33893726</v>
      </c>
      <c r="S265" s="31">
        <v>24522971</v>
      </c>
      <c r="T265" s="36">
        <f t="shared" si="70"/>
        <v>0.72352538047897119</v>
      </c>
      <c r="U265" s="36">
        <f t="shared" si="71"/>
        <v>0.90687878518152831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95111168</v>
      </c>
      <c r="E267" s="32">
        <f>SUM(E263:E266)</f>
        <v>93405436</v>
      </c>
      <c r="F267" s="32">
        <f>SUM(F263:F266)</f>
        <v>12990438</v>
      </c>
      <c r="G267" s="37">
        <f t="shared" si="64"/>
        <v>0.13658162625024226</v>
      </c>
      <c r="H267" s="32">
        <f>SUM(H263:H266)</f>
        <v>21952523</v>
      </c>
      <c r="I267" s="37">
        <f t="shared" si="65"/>
        <v>0.23080909909549213</v>
      </c>
      <c r="J267" s="32">
        <f>SUM(J263:J266)</f>
        <v>21500332</v>
      </c>
      <c r="K267" s="37">
        <f t="shared" si="66"/>
        <v>0.23018287715074742</v>
      </c>
      <c r="L267" s="32">
        <f>SUM(L263:L266)</f>
        <v>17683921</v>
      </c>
      <c r="M267" s="37">
        <f t="shared" si="67"/>
        <v>0.18932432369353749</v>
      </c>
      <c r="N267" s="32">
        <f t="shared" si="68"/>
        <v>74127214</v>
      </c>
      <c r="O267" s="37">
        <f t="shared" si="69"/>
        <v>0.79360706586713003</v>
      </c>
      <c r="P267" s="32">
        <f>SUM(P263:P266)</f>
        <v>91874049</v>
      </c>
      <c r="Q267" s="32">
        <f>SUM(Q263:Q266)</f>
        <v>84788282</v>
      </c>
      <c r="R267" s="32">
        <f>SUM(R263:R266)</f>
        <v>123871580</v>
      </c>
      <c r="S267" s="32">
        <f>SUM(S263:S266)</f>
        <v>143525203</v>
      </c>
      <c r="T267" s="37">
        <f t="shared" si="70"/>
        <v>1.1586612764606701</v>
      </c>
      <c r="U267" s="37">
        <f t="shared" si="71"/>
        <v>-0.80751995593445547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17125140</v>
      </c>
      <c r="E268" s="31">
        <v>10619328</v>
      </c>
      <c r="F268" s="31">
        <v>749817</v>
      </c>
      <c r="G268" s="36">
        <f t="shared" si="64"/>
        <v>4.3784576359667718E-2</v>
      </c>
      <c r="H268" s="31">
        <v>1198559</v>
      </c>
      <c r="I268" s="36">
        <f t="shared" si="65"/>
        <v>6.9988274548412457E-2</v>
      </c>
      <c r="J268" s="31">
        <v>1075650</v>
      </c>
      <c r="K268" s="36">
        <f t="shared" si="66"/>
        <v>0.10129172015404364</v>
      </c>
      <c r="L268" s="31">
        <v>1169874</v>
      </c>
      <c r="M268" s="36">
        <f t="shared" si="67"/>
        <v>0.11016459798586126</v>
      </c>
      <c r="N268" s="31">
        <f t="shared" si="68"/>
        <v>4193900</v>
      </c>
      <c r="O268" s="36">
        <f t="shared" si="69"/>
        <v>0.3949308280147294</v>
      </c>
      <c r="P268" s="31">
        <v>1171939</v>
      </c>
      <c r="Q268" s="31">
        <v>6863529</v>
      </c>
      <c r="R268" s="31">
        <v>13333373</v>
      </c>
      <c r="S268" s="31">
        <v>3851439</v>
      </c>
      <c r="T268" s="36">
        <f t="shared" si="70"/>
        <v>0.28885706565022967</v>
      </c>
      <c r="U268" s="36">
        <f t="shared" si="71"/>
        <v>-1.7620371026136894E-3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21766893</v>
      </c>
      <c r="E269" s="31">
        <v>14966568</v>
      </c>
      <c r="F269" s="31">
        <v>3169287</v>
      </c>
      <c r="G269" s="36">
        <f t="shared" si="64"/>
        <v>0.14560125783684424</v>
      </c>
      <c r="H269" s="31">
        <v>3724777</v>
      </c>
      <c r="I269" s="36">
        <f t="shared" si="65"/>
        <v>0.17112120687137111</v>
      </c>
      <c r="J269" s="31">
        <v>3270242</v>
      </c>
      <c r="K269" s="36">
        <f t="shared" si="66"/>
        <v>0.21850313311642322</v>
      </c>
      <c r="L269" s="31">
        <v>3103027</v>
      </c>
      <c r="M269" s="36">
        <f t="shared" si="67"/>
        <v>0.20733056503000555</v>
      </c>
      <c r="N269" s="31">
        <f t="shared" si="68"/>
        <v>13267333</v>
      </c>
      <c r="O269" s="36">
        <f t="shared" si="69"/>
        <v>0.88646461900951512</v>
      </c>
      <c r="P269" s="31">
        <v>3118549</v>
      </c>
      <c r="Q269" s="31">
        <v>24287096</v>
      </c>
      <c r="R269" s="31">
        <v>19904371</v>
      </c>
      <c r="S269" s="31">
        <v>12955614</v>
      </c>
      <c r="T269" s="36">
        <f t="shared" si="70"/>
        <v>0.6508929119136696</v>
      </c>
      <c r="U269" s="36">
        <f t="shared" si="71"/>
        <v>-4.9773147704268439E-3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5571032</v>
      </c>
      <c r="E270" s="31">
        <v>5571032</v>
      </c>
      <c r="F270" s="31">
        <v>893976</v>
      </c>
      <c r="G270" s="36">
        <f t="shared" si="64"/>
        <v>0.16046865284564871</v>
      </c>
      <c r="H270" s="31">
        <v>475096</v>
      </c>
      <c r="I270" s="36">
        <f t="shared" si="65"/>
        <v>8.5279711191750471E-2</v>
      </c>
      <c r="J270" s="31">
        <v>884070</v>
      </c>
      <c r="K270" s="36">
        <f t="shared" si="66"/>
        <v>0.15869052627951158</v>
      </c>
      <c r="L270" s="31">
        <v>1041816</v>
      </c>
      <c r="M270" s="36">
        <f t="shared" si="67"/>
        <v>0.18700592637055397</v>
      </c>
      <c r="N270" s="31">
        <f t="shared" si="68"/>
        <v>3294958</v>
      </c>
      <c r="O270" s="36">
        <f t="shared" si="69"/>
        <v>0.59144481668746474</v>
      </c>
      <c r="P270" s="31">
        <v>597104</v>
      </c>
      <c r="Q270" s="31">
        <v>8156773</v>
      </c>
      <c r="R270" s="31">
        <v>8156773</v>
      </c>
      <c r="S270" s="31">
        <v>3923984</v>
      </c>
      <c r="T270" s="36">
        <f t="shared" si="70"/>
        <v>0.48107063908729591</v>
      </c>
      <c r="U270" s="36">
        <f t="shared" si="71"/>
        <v>0.74478147860339239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10135503</v>
      </c>
      <c r="E271" s="31">
        <v>9078911</v>
      </c>
      <c r="F271" s="31">
        <v>1719698</v>
      </c>
      <c r="G271" s="36">
        <f t="shared" si="64"/>
        <v>0.16967071096520814</v>
      </c>
      <c r="H271" s="31">
        <v>2750007</v>
      </c>
      <c r="I271" s="36">
        <f t="shared" si="65"/>
        <v>0.27132417601770725</v>
      </c>
      <c r="J271" s="31">
        <v>1580413</v>
      </c>
      <c r="K271" s="36">
        <f t="shared" si="66"/>
        <v>0.17407517267214095</v>
      </c>
      <c r="L271" s="31">
        <v>1453690</v>
      </c>
      <c r="M271" s="36">
        <f t="shared" si="67"/>
        <v>0.16011722110724513</v>
      </c>
      <c r="N271" s="31">
        <f t="shared" si="68"/>
        <v>7503808</v>
      </c>
      <c r="O271" s="36">
        <f t="shared" si="69"/>
        <v>0.82650969923595463</v>
      </c>
      <c r="P271" s="31">
        <v>1757044</v>
      </c>
      <c r="Q271" s="31">
        <v>9445499</v>
      </c>
      <c r="R271" s="31">
        <v>10574116</v>
      </c>
      <c r="S271" s="31">
        <v>7946512</v>
      </c>
      <c r="T271" s="36">
        <f t="shared" si="70"/>
        <v>0.75150603606013022</v>
      </c>
      <c r="U271" s="36">
        <f t="shared" si="71"/>
        <v>-0.17265020113326701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5305448</v>
      </c>
      <c r="E272" s="31">
        <v>5441249</v>
      </c>
      <c r="F272" s="31">
        <v>894278</v>
      </c>
      <c r="G272" s="36">
        <f t="shared" si="64"/>
        <v>0.16855843276571555</v>
      </c>
      <c r="H272" s="31">
        <v>914118</v>
      </c>
      <c r="I272" s="36">
        <f t="shared" si="65"/>
        <v>0.1722979850146491</v>
      </c>
      <c r="J272" s="31">
        <v>730804</v>
      </c>
      <c r="K272" s="36">
        <f t="shared" si="66"/>
        <v>0.13430813403319716</v>
      </c>
      <c r="L272" s="31">
        <v>830909</v>
      </c>
      <c r="M272" s="36">
        <f t="shared" si="67"/>
        <v>0.15270556447609732</v>
      </c>
      <c r="N272" s="31">
        <f t="shared" si="68"/>
        <v>3370109</v>
      </c>
      <c r="O272" s="36">
        <f t="shared" si="69"/>
        <v>0.61936312784068515</v>
      </c>
      <c r="P272" s="31">
        <v>1391037</v>
      </c>
      <c r="Q272" s="31">
        <v>5989372</v>
      </c>
      <c r="R272" s="31">
        <v>6043972</v>
      </c>
      <c r="S272" s="31">
        <v>4507790</v>
      </c>
      <c r="T272" s="36">
        <f t="shared" si="70"/>
        <v>0.74583237645707157</v>
      </c>
      <c r="U272" s="36">
        <f t="shared" si="71"/>
        <v>-0.40266937543717385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2198350</v>
      </c>
      <c r="E273" s="31">
        <v>2198350</v>
      </c>
      <c r="F273" s="31">
        <v>134131</v>
      </c>
      <c r="G273" s="36">
        <f t="shared" si="64"/>
        <v>6.1014397161507493E-2</v>
      </c>
      <c r="H273" s="31">
        <v>213088</v>
      </c>
      <c r="I273" s="36">
        <f t="shared" si="65"/>
        <v>9.6930879978165449E-2</v>
      </c>
      <c r="J273" s="31">
        <v>205115</v>
      </c>
      <c r="K273" s="36">
        <f t="shared" si="66"/>
        <v>9.3304068960811518E-2</v>
      </c>
      <c r="L273" s="31">
        <v>380766</v>
      </c>
      <c r="M273" s="36">
        <f t="shared" si="67"/>
        <v>0.17320535856437783</v>
      </c>
      <c r="N273" s="31">
        <f t="shared" si="68"/>
        <v>933100</v>
      </c>
      <c r="O273" s="36">
        <f t="shared" si="69"/>
        <v>0.42445470466486229</v>
      </c>
      <c r="P273" s="31">
        <v>224631</v>
      </c>
      <c r="Q273" s="31">
        <v>2366588</v>
      </c>
      <c r="R273" s="31">
        <v>2032188</v>
      </c>
      <c r="S273" s="31">
        <v>792195</v>
      </c>
      <c r="T273" s="36">
        <f t="shared" si="70"/>
        <v>0.38982367773060367</v>
      </c>
      <c r="U273" s="36">
        <f t="shared" si="71"/>
        <v>0.69507325346902249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816866</v>
      </c>
      <c r="E274" s="31">
        <v>816866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-76386</v>
      </c>
      <c r="K274" s="36">
        <f t="shared" si="66"/>
        <v>-9.3511053220479243E-2</v>
      </c>
      <c r="L274" s="31">
        <v>65127</v>
      </c>
      <c r="M274" s="36">
        <f t="shared" si="67"/>
        <v>7.9727886825991037E-2</v>
      </c>
      <c r="N274" s="31">
        <f t="shared" si="68"/>
        <v>-11259</v>
      </c>
      <c r="O274" s="36">
        <f t="shared" si="69"/>
        <v>-1.3783166394488202E-2</v>
      </c>
      <c r="P274" s="31">
        <v>-64706</v>
      </c>
      <c r="Q274" s="31">
        <v>803504</v>
      </c>
      <c r="R274" s="31">
        <v>803504</v>
      </c>
      <c r="S274" s="31">
        <v>5</v>
      </c>
      <c r="T274" s="36">
        <f t="shared" si="70"/>
        <v>6.222744379617276E-6</v>
      </c>
      <c r="U274" s="36">
        <f t="shared" si="71"/>
        <v>-2.0065063518066331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62919232</v>
      </c>
      <c r="E275" s="32">
        <f>SUM(E268:E274)</f>
        <v>48692304</v>
      </c>
      <c r="F275" s="32">
        <f>SUM(F268:F274)</f>
        <v>7561187</v>
      </c>
      <c r="G275" s="37">
        <f t="shared" si="64"/>
        <v>0.12017290675130936</v>
      </c>
      <c r="H275" s="32">
        <f>SUM(H268:H274)</f>
        <v>9275645</v>
      </c>
      <c r="I275" s="37">
        <f t="shared" si="65"/>
        <v>0.14742145930833994</v>
      </c>
      <c r="J275" s="32">
        <f>SUM(J268:J274)</f>
        <v>7669908</v>
      </c>
      <c r="K275" s="37">
        <f t="shared" si="66"/>
        <v>0.15751786976438822</v>
      </c>
      <c r="L275" s="32">
        <f>SUM(L268:L274)</f>
        <v>8045209</v>
      </c>
      <c r="M275" s="37">
        <f t="shared" si="67"/>
        <v>0.16522547382436453</v>
      </c>
      <c r="N275" s="32">
        <f t="shared" si="68"/>
        <v>32551949</v>
      </c>
      <c r="O275" s="37">
        <f t="shared" si="69"/>
        <v>0.66852348987223931</v>
      </c>
      <c r="P275" s="32">
        <f>SUM(P268:P274)</f>
        <v>8195598</v>
      </c>
      <c r="Q275" s="32">
        <f>SUM(Q268:Q274)</f>
        <v>57912361</v>
      </c>
      <c r="R275" s="32">
        <f>SUM(R268:R274)</f>
        <v>60848297</v>
      </c>
      <c r="S275" s="32">
        <f>SUM(S268:S274)</f>
        <v>33977539</v>
      </c>
      <c r="T275" s="37">
        <f t="shared" si="70"/>
        <v>0.55839753411669024</v>
      </c>
      <c r="U275" s="37">
        <f t="shared" si="71"/>
        <v>-1.8349972753666011E-2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19112420</v>
      </c>
      <c r="E276" s="31">
        <v>18146094</v>
      </c>
      <c r="F276" s="31">
        <v>657057</v>
      </c>
      <c r="G276" s="36">
        <f t="shared" si="64"/>
        <v>3.4378535004986284E-2</v>
      </c>
      <c r="H276" s="31">
        <v>973188</v>
      </c>
      <c r="I276" s="36">
        <f t="shared" si="65"/>
        <v>5.0919140537932922E-2</v>
      </c>
      <c r="J276" s="31">
        <v>994337</v>
      </c>
      <c r="K276" s="36">
        <f t="shared" si="66"/>
        <v>5.4796200218074478E-2</v>
      </c>
      <c r="L276" s="31">
        <v>1580505</v>
      </c>
      <c r="M276" s="36">
        <f t="shared" si="67"/>
        <v>8.7098909550452019E-2</v>
      </c>
      <c r="N276" s="31">
        <f t="shared" si="68"/>
        <v>4205087</v>
      </c>
      <c r="O276" s="36">
        <f t="shared" si="69"/>
        <v>0.23173510508652717</v>
      </c>
      <c r="P276" s="31">
        <v>42349</v>
      </c>
      <c r="Q276" s="31">
        <v>20915019</v>
      </c>
      <c r="R276" s="31">
        <v>18884626</v>
      </c>
      <c r="S276" s="31">
        <v>2396448</v>
      </c>
      <c r="T276" s="36">
        <f t="shared" si="70"/>
        <v>0.12689941542924918</v>
      </c>
      <c r="U276" s="36">
        <f t="shared" si="71"/>
        <v>36.320952088597132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27978127</v>
      </c>
      <c r="E277" s="31">
        <v>27065127</v>
      </c>
      <c r="F277" s="31">
        <v>3003755</v>
      </c>
      <c r="G277" s="36">
        <f t="shared" si="64"/>
        <v>0.10736083226729223</v>
      </c>
      <c r="H277" s="31">
        <v>2832093</v>
      </c>
      <c r="I277" s="36">
        <f t="shared" si="65"/>
        <v>0.1012252535704052</v>
      </c>
      <c r="J277" s="31">
        <v>2972430</v>
      </c>
      <c r="K277" s="36">
        <f t="shared" si="66"/>
        <v>0.10982508968090192</v>
      </c>
      <c r="L277" s="31">
        <v>3233001</v>
      </c>
      <c r="M277" s="36">
        <f t="shared" si="67"/>
        <v>0.11945264472618214</v>
      </c>
      <c r="N277" s="31">
        <f t="shared" si="68"/>
        <v>12041279</v>
      </c>
      <c r="O277" s="36">
        <f t="shared" si="69"/>
        <v>0.44490014770667802</v>
      </c>
      <c r="P277" s="31">
        <v>2813108</v>
      </c>
      <c r="Q277" s="31">
        <v>28467620</v>
      </c>
      <c r="R277" s="31">
        <v>28229646</v>
      </c>
      <c r="S277" s="31">
        <v>11428989</v>
      </c>
      <c r="T277" s="36">
        <f t="shared" si="70"/>
        <v>0.40485768046825665</v>
      </c>
      <c r="U277" s="36">
        <f t="shared" si="71"/>
        <v>0.1492630215405879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17898681</v>
      </c>
      <c r="E278" s="31">
        <v>18419915</v>
      </c>
      <c r="F278" s="31">
        <v>418017</v>
      </c>
      <c r="G278" s="36">
        <f t="shared" si="64"/>
        <v>2.3354625963779119E-2</v>
      </c>
      <c r="H278" s="31">
        <v>3501052</v>
      </c>
      <c r="I278" s="36">
        <f t="shared" si="65"/>
        <v>0.19560391070157629</v>
      </c>
      <c r="J278" s="31">
        <v>1026285</v>
      </c>
      <c r="K278" s="36">
        <f t="shared" si="66"/>
        <v>5.5716055150091627E-2</v>
      </c>
      <c r="L278" s="31">
        <v>0</v>
      </c>
      <c r="M278" s="36">
        <f t="shared" si="67"/>
        <v>0</v>
      </c>
      <c r="N278" s="31">
        <f t="shared" si="68"/>
        <v>4945354</v>
      </c>
      <c r="O278" s="36">
        <f t="shared" si="69"/>
        <v>0.26847865476035043</v>
      </c>
      <c r="P278" s="31">
        <v>309046</v>
      </c>
      <c r="Q278" s="31">
        <v>17160248</v>
      </c>
      <c r="R278" s="31">
        <v>17680530</v>
      </c>
      <c r="S278" s="31">
        <v>9125998</v>
      </c>
      <c r="T278" s="36">
        <f t="shared" si="70"/>
        <v>0.51616088431738194</v>
      </c>
      <c r="U278" s="36">
        <f t="shared" si="71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6863980</v>
      </c>
      <c r="E279" s="31">
        <v>6863980</v>
      </c>
      <c r="F279" s="31">
        <v>338830</v>
      </c>
      <c r="G279" s="36">
        <f t="shared" si="64"/>
        <v>4.9363488821354377E-2</v>
      </c>
      <c r="H279" s="31">
        <v>501928</v>
      </c>
      <c r="I279" s="36">
        <f t="shared" si="65"/>
        <v>7.312492169266227E-2</v>
      </c>
      <c r="J279" s="31">
        <v>521274</v>
      </c>
      <c r="K279" s="36">
        <f t="shared" si="66"/>
        <v>7.5943403098493872E-2</v>
      </c>
      <c r="L279" s="31">
        <v>791059</v>
      </c>
      <c r="M279" s="36">
        <f t="shared" si="67"/>
        <v>0.11524785911380861</v>
      </c>
      <c r="N279" s="31">
        <f t="shared" si="68"/>
        <v>2153091</v>
      </c>
      <c r="O279" s="36">
        <f t="shared" si="69"/>
        <v>0.31367967272631914</v>
      </c>
      <c r="P279" s="31">
        <v>1729130</v>
      </c>
      <c r="Q279" s="31">
        <v>7341818</v>
      </c>
      <c r="R279" s="31">
        <v>7338489</v>
      </c>
      <c r="S279" s="31">
        <v>6369911</v>
      </c>
      <c r="T279" s="36">
        <f t="shared" si="70"/>
        <v>0.86801397399382896</v>
      </c>
      <c r="U279" s="36">
        <f t="shared" si="71"/>
        <v>-0.54251039540115542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230537</v>
      </c>
      <c r="E280" s="31">
        <v>230537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295669</v>
      </c>
      <c r="K280" s="36">
        <f t="shared" si="66"/>
        <v>1.2825229789578245</v>
      </c>
      <c r="L280" s="31">
        <v>475128</v>
      </c>
      <c r="M280" s="36">
        <f t="shared" si="67"/>
        <v>2.0609620147742009</v>
      </c>
      <c r="N280" s="31">
        <f t="shared" si="68"/>
        <v>770797</v>
      </c>
      <c r="O280" s="36">
        <f t="shared" si="69"/>
        <v>3.3434849937320257</v>
      </c>
      <c r="P280" s="31">
        <v>175905</v>
      </c>
      <c r="Q280" s="31">
        <v>1291934</v>
      </c>
      <c r="R280" s="31">
        <v>1291934</v>
      </c>
      <c r="S280" s="31">
        <v>728946</v>
      </c>
      <c r="T280" s="36">
        <f t="shared" si="70"/>
        <v>0.56422851322126366</v>
      </c>
      <c r="U280" s="36">
        <f t="shared" si="71"/>
        <v>1.7010488616014325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2937399</v>
      </c>
      <c r="E281" s="31">
        <v>3386548</v>
      </c>
      <c r="F281" s="31">
        <v>554778</v>
      </c>
      <c r="G281" s="36">
        <f t="shared" si="64"/>
        <v>0.18886708955780268</v>
      </c>
      <c r="H281" s="31">
        <v>850130</v>
      </c>
      <c r="I281" s="36">
        <f t="shared" si="65"/>
        <v>0.28941590842783022</v>
      </c>
      <c r="J281" s="31">
        <v>711482</v>
      </c>
      <c r="K281" s="36">
        <f t="shared" si="66"/>
        <v>0.21009062915984064</v>
      </c>
      <c r="L281" s="31">
        <v>454667</v>
      </c>
      <c r="M281" s="36">
        <f t="shared" si="67"/>
        <v>0.13425677120182558</v>
      </c>
      <c r="N281" s="31">
        <f t="shared" si="68"/>
        <v>2571057</v>
      </c>
      <c r="O281" s="36">
        <f t="shared" si="69"/>
        <v>0.7591969757995457</v>
      </c>
      <c r="P281" s="31">
        <v>728243</v>
      </c>
      <c r="Q281" s="31">
        <v>3380275</v>
      </c>
      <c r="R281" s="31">
        <v>3371204</v>
      </c>
      <c r="S281" s="31">
        <v>2128441</v>
      </c>
      <c r="T281" s="36">
        <f t="shared" si="70"/>
        <v>0.63135930071274238</v>
      </c>
      <c r="U281" s="36">
        <f t="shared" si="71"/>
        <v>-0.37566581484477024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17970614</v>
      </c>
      <c r="E282" s="31">
        <v>17970615</v>
      </c>
      <c r="F282" s="31">
        <v>1496786</v>
      </c>
      <c r="G282" s="36">
        <f t="shared" si="64"/>
        <v>8.3290754561864161E-2</v>
      </c>
      <c r="H282" s="31">
        <v>2937650</v>
      </c>
      <c r="I282" s="36">
        <f t="shared" si="65"/>
        <v>0.16346965106478833</v>
      </c>
      <c r="J282" s="31">
        <v>1814601</v>
      </c>
      <c r="K282" s="36">
        <f t="shared" si="66"/>
        <v>0.10097601000299655</v>
      </c>
      <c r="L282" s="31">
        <v>2597192</v>
      </c>
      <c r="M282" s="36">
        <f t="shared" si="67"/>
        <v>0.14452438049560351</v>
      </c>
      <c r="N282" s="31">
        <f t="shared" si="68"/>
        <v>8846229</v>
      </c>
      <c r="O282" s="36">
        <f t="shared" si="69"/>
        <v>0.49226078239392473</v>
      </c>
      <c r="P282" s="31">
        <v>1194470</v>
      </c>
      <c r="Q282" s="31">
        <v>11899645</v>
      </c>
      <c r="R282" s="31">
        <v>12874833</v>
      </c>
      <c r="S282" s="31">
        <v>4573861</v>
      </c>
      <c r="T282" s="36">
        <f t="shared" si="70"/>
        <v>0.35525594778588582</v>
      </c>
      <c r="U282" s="36">
        <f t="shared" si="71"/>
        <v>1.1743467814176998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14106240</v>
      </c>
      <c r="E283" s="31">
        <v>13582478</v>
      </c>
      <c r="F283" s="31">
        <v>95776</v>
      </c>
      <c r="G283" s="36">
        <f t="shared" si="64"/>
        <v>6.7896193457647113E-3</v>
      </c>
      <c r="H283" s="31">
        <v>152873</v>
      </c>
      <c r="I283" s="36">
        <f t="shared" si="65"/>
        <v>1.0837260673290685E-2</v>
      </c>
      <c r="J283" s="31">
        <v>1101207</v>
      </c>
      <c r="K283" s="36">
        <f t="shared" si="66"/>
        <v>8.1075559260983157E-2</v>
      </c>
      <c r="L283" s="31">
        <v>1305203</v>
      </c>
      <c r="M283" s="36">
        <f t="shared" si="67"/>
        <v>9.6094615430262431E-2</v>
      </c>
      <c r="N283" s="31">
        <f t="shared" si="68"/>
        <v>2655059</v>
      </c>
      <c r="O283" s="36">
        <f t="shared" si="69"/>
        <v>0.19547677529829241</v>
      </c>
      <c r="P283" s="31">
        <v>1003742</v>
      </c>
      <c r="Q283" s="31">
        <v>11378123</v>
      </c>
      <c r="R283" s="31">
        <v>12939944</v>
      </c>
      <c r="S283" s="31">
        <v>4140835</v>
      </c>
      <c r="T283" s="36">
        <f t="shared" si="70"/>
        <v>0.32000408966221183</v>
      </c>
      <c r="U283" s="36">
        <f t="shared" si="71"/>
        <v>0.30033713842800247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107097998</v>
      </c>
      <c r="E285" s="32">
        <f>SUM(E276:E284)</f>
        <v>105665294</v>
      </c>
      <c r="F285" s="32">
        <f>SUM(F276:F284)</f>
        <v>6564999</v>
      </c>
      <c r="G285" s="37">
        <f t="shared" si="64"/>
        <v>6.1298988987637283E-2</v>
      </c>
      <c r="H285" s="32">
        <f>SUM(H276:H284)</f>
        <v>11748914</v>
      </c>
      <c r="I285" s="37">
        <f t="shared" si="65"/>
        <v>0.10970246147831821</v>
      </c>
      <c r="J285" s="32">
        <f>SUM(J276:J284)</f>
        <v>9437285</v>
      </c>
      <c r="K285" s="37">
        <f t="shared" si="66"/>
        <v>8.9313005649707455E-2</v>
      </c>
      <c r="L285" s="32">
        <f>SUM(L276:L284)</f>
        <v>10436755</v>
      </c>
      <c r="M285" s="37">
        <f t="shared" si="67"/>
        <v>9.8771835149580905E-2</v>
      </c>
      <c r="N285" s="32">
        <f t="shared" si="68"/>
        <v>38187953</v>
      </c>
      <c r="O285" s="37">
        <f t="shared" si="69"/>
        <v>0.36140488096309087</v>
      </c>
      <c r="P285" s="32">
        <f>SUM(P276:P284)</f>
        <v>7995993</v>
      </c>
      <c r="Q285" s="32">
        <f>SUM(Q276:Q284)</f>
        <v>101834682</v>
      </c>
      <c r="R285" s="32">
        <f>SUM(R276:R284)</f>
        <v>102611206</v>
      </c>
      <c r="S285" s="32">
        <f>SUM(S276:S284)</f>
        <v>40893429</v>
      </c>
      <c r="T285" s="37">
        <f t="shared" si="70"/>
        <v>0.39852790542194777</v>
      </c>
      <c r="U285" s="37">
        <f t="shared" si="71"/>
        <v>0.30524814116270482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25498608</v>
      </c>
      <c r="E286" s="31">
        <v>25498608</v>
      </c>
      <c r="F286" s="31">
        <v>4934067</v>
      </c>
      <c r="G286" s="36">
        <f t="shared" si="64"/>
        <v>0.1935033865378063</v>
      </c>
      <c r="H286" s="31">
        <v>4563041</v>
      </c>
      <c r="I286" s="36">
        <f t="shared" si="65"/>
        <v>0.17895255301779611</v>
      </c>
      <c r="J286" s="31">
        <v>5823616</v>
      </c>
      <c r="K286" s="36">
        <f t="shared" si="66"/>
        <v>0.2283895654225517</v>
      </c>
      <c r="L286" s="31">
        <v>5623367</v>
      </c>
      <c r="M286" s="36">
        <f t="shared" si="67"/>
        <v>0.22053623476230547</v>
      </c>
      <c r="N286" s="31">
        <f t="shared" si="68"/>
        <v>20944091</v>
      </c>
      <c r="O286" s="36">
        <f t="shared" si="69"/>
        <v>0.82138173974045958</v>
      </c>
      <c r="P286" s="31">
        <v>5268526</v>
      </c>
      <c r="Q286" s="31">
        <v>25652888</v>
      </c>
      <c r="R286" s="31">
        <v>20302495</v>
      </c>
      <c r="S286" s="31">
        <v>21218743</v>
      </c>
      <c r="T286" s="36">
        <f t="shared" si="70"/>
        <v>1.0451298227139079</v>
      </c>
      <c r="U286" s="36">
        <f t="shared" si="71"/>
        <v>6.7351095923223969E-2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187046</v>
      </c>
      <c r="E287" s="31">
        <v>187046</v>
      </c>
      <c r="F287" s="31">
        <v>4345</v>
      </c>
      <c r="G287" s="36">
        <f t="shared" si="64"/>
        <v>2.322957988943896E-2</v>
      </c>
      <c r="H287" s="31">
        <v>6004</v>
      </c>
      <c r="I287" s="36">
        <f t="shared" si="65"/>
        <v>3.209905584722475E-2</v>
      </c>
      <c r="J287" s="31">
        <v>2765</v>
      </c>
      <c r="K287" s="36">
        <f t="shared" si="66"/>
        <v>1.4782459929642975E-2</v>
      </c>
      <c r="L287" s="31">
        <v>6241</v>
      </c>
      <c r="M287" s="36">
        <f t="shared" si="67"/>
        <v>3.3366123841194147E-2</v>
      </c>
      <c r="N287" s="31">
        <f t="shared" si="68"/>
        <v>19355</v>
      </c>
      <c r="O287" s="36">
        <f t="shared" si="69"/>
        <v>0.10347721950750083</v>
      </c>
      <c r="P287" s="31">
        <v>4503</v>
      </c>
      <c r="Q287" s="31">
        <v>178522</v>
      </c>
      <c r="R287" s="31">
        <v>179983</v>
      </c>
      <c r="S287" s="31">
        <v>16748</v>
      </c>
      <c r="T287" s="36">
        <f t="shared" si="70"/>
        <v>9.3053232805320504E-2</v>
      </c>
      <c r="U287" s="36">
        <f t="shared" si="71"/>
        <v>0.38596491228070184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5334667</v>
      </c>
      <c r="E288" s="31">
        <v>5334669</v>
      </c>
      <c r="F288" s="31">
        <v>1229987</v>
      </c>
      <c r="G288" s="36">
        <f t="shared" si="64"/>
        <v>0.23056490686297756</v>
      </c>
      <c r="H288" s="31">
        <v>1359739</v>
      </c>
      <c r="I288" s="36">
        <f t="shared" si="65"/>
        <v>0.25488732473835762</v>
      </c>
      <c r="J288" s="31">
        <v>1275118</v>
      </c>
      <c r="K288" s="36">
        <f t="shared" si="66"/>
        <v>0.23902476423560676</v>
      </c>
      <c r="L288" s="31">
        <v>1387215</v>
      </c>
      <c r="M288" s="36">
        <f t="shared" si="67"/>
        <v>0.26003768931118315</v>
      </c>
      <c r="N288" s="31">
        <f t="shared" si="68"/>
        <v>5252059</v>
      </c>
      <c r="O288" s="36">
        <f t="shared" si="69"/>
        <v>0.98451450314911759</v>
      </c>
      <c r="P288" s="31">
        <v>3165</v>
      </c>
      <c r="Q288" s="31">
        <v>30405177</v>
      </c>
      <c r="R288" s="31">
        <v>20246929</v>
      </c>
      <c r="S288" s="31">
        <v>4778368</v>
      </c>
      <c r="T288" s="36">
        <f t="shared" si="70"/>
        <v>0.23600458123797441</v>
      </c>
      <c r="U288" s="36">
        <f t="shared" si="71"/>
        <v>437.29857819905214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10784482</v>
      </c>
      <c r="E289" s="31">
        <v>10171353</v>
      </c>
      <c r="F289" s="31">
        <v>766885</v>
      </c>
      <c r="G289" s="36">
        <f t="shared" si="64"/>
        <v>7.1110044970171024E-2</v>
      </c>
      <c r="H289" s="31">
        <v>586391</v>
      </c>
      <c r="I289" s="36">
        <f t="shared" si="65"/>
        <v>5.4373589756095846E-2</v>
      </c>
      <c r="J289" s="31">
        <v>535115</v>
      </c>
      <c r="K289" s="36">
        <f t="shared" si="66"/>
        <v>5.2610011667081069E-2</v>
      </c>
      <c r="L289" s="31">
        <v>1208988</v>
      </c>
      <c r="M289" s="36">
        <f t="shared" si="67"/>
        <v>0.11886206289369762</v>
      </c>
      <c r="N289" s="31">
        <f t="shared" si="68"/>
        <v>3097379</v>
      </c>
      <c r="O289" s="36">
        <f t="shared" si="69"/>
        <v>0.30451986082874127</v>
      </c>
      <c r="P289" s="31">
        <v>40834</v>
      </c>
      <c r="Q289" s="31">
        <v>9528130</v>
      </c>
      <c r="R289" s="31">
        <v>9450534</v>
      </c>
      <c r="S289" s="31">
        <v>206981</v>
      </c>
      <c r="T289" s="36">
        <f t="shared" si="70"/>
        <v>2.1901513713404978E-2</v>
      </c>
      <c r="U289" s="36">
        <f t="shared" si="71"/>
        <v>28.607386001861194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47035967</v>
      </c>
      <c r="E290" s="31">
        <v>46195127</v>
      </c>
      <c r="F290" s="31">
        <v>4465545</v>
      </c>
      <c r="G290" s="36">
        <f t="shared" si="64"/>
        <v>9.4938943213392427E-2</v>
      </c>
      <c r="H290" s="31">
        <v>5067796</v>
      </c>
      <c r="I290" s="36">
        <f t="shared" si="65"/>
        <v>0.10774299590779116</v>
      </c>
      <c r="J290" s="31">
        <v>4286742</v>
      </c>
      <c r="K290" s="36">
        <f t="shared" si="66"/>
        <v>9.2796411188565409E-2</v>
      </c>
      <c r="L290" s="31">
        <v>3338720</v>
      </c>
      <c r="M290" s="36">
        <f t="shared" si="67"/>
        <v>7.2274289883432943E-2</v>
      </c>
      <c r="N290" s="31">
        <f t="shared" si="68"/>
        <v>17158803</v>
      </c>
      <c r="O290" s="36">
        <f t="shared" si="69"/>
        <v>0.37144184060799312</v>
      </c>
      <c r="P290" s="31">
        <v>4857698</v>
      </c>
      <c r="Q290" s="31">
        <v>44768578</v>
      </c>
      <c r="R290" s="31">
        <v>47681148</v>
      </c>
      <c r="S290" s="31">
        <v>17390684</v>
      </c>
      <c r="T290" s="36">
        <f t="shared" si="70"/>
        <v>0.36472871836055626</v>
      </c>
      <c r="U290" s="36">
        <f t="shared" si="71"/>
        <v>-0.31269502550384976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88840770</v>
      </c>
      <c r="E292" s="32">
        <f>SUM(E286:E291)</f>
        <v>87386803</v>
      </c>
      <c r="F292" s="32">
        <f>SUM(F286:F291)</f>
        <v>11400829</v>
      </c>
      <c r="G292" s="37">
        <f t="shared" si="64"/>
        <v>0.12832879543930112</v>
      </c>
      <c r="H292" s="32">
        <f>SUM(H286:H291)</f>
        <v>11582971</v>
      </c>
      <c r="I292" s="37">
        <f t="shared" si="65"/>
        <v>0.13037900279342468</v>
      </c>
      <c r="J292" s="32">
        <f>SUM(J286:J291)</f>
        <v>11923356</v>
      </c>
      <c r="K292" s="37">
        <f t="shared" si="66"/>
        <v>0.13644343986356841</v>
      </c>
      <c r="L292" s="32">
        <f>SUM(L286:L291)</f>
        <v>11564531</v>
      </c>
      <c r="M292" s="37">
        <f t="shared" si="67"/>
        <v>0.13233727065172529</v>
      </c>
      <c r="N292" s="32">
        <f t="shared" si="68"/>
        <v>46471687</v>
      </c>
      <c r="O292" s="37">
        <f t="shared" si="69"/>
        <v>0.53179296420765043</v>
      </c>
      <c r="P292" s="32">
        <f>SUM(P286:P291)</f>
        <v>10174726</v>
      </c>
      <c r="Q292" s="32">
        <f>SUM(Q286:Q291)</f>
        <v>110533295</v>
      </c>
      <c r="R292" s="32">
        <f>SUM(R286:R291)</f>
        <v>97861089</v>
      </c>
      <c r="S292" s="32">
        <f>SUM(S286:S291)</f>
        <v>43611524</v>
      </c>
      <c r="T292" s="37">
        <f t="shared" si="70"/>
        <v>0.44564723779029275</v>
      </c>
      <c r="U292" s="37">
        <f t="shared" si="71"/>
        <v>0.13659385029139859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123015927</v>
      </c>
      <c r="E293" s="31">
        <v>122359127</v>
      </c>
      <c r="F293" s="31">
        <v>22640097</v>
      </c>
      <c r="G293" s="36">
        <f t="shared" si="64"/>
        <v>0.18404199807395671</v>
      </c>
      <c r="H293" s="31">
        <v>30927145</v>
      </c>
      <c r="I293" s="36">
        <f t="shared" si="65"/>
        <v>0.2514076490274304</v>
      </c>
      <c r="J293" s="31">
        <v>33609601</v>
      </c>
      <c r="K293" s="36">
        <f t="shared" si="66"/>
        <v>0.27467996727371224</v>
      </c>
      <c r="L293" s="31">
        <v>32804784</v>
      </c>
      <c r="M293" s="36">
        <f t="shared" si="67"/>
        <v>0.2681024685637059</v>
      </c>
      <c r="N293" s="31">
        <f t="shared" si="68"/>
        <v>119981627</v>
      </c>
      <c r="O293" s="36">
        <f t="shared" si="69"/>
        <v>0.9805694919676895</v>
      </c>
      <c r="P293" s="31">
        <v>22557967</v>
      </c>
      <c r="Q293" s="31">
        <v>93326175</v>
      </c>
      <c r="R293" s="31">
        <v>98165175</v>
      </c>
      <c r="S293" s="31">
        <v>94638165</v>
      </c>
      <c r="T293" s="36">
        <f t="shared" si="70"/>
        <v>0.96407065947776283</v>
      </c>
      <c r="U293" s="36">
        <f t="shared" si="71"/>
        <v>0.45424381549986315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12586857</v>
      </c>
      <c r="E294" s="31">
        <v>12294959</v>
      </c>
      <c r="F294" s="31">
        <v>318153</v>
      </c>
      <c r="G294" s="36">
        <f t="shared" si="64"/>
        <v>2.5276604000506242E-2</v>
      </c>
      <c r="H294" s="31">
        <v>247692</v>
      </c>
      <c r="I294" s="36">
        <f t="shared" si="65"/>
        <v>1.9678621914906953E-2</v>
      </c>
      <c r="J294" s="31">
        <v>259919</v>
      </c>
      <c r="K294" s="36">
        <f t="shared" si="66"/>
        <v>2.1140290097754699E-2</v>
      </c>
      <c r="L294" s="31">
        <v>324557</v>
      </c>
      <c r="M294" s="36">
        <f t="shared" si="67"/>
        <v>2.6397566677530196E-2</v>
      </c>
      <c r="N294" s="31">
        <f t="shared" si="68"/>
        <v>1150321</v>
      </c>
      <c r="O294" s="36">
        <f t="shared" si="69"/>
        <v>9.3560377061851122E-2</v>
      </c>
      <c r="P294" s="31">
        <v>2054228</v>
      </c>
      <c r="Q294" s="31">
        <v>12443035</v>
      </c>
      <c r="R294" s="31">
        <v>12535585</v>
      </c>
      <c r="S294" s="31">
        <v>10616972</v>
      </c>
      <c r="T294" s="36">
        <f t="shared" si="70"/>
        <v>0.84694667221354247</v>
      </c>
      <c r="U294" s="36">
        <f t="shared" si="71"/>
        <v>-0.84200536649291124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18574896</v>
      </c>
      <c r="E295" s="31">
        <v>1486338</v>
      </c>
      <c r="F295" s="31">
        <v>2958789</v>
      </c>
      <c r="G295" s="36">
        <f t="shared" si="64"/>
        <v>0.15928966708615758</v>
      </c>
      <c r="H295" s="31">
        <v>6027468</v>
      </c>
      <c r="I295" s="36">
        <f t="shared" si="65"/>
        <v>0.32449538344656143</v>
      </c>
      <c r="J295" s="31">
        <v>-6574721</v>
      </c>
      <c r="K295" s="36">
        <f t="shared" si="66"/>
        <v>-4.4234359883149059</v>
      </c>
      <c r="L295" s="31">
        <v>319292</v>
      </c>
      <c r="M295" s="36">
        <f t="shared" si="67"/>
        <v>0.21481789471842877</v>
      </c>
      <c r="N295" s="31">
        <f t="shared" si="68"/>
        <v>2730828</v>
      </c>
      <c r="O295" s="36">
        <f t="shared" si="69"/>
        <v>1.8372860008961622</v>
      </c>
      <c r="P295" s="31">
        <v>264486</v>
      </c>
      <c r="Q295" s="31">
        <v>1390323</v>
      </c>
      <c r="R295" s="31">
        <v>2274000</v>
      </c>
      <c r="S295" s="31">
        <v>1616366</v>
      </c>
      <c r="T295" s="36">
        <f t="shared" si="70"/>
        <v>0.71080299032541772</v>
      </c>
      <c r="U295" s="36">
        <f t="shared" si="71"/>
        <v>0.20721701715780805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36703594</v>
      </c>
      <c r="E296" s="31">
        <v>45302770</v>
      </c>
      <c r="F296" s="31">
        <v>2963888</v>
      </c>
      <c r="G296" s="36">
        <f t="shared" si="64"/>
        <v>8.075198303468592E-2</v>
      </c>
      <c r="H296" s="31">
        <v>11833524</v>
      </c>
      <c r="I296" s="36">
        <f t="shared" si="65"/>
        <v>0.32240777292817702</v>
      </c>
      <c r="J296" s="31">
        <v>10515440</v>
      </c>
      <c r="K296" s="36">
        <f t="shared" si="66"/>
        <v>0.23211472499363725</v>
      </c>
      <c r="L296" s="31">
        <v>11773180</v>
      </c>
      <c r="M296" s="36">
        <f t="shared" si="67"/>
        <v>0.25987770725719422</v>
      </c>
      <c r="N296" s="31">
        <f t="shared" si="68"/>
        <v>37086032</v>
      </c>
      <c r="O296" s="36">
        <f t="shared" si="69"/>
        <v>0.81862614581845661</v>
      </c>
      <c r="P296" s="31">
        <v>7648166</v>
      </c>
      <c r="Q296" s="31">
        <v>31094618</v>
      </c>
      <c r="R296" s="31">
        <v>41859484</v>
      </c>
      <c r="S296" s="31">
        <v>42482038</v>
      </c>
      <c r="T296" s="36">
        <f t="shared" si="70"/>
        <v>1.0148724719110249</v>
      </c>
      <c r="U296" s="36">
        <f t="shared" si="71"/>
        <v>0.53934681857062206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190881274</v>
      </c>
      <c r="E298" s="32">
        <f>SUM(E293:E297)</f>
        <v>181443194</v>
      </c>
      <c r="F298" s="32">
        <f>SUM(F293:F297)</f>
        <v>28880927</v>
      </c>
      <c r="G298" s="37">
        <f t="shared" si="64"/>
        <v>0.15130309220379576</v>
      </c>
      <c r="H298" s="32">
        <f>SUM(H293:H297)</f>
        <v>49035829</v>
      </c>
      <c r="I298" s="37">
        <f t="shared" si="65"/>
        <v>0.25689177346961756</v>
      </c>
      <c r="J298" s="32">
        <f>SUM(J293:J297)</f>
        <v>37810239</v>
      </c>
      <c r="K298" s="37">
        <f t="shared" si="66"/>
        <v>0.20838609686291126</v>
      </c>
      <c r="L298" s="32">
        <f>SUM(L293:L297)</f>
        <v>45221813</v>
      </c>
      <c r="M298" s="37">
        <f t="shared" si="67"/>
        <v>0.24923399992616974</v>
      </c>
      <c r="N298" s="32">
        <f t="shared" si="68"/>
        <v>160948808</v>
      </c>
      <c r="O298" s="37">
        <f t="shared" si="69"/>
        <v>0.88704792090465512</v>
      </c>
      <c r="P298" s="32">
        <f>SUM(P293:P297)</f>
        <v>32524847</v>
      </c>
      <c r="Q298" s="32">
        <f>SUM(Q293:Q297)</f>
        <v>138254151</v>
      </c>
      <c r="R298" s="32">
        <f>SUM(R293:R297)</f>
        <v>154834244</v>
      </c>
      <c r="S298" s="32">
        <f>SUM(S293:S297)</f>
        <v>149353541</v>
      </c>
      <c r="T298" s="37">
        <f t="shared" si="70"/>
        <v>0.96460277223945368</v>
      </c>
      <c r="U298" s="37">
        <f t="shared" si="71"/>
        <v>0.3903774243734337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544850442</v>
      </c>
      <c r="E299" s="32">
        <f>SUM(E263:E266,E268:E274,E276:E284,E286:E291,E293:E297)</f>
        <v>516593031</v>
      </c>
      <c r="F299" s="32">
        <f>SUM(F263:F266,F268:F274,F276:F284,F286:F291,F293:F297)</f>
        <v>67398380</v>
      </c>
      <c r="G299" s="37">
        <f t="shared" si="64"/>
        <v>0.12370069803485632</v>
      </c>
      <c r="H299" s="32">
        <f>SUM(H263:H266,H268:H274,H276:H284,H286:H291,H293:H297)</f>
        <v>103595882</v>
      </c>
      <c r="I299" s="37">
        <f t="shared" si="65"/>
        <v>0.19013636406300283</v>
      </c>
      <c r="J299" s="32">
        <f>SUM(J263:J266,J268:J274,J276:J284,J286:J291,J293:J297)</f>
        <v>88341120</v>
      </c>
      <c r="K299" s="37">
        <f t="shared" si="66"/>
        <v>0.17100718495755318</v>
      </c>
      <c r="L299" s="32">
        <f>SUM(L263:L266,L268:L274,L276:L284,L286:L291,L293:L297)</f>
        <v>92952229</v>
      </c>
      <c r="M299" s="37">
        <f t="shared" si="67"/>
        <v>0.17993318419349719</v>
      </c>
      <c r="N299" s="32">
        <f t="shared" si="68"/>
        <v>352287611</v>
      </c>
      <c r="O299" s="37">
        <f t="shared" si="69"/>
        <v>0.68194418015677805</v>
      </c>
      <c r="P299" s="32">
        <f>SUM(P263:P266,P268:P274,P276:P284,P286:P291,P293:P297)</f>
        <v>150765213</v>
      </c>
      <c r="Q299" s="32">
        <f>SUM(Q263:Q266,Q268:Q274,Q276:Q284,Q286:Q291,Q293:Q297)</f>
        <v>493322771</v>
      </c>
      <c r="R299" s="32">
        <f>SUM(R263:R266,R268:R274,R276:R284,R286:R291,R293:R297)</f>
        <v>540026416</v>
      </c>
      <c r="S299" s="32">
        <f>SUM(S263:S266,S268:S274,S276:S284,S286:S291,S293:S297)</f>
        <v>411361236</v>
      </c>
      <c r="T299" s="37">
        <f t="shared" si="70"/>
        <v>0.76174280333723532</v>
      </c>
      <c r="U299" s="37">
        <f t="shared" si="71"/>
        <v>-0.38346368402636755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4080955951</v>
      </c>
      <c r="E302" s="31">
        <v>4235706557</v>
      </c>
      <c r="F302" s="31">
        <v>717469871</v>
      </c>
      <c r="G302" s="36">
        <f t="shared" ref="G302:G339" si="72">IF(($D302     =0),0,($F302     /$D302     ))</f>
        <v>0.1758092661657352</v>
      </c>
      <c r="H302" s="31">
        <v>1237152843</v>
      </c>
      <c r="I302" s="36">
        <f t="shared" ref="I302:I339" si="73">IF(($D302     =0),0,($H302     /$D302     ))</f>
        <v>0.30315270683008655</v>
      </c>
      <c r="J302" s="31">
        <v>895517832</v>
      </c>
      <c r="K302" s="36">
        <f t="shared" ref="K302:K339" si="74">IF(($E302     =0),0,($J302     /$E302     ))</f>
        <v>0.21142112182442199</v>
      </c>
      <c r="L302" s="31">
        <v>1123162742</v>
      </c>
      <c r="M302" s="36">
        <f t="shared" ref="M302:M339" si="75">IF(($E302     =0),0,($L302     /$E302     ))</f>
        <v>0.26516538076601232</v>
      </c>
      <c r="N302" s="31">
        <f t="shared" ref="N302:N339" si="76">$F302     +$H302     +$J302     +$L302</f>
        <v>3973303288</v>
      </c>
      <c r="O302" s="36">
        <f t="shared" ref="O302:O339" si="77">IF(($E302     =0),0,($N302     /$E302     ))</f>
        <v>0.93804970541069521</v>
      </c>
      <c r="P302" s="31">
        <v>986245269</v>
      </c>
      <c r="Q302" s="31">
        <v>3712711586</v>
      </c>
      <c r="R302" s="31">
        <v>3906728400</v>
      </c>
      <c r="S302" s="31">
        <v>3547262359</v>
      </c>
      <c r="T302" s="36">
        <f t="shared" ref="T302:T339" si="78">IF(($R302     =0),0,($S302     /$R302     ))</f>
        <v>0.90798796225506739</v>
      </c>
      <c r="U302" s="36">
        <f t="shared" ref="U302:U339" si="79">IF(($P302     =0),0,(($L302     /$P302     )-1))</f>
        <v>0.13882700105504897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4080955951</v>
      </c>
      <c r="E303" s="32">
        <f>E302</f>
        <v>4235706557</v>
      </c>
      <c r="F303" s="32">
        <f>F302</f>
        <v>717469871</v>
      </c>
      <c r="G303" s="37">
        <f t="shared" si="72"/>
        <v>0.1758092661657352</v>
      </c>
      <c r="H303" s="32">
        <f>H302</f>
        <v>1237152843</v>
      </c>
      <c r="I303" s="37">
        <f t="shared" si="73"/>
        <v>0.30315270683008655</v>
      </c>
      <c r="J303" s="32">
        <f>J302</f>
        <v>895517832</v>
      </c>
      <c r="K303" s="37">
        <f t="shared" si="74"/>
        <v>0.21142112182442199</v>
      </c>
      <c r="L303" s="32">
        <f>L302</f>
        <v>1123162742</v>
      </c>
      <c r="M303" s="37">
        <f t="shared" si="75"/>
        <v>0.26516538076601232</v>
      </c>
      <c r="N303" s="32">
        <f t="shared" si="76"/>
        <v>3973303288</v>
      </c>
      <c r="O303" s="37">
        <f t="shared" si="77"/>
        <v>0.93804970541069521</v>
      </c>
      <c r="P303" s="32">
        <f>P302</f>
        <v>986245269</v>
      </c>
      <c r="Q303" s="32">
        <f>Q302</f>
        <v>3712711586</v>
      </c>
      <c r="R303" s="32">
        <f>R302</f>
        <v>3906728400</v>
      </c>
      <c r="S303" s="32">
        <f>S302</f>
        <v>3547262359</v>
      </c>
      <c r="T303" s="37">
        <f t="shared" si="78"/>
        <v>0.90798796225506739</v>
      </c>
      <c r="U303" s="37">
        <f t="shared" si="79"/>
        <v>0.13882700105504897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34770621</v>
      </c>
      <c r="E304" s="31">
        <v>37942436</v>
      </c>
      <c r="F304" s="31">
        <v>6156403</v>
      </c>
      <c r="G304" s="36">
        <f t="shared" si="72"/>
        <v>0.17705760849080032</v>
      </c>
      <c r="H304" s="31">
        <v>7307207</v>
      </c>
      <c r="I304" s="36">
        <f t="shared" si="73"/>
        <v>0.21015463025523762</v>
      </c>
      <c r="J304" s="31">
        <v>6061120</v>
      </c>
      <c r="K304" s="36">
        <f t="shared" si="74"/>
        <v>0.15974514656887079</v>
      </c>
      <c r="L304" s="31">
        <v>6299570</v>
      </c>
      <c r="M304" s="36">
        <f t="shared" si="75"/>
        <v>0.16602966662446239</v>
      </c>
      <c r="N304" s="31">
        <f t="shared" si="76"/>
        <v>25824300</v>
      </c>
      <c r="O304" s="36">
        <f t="shared" si="77"/>
        <v>0.6806178707134144</v>
      </c>
      <c r="P304" s="31">
        <v>6856698</v>
      </c>
      <c r="Q304" s="31">
        <v>31173454</v>
      </c>
      <c r="R304" s="31">
        <v>33128734</v>
      </c>
      <c r="S304" s="31">
        <v>27207992</v>
      </c>
      <c r="T304" s="36">
        <f t="shared" si="78"/>
        <v>0.82128076490939861</v>
      </c>
      <c r="U304" s="36">
        <f t="shared" si="79"/>
        <v>-8.1253104628496109E-2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16276945</v>
      </c>
      <c r="E305" s="31">
        <v>16205234</v>
      </c>
      <c r="F305" s="31">
        <v>4048996</v>
      </c>
      <c r="G305" s="36">
        <f t="shared" si="72"/>
        <v>0.24875650805479776</v>
      </c>
      <c r="H305" s="31">
        <v>4132188</v>
      </c>
      <c r="I305" s="36">
        <f t="shared" si="73"/>
        <v>0.25386754086838775</v>
      </c>
      <c r="J305" s="31">
        <v>3420981</v>
      </c>
      <c r="K305" s="36">
        <f t="shared" si="74"/>
        <v>0.21110346200493002</v>
      </c>
      <c r="L305" s="31">
        <v>3138517</v>
      </c>
      <c r="M305" s="36">
        <f t="shared" si="75"/>
        <v>0.19367304415351239</v>
      </c>
      <c r="N305" s="31">
        <f t="shared" si="76"/>
        <v>14740682</v>
      </c>
      <c r="O305" s="36">
        <f t="shared" si="77"/>
        <v>0.90962475457003578</v>
      </c>
      <c r="P305" s="31">
        <v>3306277</v>
      </c>
      <c r="Q305" s="31">
        <v>15049060</v>
      </c>
      <c r="R305" s="31">
        <v>14745024</v>
      </c>
      <c r="S305" s="31">
        <v>14194851</v>
      </c>
      <c r="T305" s="36">
        <f t="shared" si="78"/>
        <v>0.9626875480161986</v>
      </c>
      <c r="U305" s="36">
        <f t="shared" si="79"/>
        <v>-5.0739850290825617E-2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38818929</v>
      </c>
      <c r="E306" s="31">
        <v>40663142</v>
      </c>
      <c r="F306" s="31">
        <v>8147409</v>
      </c>
      <c r="G306" s="36">
        <f t="shared" si="72"/>
        <v>0.20988237465284013</v>
      </c>
      <c r="H306" s="31">
        <v>10106521</v>
      </c>
      <c r="I306" s="36">
        <f t="shared" si="73"/>
        <v>0.26035033063379981</v>
      </c>
      <c r="J306" s="31">
        <v>8515180</v>
      </c>
      <c r="K306" s="36">
        <f t="shared" si="74"/>
        <v>0.20940782195335519</v>
      </c>
      <c r="L306" s="31">
        <v>10472745</v>
      </c>
      <c r="M306" s="36">
        <f t="shared" si="75"/>
        <v>0.25754883870016732</v>
      </c>
      <c r="N306" s="31">
        <f t="shared" si="76"/>
        <v>37241855</v>
      </c>
      <c r="O306" s="36">
        <f t="shared" si="77"/>
        <v>0.91586269944413046</v>
      </c>
      <c r="P306" s="31">
        <v>8314499</v>
      </c>
      <c r="Q306" s="31">
        <v>35529200</v>
      </c>
      <c r="R306" s="31">
        <v>35658068</v>
      </c>
      <c r="S306" s="31">
        <v>33546687</v>
      </c>
      <c r="T306" s="36">
        <f t="shared" si="78"/>
        <v>0.9407881268272863</v>
      </c>
      <c r="U306" s="36">
        <f t="shared" si="79"/>
        <v>0.25957619334610538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135678071</v>
      </c>
      <c r="E307" s="31">
        <v>134508337</v>
      </c>
      <c r="F307" s="31">
        <v>33533481</v>
      </c>
      <c r="G307" s="36">
        <f t="shared" si="72"/>
        <v>0.24715475944524595</v>
      </c>
      <c r="H307" s="31">
        <v>33953275</v>
      </c>
      <c r="I307" s="36">
        <f t="shared" si="73"/>
        <v>0.25024880402375416</v>
      </c>
      <c r="J307" s="31">
        <v>28863612</v>
      </c>
      <c r="K307" s="36">
        <f t="shared" si="74"/>
        <v>0.2145860445810136</v>
      </c>
      <c r="L307" s="31">
        <v>30498649</v>
      </c>
      <c r="M307" s="36">
        <f t="shared" si="75"/>
        <v>0.2267417000330619</v>
      </c>
      <c r="N307" s="31">
        <f t="shared" si="76"/>
        <v>126849017</v>
      </c>
      <c r="O307" s="36">
        <f t="shared" si="77"/>
        <v>0.94305691252431434</v>
      </c>
      <c r="P307" s="31">
        <v>29017462</v>
      </c>
      <c r="Q307" s="31">
        <v>124621736</v>
      </c>
      <c r="R307" s="31">
        <v>125335002</v>
      </c>
      <c r="S307" s="31">
        <v>119994278</v>
      </c>
      <c r="T307" s="36">
        <f t="shared" si="78"/>
        <v>0.95738840774901812</v>
      </c>
      <c r="U307" s="36">
        <f t="shared" si="79"/>
        <v>5.1044677856388665E-2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68881524</v>
      </c>
      <c r="E308" s="31">
        <v>64118539</v>
      </c>
      <c r="F308" s="31">
        <v>5342890</v>
      </c>
      <c r="G308" s="36">
        <f t="shared" si="72"/>
        <v>7.756637324110309E-2</v>
      </c>
      <c r="H308" s="31">
        <v>22342099</v>
      </c>
      <c r="I308" s="36">
        <f t="shared" si="73"/>
        <v>0.324355468674009</v>
      </c>
      <c r="J308" s="31">
        <v>11935107</v>
      </c>
      <c r="K308" s="36">
        <f t="shared" si="74"/>
        <v>0.18614128122913093</v>
      </c>
      <c r="L308" s="31">
        <v>12760781</v>
      </c>
      <c r="M308" s="36">
        <f t="shared" si="75"/>
        <v>0.19901858649648896</v>
      </c>
      <c r="N308" s="31">
        <f t="shared" si="76"/>
        <v>52380877</v>
      </c>
      <c r="O308" s="36">
        <f t="shared" si="77"/>
        <v>0.81693809336485346</v>
      </c>
      <c r="P308" s="31">
        <v>12154286</v>
      </c>
      <c r="Q308" s="31">
        <v>65362298</v>
      </c>
      <c r="R308" s="31">
        <v>69333613</v>
      </c>
      <c r="S308" s="31">
        <v>55457487</v>
      </c>
      <c r="T308" s="36">
        <f t="shared" si="78"/>
        <v>0.7998643745855275</v>
      </c>
      <c r="U308" s="36">
        <f t="shared" si="79"/>
        <v>4.9899681478615898E-2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185349000</v>
      </c>
      <c r="E309" s="31">
        <v>246069000</v>
      </c>
      <c r="F309" s="31">
        <v>38178953</v>
      </c>
      <c r="G309" s="36">
        <f t="shared" si="72"/>
        <v>0.20598413263626997</v>
      </c>
      <c r="H309" s="31">
        <v>76467512</v>
      </c>
      <c r="I309" s="36">
        <f t="shared" si="73"/>
        <v>0.41255961456495582</v>
      </c>
      <c r="J309" s="31">
        <v>66553753</v>
      </c>
      <c r="K309" s="36">
        <f t="shared" si="74"/>
        <v>0.27046784844901228</v>
      </c>
      <c r="L309" s="31">
        <v>37772011</v>
      </c>
      <c r="M309" s="36">
        <f t="shared" si="75"/>
        <v>0.15350170480637546</v>
      </c>
      <c r="N309" s="31">
        <f t="shared" si="76"/>
        <v>218972229</v>
      </c>
      <c r="O309" s="36">
        <f t="shared" si="77"/>
        <v>0.88988141131146137</v>
      </c>
      <c r="P309" s="31">
        <v>45028457</v>
      </c>
      <c r="Q309" s="31">
        <v>171210500</v>
      </c>
      <c r="R309" s="31">
        <v>259991500</v>
      </c>
      <c r="S309" s="31">
        <v>249983051</v>
      </c>
      <c r="T309" s="36">
        <f t="shared" si="78"/>
        <v>0.96150470688464817</v>
      </c>
      <c r="U309" s="36">
        <f t="shared" si="79"/>
        <v>-0.16115244632966219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479775090</v>
      </c>
      <c r="E310" s="32">
        <f>SUM(E304:E309)</f>
        <v>539506688</v>
      </c>
      <c r="F310" s="32">
        <f>SUM(F304:F309)</f>
        <v>95408132</v>
      </c>
      <c r="G310" s="37">
        <f t="shared" si="72"/>
        <v>0.19886012006167306</v>
      </c>
      <c r="H310" s="32">
        <f>SUM(H304:H309)</f>
        <v>154308802</v>
      </c>
      <c r="I310" s="37">
        <f t="shared" si="73"/>
        <v>0.32162737335946306</v>
      </c>
      <c r="J310" s="32">
        <f>SUM(J304:J309)</f>
        <v>125349753</v>
      </c>
      <c r="K310" s="37">
        <f t="shared" si="74"/>
        <v>0.23234142558025156</v>
      </c>
      <c r="L310" s="32">
        <f>SUM(L304:L309)</f>
        <v>100942273</v>
      </c>
      <c r="M310" s="37">
        <f t="shared" si="75"/>
        <v>0.1871010596257891</v>
      </c>
      <c r="N310" s="32">
        <f t="shared" si="76"/>
        <v>476008960</v>
      </c>
      <c r="O310" s="37">
        <f t="shared" si="77"/>
        <v>0.88230409481040573</v>
      </c>
      <c r="P310" s="32">
        <f>SUM(P304:P309)</f>
        <v>104677679</v>
      </c>
      <c r="Q310" s="32">
        <f>SUM(Q304:Q309)</f>
        <v>442946248</v>
      </c>
      <c r="R310" s="32">
        <f>SUM(R304:R309)</f>
        <v>538191941</v>
      </c>
      <c r="S310" s="32">
        <f>SUM(S304:S309)</f>
        <v>500384346</v>
      </c>
      <c r="T310" s="37">
        <f t="shared" si="78"/>
        <v>0.92975072252150281</v>
      </c>
      <c r="U310" s="37">
        <f t="shared" si="79"/>
        <v>-3.5684837834434546E-2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28202203</v>
      </c>
      <c r="E311" s="31">
        <v>27957461</v>
      </c>
      <c r="F311" s="31">
        <v>3523459</v>
      </c>
      <c r="G311" s="36">
        <f t="shared" si="72"/>
        <v>0.1249355945703958</v>
      </c>
      <c r="H311" s="31">
        <v>5565862</v>
      </c>
      <c r="I311" s="36">
        <f t="shared" si="73"/>
        <v>0.19735557537827808</v>
      </c>
      <c r="J311" s="31">
        <v>3415580</v>
      </c>
      <c r="K311" s="36">
        <f t="shared" si="74"/>
        <v>0.12217060769574176</v>
      </c>
      <c r="L311" s="31">
        <v>14698214</v>
      </c>
      <c r="M311" s="36">
        <f t="shared" si="75"/>
        <v>0.52573493708888652</v>
      </c>
      <c r="N311" s="31">
        <f t="shared" si="76"/>
        <v>27203115</v>
      </c>
      <c r="O311" s="36">
        <f t="shared" si="77"/>
        <v>0.97301807914531291</v>
      </c>
      <c r="P311" s="31">
        <v>11526087</v>
      </c>
      <c r="Q311" s="31">
        <v>23714335</v>
      </c>
      <c r="R311" s="31">
        <v>26441406</v>
      </c>
      <c r="S311" s="31">
        <v>25891356</v>
      </c>
      <c r="T311" s="36">
        <f t="shared" si="78"/>
        <v>0.97919739971467479</v>
      </c>
      <c r="U311" s="36">
        <f t="shared" si="79"/>
        <v>0.27521282808293912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154333128</v>
      </c>
      <c r="E312" s="31">
        <v>146628894</v>
      </c>
      <c r="F312" s="31">
        <v>12564181</v>
      </c>
      <c r="G312" s="36">
        <f t="shared" si="72"/>
        <v>8.1409488441133646E-2</v>
      </c>
      <c r="H312" s="31">
        <v>57773454</v>
      </c>
      <c r="I312" s="36">
        <f t="shared" si="73"/>
        <v>0.37434253260259198</v>
      </c>
      <c r="J312" s="31">
        <v>15039170</v>
      </c>
      <c r="K312" s="36">
        <f t="shared" si="74"/>
        <v>0.10256621044962666</v>
      </c>
      <c r="L312" s="31">
        <v>29785581</v>
      </c>
      <c r="M312" s="36">
        <f t="shared" si="75"/>
        <v>0.20313582260260382</v>
      </c>
      <c r="N312" s="31">
        <f t="shared" si="76"/>
        <v>115162386</v>
      </c>
      <c r="O312" s="36">
        <f t="shared" si="77"/>
        <v>0.78540035908611572</v>
      </c>
      <c r="P312" s="31">
        <v>30902233</v>
      </c>
      <c r="Q312" s="31">
        <v>164055820</v>
      </c>
      <c r="R312" s="31">
        <v>164351828</v>
      </c>
      <c r="S312" s="31">
        <v>136694148</v>
      </c>
      <c r="T312" s="36">
        <f t="shared" si="78"/>
        <v>0.83171662684518488</v>
      </c>
      <c r="U312" s="36">
        <f t="shared" si="79"/>
        <v>-3.6134993869213261E-2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103689932</v>
      </c>
      <c r="E313" s="31">
        <v>66895166</v>
      </c>
      <c r="F313" s="31">
        <v>2341642</v>
      </c>
      <c r="G313" s="36">
        <f t="shared" si="72"/>
        <v>2.2583118291561809E-2</v>
      </c>
      <c r="H313" s="31">
        <v>17848650</v>
      </c>
      <c r="I313" s="36">
        <f t="shared" si="73"/>
        <v>0.17213484140388866</v>
      </c>
      <c r="J313" s="31">
        <v>27666270</v>
      </c>
      <c r="K313" s="36">
        <f t="shared" si="74"/>
        <v>0.41357652061136974</v>
      </c>
      <c r="L313" s="31">
        <v>17504232</v>
      </c>
      <c r="M313" s="36">
        <f t="shared" si="75"/>
        <v>0.26166662027567134</v>
      </c>
      <c r="N313" s="31">
        <f t="shared" si="76"/>
        <v>65360794</v>
      </c>
      <c r="O313" s="36">
        <f t="shared" si="77"/>
        <v>0.97706303621400681</v>
      </c>
      <c r="P313" s="31">
        <v>19392035</v>
      </c>
      <c r="Q313" s="31">
        <v>107910768</v>
      </c>
      <c r="R313" s="31">
        <v>107878080</v>
      </c>
      <c r="S313" s="31">
        <v>63127037</v>
      </c>
      <c r="T313" s="36">
        <f t="shared" si="78"/>
        <v>0.58517019398194703</v>
      </c>
      <c r="U313" s="36">
        <f t="shared" si="79"/>
        <v>-9.7349401442396344E-2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67783973</v>
      </c>
      <c r="E314" s="31">
        <v>67778183</v>
      </c>
      <c r="F314" s="31">
        <v>7792101</v>
      </c>
      <c r="G314" s="36">
        <f t="shared" si="72"/>
        <v>0.11495491714538479</v>
      </c>
      <c r="H314" s="31">
        <v>9329042</v>
      </c>
      <c r="I314" s="36">
        <f t="shared" si="73"/>
        <v>0.13762902330909402</v>
      </c>
      <c r="J314" s="31">
        <v>18047083</v>
      </c>
      <c r="K314" s="36">
        <f t="shared" si="74"/>
        <v>0.26626684577838272</v>
      </c>
      <c r="L314" s="31">
        <v>27452595</v>
      </c>
      <c r="M314" s="36">
        <f t="shared" si="75"/>
        <v>0.40503586530196595</v>
      </c>
      <c r="N314" s="31">
        <f t="shared" si="76"/>
        <v>62620821</v>
      </c>
      <c r="O314" s="36">
        <f t="shared" si="77"/>
        <v>0.92390822869949174</v>
      </c>
      <c r="P314" s="31">
        <v>15008142</v>
      </c>
      <c r="Q314" s="31">
        <v>65481712</v>
      </c>
      <c r="R314" s="31">
        <v>63096078</v>
      </c>
      <c r="S314" s="31">
        <v>57698400</v>
      </c>
      <c r="T314" s="36">
        <f t="shared" si="78"/>
        <v>0.91445303462443417</v>
      </c>
      <c r="U314" s="36">
        <f t="shared" si="79"/>
        <v>0.8291801210303047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39818621</v>
      </c>
      <c r="E315" s="31">
        <v>36571620</v>
      </c>
      <c r="F315" s="31">
        <v>4194545</v>
      </c>
      <c r="G315" s="36">
        <f t="shared" si="72"/>
        <v>0.10534129245711447</v>
      </c>
      <c r="H315" s="31">
        <v>9443641</v>
      </c>
      <c r="I315" s="36">
        <f t="shared" si="73"/>
        <v>0.23716645033990505</v>
      </c>
      <c r="J315" s="31">
        <v>9979764</v>
      </c>
      <c r="K315" s="36">
        <f t="shared" si="74"/>
        <v>0.27288274350438946</v>
      </c>
      <c r="L315" s="31">
        <v>9235716</v>
      </c>
      <c r="M315" s="36">
        <f t="shared" si="75"/>
        <v>0.25253778749751854</v>
      </c>
      <c r="N315" s="31">
        <f t="shared" si="76"/>
        <v>32853666</v>
      </c>
      <c r="O315" s="36">
        <f t="shared" si="77"/>
        <v>0.89833772745095786</v>
      </c>
      <c r="P315" s="31">
        <v>8660337</v>
      </c>
      <c r="Q315" s="31">
        <v>25670652</v>
      </c>
      <c r="R315" s="31">
        <v>28460372</v>
      </c>
      <c r="S315" s="31">
        <v>25971021</v>
      </c>
      <c r="T315" s="36">
        <f t="shared" si="78"/>
        <v>0.91253273147659486</v>
      </c>
      <c r="U315" s="36">
        <f t="shared" si="79"/>
        <v>6.643840765088016E-2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136861967</v>
      </c>
      <c r="E316" s="31">
        <v>145593704</v>
      </c>
      <c r="F316" s="31">
        <v>27606393</v>
      </c>
      <c r="G316" s="36">
        <f t="shared" si="72"/>
        <v>0.20170974891804674</v>
      </c>
      <c r="H316" s="31">
        <v>36321259</v>
      </c>
      <c r="I316" s="36">
        <f t="shared" si="73"/>
        <v>0.26538606594774428</v>
      </c>
      <c r="J316" s="31">
        <v>23973513</v>
      </c>
      <c r="K316" s="36">
        <f t="shared" si="74"/>
        <v>0.16466036883023458</v>
      </c>
      <c r="L316" s="31">
        <v>33538322</v>
      </c>
      <c r="M316" s="36">
        <f t="shared" si="75"/>
        <v>0.23035557911212973</v>
      </c>
      <c r="N316" s="31">
        <f t="shared" si="76"/>
        <v>121439487</v>
      </c>
      <c r="O316" s="36">
        <f t="shared" si="77"/>
        <v>0.83409847859904707</v>
      </c>
      <c r="P316" s="31">
        <v>35379093</v>
      </c>
      <c r="Q316" s="31">
        <v>117716205</v>
      </c>
      <c r="R316" s="31">
        <v>137072969</v>
      </c>
      <c r="S316" s="31">
        <v>124304387</v>
      </c>
      <c r="T316" s="36">
        <f t="shared" si="78"/>
        <v>0.90684828603953271</v>
      </c>
      <c r="U316" s="36">
        <f t="shared" si="79"/>
        <v>-5.2029909302649502E-2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530689824</v>
      </c>
      <c r="E317" s="32">
        <f>SUM(E311:E316)</f>
        <v>491425028</v>
      </c>
      <c r="F317" s="32">
        <f>SUM(F311:F316)</f>
        <v>58022321</v>
      </c>
      <c r="G317" s="37">
        <f t="shared" si="72"/>
        <v>0.10933377346990547</v>
      </c>
      <c r="H317" s="32">
        <f>SUM(H311:H316)</f>
        <v>136281908</v>
      </c>
      <c r="I317" s="37">
        <f t="shared" si="73"/>
        <v>0.25680143435348779</v>
      </c>
      <c r="J317" s="32">
        <f>SUM(J311:J316)</f>
        <v>98121380</v>
      </c>
      <c r="K317" s="37">
        <f t="shared" si="74"/>
        <v>0.19966703852942549</v>
      </c>
      <c r="L317" s="32">
        <f>SUM(L311:L316)</f>
        <v>132214660</v>
      </c>
      <c r="M317" s="37">
        <f t="shared" si="75"/>
        <v>0.26904339923037052</v>
      </c>
      <c r="N317" s="32">
        <f t="shared" si="76"/>
        <v>424640269</v>
      </c>
      <c r="O317" s="37">
        <f t="shared" si="77"/>
        <v>0.86409980120100838</v>
      </c>
      <c r="P317" s="32">
        <f>SUM(P311:P316)</f>
        <v>120867927</v>
      </c>
      <c r="Q317" s="32">
        <f>SUM(Q311:Q316)</f>
        <v>504549492</v>
      </c>
      <c r="R317" s="32">
        <f>SUM(R311:R316)</f>
        <v>527300733</v>
      </c>
      <c r="S317" s="32">
        <f>SUM(S311:S316)</f>
        <v>433686349</v>
      </c>
      <c r="T317" s="37">
        <f t="shared" si="78"/>
        <v>0.82246490827464869</v>
      </c>
      <c r="U317" s="37">
        <f t="shared" si="79"/>
        <v>9.3877120933827163E-2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48509216</v>
      </c>
      <c r="E318" s="31">
        <v>52133491</v>
      </c>
      <c r="F318" s="31">
        <v>9954128</v>
      </c>
      <c r="G318" s="36">
        <f t="shared" si="72"/>
        <v>0.2052007602019377</v>
      </c>
      <c r="H318" s="31">
        <v>12741587</v>
      </c>
      <c r="I318" s="36">
        <f t="shared" si="73"/>
        <v>0.2626632225925894</v>
      </c>
      <c r="J318" s="31">
        <v>20067020</v>
      </c>
      <c r="K318" s="36">
        <f t="shared" si="74"/>
        <v>0.38491609932663057</v>
      </c>
      <c r="L318" s="31">
        <v>11643969</v>
      </c>
      <c r="M318" s="36">
        <f t="shared" si="75"/>
        <v>0.22334911352857609</v>
      </c>
      <c r="N318" s="31">
        <f t="shared" si="76"/>
        <v>54406704</v>
      </c>
      <c r="O318" s="36">
        <f t="shared" si="77"/>
        <v>1.0436036980527545</v>
      </c>
      <c r="P318" s="31">
        <v>8877643</v>
      </c>
      <c r="Q318" s="31">
        <v>43372420</v>
      </c>
      <c r="R318" s="31">
        <v>43211043</v>
      </c>
      <c r="S318" s="31">
        <v>43259809</v>
      </c>
      <c r="T318" s="36">
        <f t="shared" si="78"/>
        <v>1.0011285541059494</v>
      </c>
      <c r="U318" s="36">
        <f t="shared" si="79"/>
        <v>0.31160590710845204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129394335</v>
      </c>
      <c r="E319" s="31">
        <v>134933406</v>
      </c>
      <c r="F319" s="31">
        <v>19203369</v>
      </c>
      <c r="G319" s="36">
        <f t="shared" si="72"/>
        <v>0.14840965796531974</v>
      </c>
      <c r="H319" s="31">
        <v>37371874</v>
      </c>
      <c r="I319" s="36">
        <f t="shared" si="73"/>
        <v>0.28882156239683909</v>
      </c>
      <c r="J319" s="31">
        <v>28531408</v>
      </c>
      <c r="K319" s="36">
        <f t="shared" si="74"/>
        <v>0.21144806794545748</v>
      </c>
      <c r="L319" s="31">
        <v>41815019</v>
      </c>
      <c r="M319" s="36">
        <f t="shared" si="75"/>
        <v>0.30989374862441404</v>
      </c>
      <c r="N319" s="31">
        <f t="shared" si="76"/>
        <v>126921670</v>
      </c>
      <c r="O319" s="36">
        <f t="shared" si="77"/>
        <v>0.94062451814193437</v>
      </c>
      <c r="P319" s="31">
        <v>25668148</v>
      </c>
      <c r="Q319" s="31">
        <v>121994521</v>
      </c>
      <c r="R319" s="31">
        <v>111801194</v>
      </c>
      <c r="S319" s="31">
        <v>105035296</v>
      </c>
      <c r="T319" s="36">
        <f t="shared" si="78"/>
        <v>0.93948277511240175</v>
      </c>
      <c r="U319" s="36">
        <f t="shared" si="79"/>
        <v>0.62906256423330587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24052140</v>
      </c>
      <c r="E320" s="31">
        <v>22933340</v>
      </c>
      <c r="F320" s="31">
        <v>4612336</v>
      </c>
      <c r="G320" s="36">
        <f t="shared" si="72"/>
        <v>0.19176405924795051</v>
      </c>
      <c r="H320" s="31">
        <v>6583608</v>
      </c>
      <c r="I320" s="36">
        <f t="shared" si="73"/>
        <v>0.27372233822021658</v>
      </c>
      <c r="J320" s="31">
        <v>5462247</v>
      </c>
      <c r="K320" s="36">
        <f t="shared" si="74"/>
        <v>0.23817930576182972</v>
      </c>
      <c r="L320" s="31">
        <v>5950684</v>
      </c>
      <c r="M320" s="36">
        <f t="shared" si="75"/>
        <v>0.25947742457051609</v>
      </c>
      <c r="N320" s="31">
        <f t="shared" si="76"/>
        <v>22608875</v>
      </c>
      <c r="O320" s="36">
        <f t="shared" si="77"/>
        <v>0.98585182097330781</v>
      </c>
      <c r="P320" s="31">
        <v>4889972</v>
      </c>
      <c r="Q320" s="31">
        <v>21624690</v>
      </c>
      <c r="R320" s="31">
        <v>21343560</v>
      </c>
      <c r="S320" s="31">
        <v>20353770</v>
      </c>
      <c r="T320" s="36">
        <f t="shared" si="78"/>
        <v>0.95362582437044241</v>
      </c>
      <c r="U320" s="36">
        <f t="shared" si="79"/>
        <v>0.21691576148084279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20020359</v>
      </c>
      <c r="E321" s="31">
        <v>23582624</v>
      </c>
      <c r="F321" s="31">
        <v>3049859</v>
      </c>
      <c r="G321" s="36">
        <f t="shared" si="72"/>
        <v>0.15233787765743861</v>
      </c>
      <c r="H321" s="31">
        <v>4016908</v>
      </c>
      <c r="I321" s="36">
        <f t="shared" si="73"/>
        <v>0.20064115733389196</v>
      </c>
      <c r="J321" s="31">
        <v>9423820</v>
      </c>
      <c r="K321" s="36">
        <f t="shared" si="74"/>
        <v>0.39960862709764611</v>
      </c>
      <c r="L321" s="31">
        <v>5667691</v>
      </c>
      <c r="M321" s="36">
        <f t="shared" si="75"/>
        <v>0.24033334882496538</v>
      </c>
      <c r="N321" s="31">
        <f t="shared" si="76"/>
        <v>22158278</v>
      </c>
      <c r="O321" s="36">
        <f t="shared" si="77"/>
        <v>0.93960188654154853</v>
      </c>
      <c r="P321" s="31">
        <v>4201797</v>
      </c>
      <c r="Q321" s="31">
        <v>22436121</v>
      </c>
      <c r="R321" s="31">
        <v>23213827</v>
      </c>
      <c r="S321" s="31">
        <v>21473577</v>
      </c>
      <c r="T321" s="36">
        <f t="shared" si="78"/>
        <v>0.92503390328531354</v>
      </c>
      <c r="U321" s="36">
        <f t="shared" si="79"/>
        <v>0.34887311309899083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122375000</v>
      </c>
      <c r="E322" s="31">
        <v>123408128</v>
      </c>
      <c r="F322" s="31">
        <v>21945269</v>
      </c>
      <c r="G322" s="36">
        <f t="shared" si="72"/>
        <v>0.17932804085801837</v>
      </c>
      <c r="H322" s="31">
        <v>32812245</v>
      </c>
      <c r="I322" s="36">
        <f t="shared" si="73"/>
        <v>0.26812866189989787</v>
      </c>
      <c r="J322" s="31">
        <v>39834816</v>
      </c>
      <c r="K322" s="36">
        <f t="shared" si="74"/>
        <v>0.32278924124025282</v>
      </c>
      <c r="L322" s="31">
        <v>29675043</v>
      </c>
      <c r="M322" s="36">
        <f t="shared" si="75"/>
        <v>0.24046262981965014</v>
      </c>
      <c r="N322" s="31">
        <f t="shared" si="76"/>
        <v>124267373</v>
      </c>
      <c r="O322" s="36">
        <f t="shared" si="77"/>
        <v>1.0069626289120923</v>
      </c>
      <c r="P322" s="31">
        <v>27086205</v>
      </c>
      <c r="Q322" s="31">
        <v>108781250</v>
      </c>
      <c r="R322" s="31">
        <v>119585622</v>
      </c>
      <c r="S322" s="31">
        <v>118721876</v>
      </c>
      <c r="T322" s="36">
        <f t="shared" si="78"/>
        <v>0.9927771751691018</v>
      </c>
      <c r="U322" s="36">
        <f t="shared" si="79"/>
        <v>9.5577730435105313E-2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344351050</v>
      </c>
      <c r="E323" s="32">
        <f>SUM(E318:E322)</f>
        <v>356990989</v>
      </c>
      <c r="F323" s="32">
        <f>SUM(F318:F322)</f>
        <v>58764961</v>
      </c>
      <c r="G323" s="37">
        <f t="shared" si="72"/>
        <v>0.17065422335723965</v>
      </c>
      <c r="H323" s="32">
        <f>SUM(H318:H322)</f>
        <v>93526222</v>
      </c>
      <c r="I323" s="37">
        <f t="shared" si="73"/>
        <v>0.27160138469158146</v>
      </c>
      <c r="J323" s="32">
        <f>SUM(J318:J322)</f>
        <v>103319311</v>
      </c>
      <c r="K323" s="37">
        <f t="shared" si="74"/>
        <v>0.28941713988192569</v>
      </c>
      <c r="L323" s="32">
        <f>SUM(L318:L322)</f>
        <v>94752406</v>
      </c>
      <c r="M323" s="37">
        <f t="shared" si="75"/>
        <v>0.26541960138943449</v>
      </c>
      <c r="N323" s="32">
        <f t="shared" si="76"/>
        <v>350362900</v>
      </c>
      <c r="O323" s="37">
        <f t="shared" si="77"/>
        <v>0.98143345573352836</v>
      </c>
      <c r="P323" s="32">
        <f>SUM(P318:P322)</f>
        <v>70723765</v>
      </c>
      <c r="Q323" s="32">
        <f>SUM(Q318:Q322)</f>
        <v>318209002</v>
      </c>
      <c r="R323" s="32">
        <f>SUM(R318:R322)</f>
        <v>319155246</v>
      </c>
      <c r="S323" s="32">
        <f>SUM(S318:S322)</f>
        <v>308844328</v>
      </c>
      <c r="T323" s="37">
        <f t="shared" si="78"/>
        <v>0.96769309566667749</v>
      </c>
      <c r="U323" s="37">
        <f t="shared" si="79"/>
        <v>0.33975341951888449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17691069</v>
      </c>
      <c r="E324" s="31">
        <v>20660419</v>
      </c>
      <c r="F324" s="31">
        <v>3452052</v>
      </c>
      <c r="G324" s="36">
        <f t="shared" si="72"/>
        <v>0.19512964422896095</v>
      </c>
      <c r="H324" s="31">
        <v>3643502</v>
      </c>
      <c r="I324" s="36">
        <f t="shared" si="73"/>
        <v>0.20595148885576106</v>
      </c>
      <c r="J324" s="31">
        <v>3677081</v>
      </c>
      <c r="K324" s="36">
        <f t="shared" si="74"/>
        <v>0.17797707781241029</v>
      </c>
      <c r="L324" s="31">
        <v>2210521</v>
      </c>
      <c r="M324" s="36">
        <f t="shared" si="75"/>
        <v>0.10699303823412294</v>
      </c>
      <c r="N324" s="31">
        <f t="shared" si="76"/>
        <v>12983156</v>
      </c>
      <c r="O324" s="36">
        <f t="shared" si="77"/>
        <v>0.62840719735645245</v>
      </c>
      <c r="P324" s="31">
        <v>3383476</v>
      </c>
      <c r="Q324" s="31">
        <v>17822515</v>
      </c>
      <c r="R324" s="31">
        <v>18429214</v>
      </c>
      <c r="S324" s="31">
        <v>11733953</v>
      </c>
      <c r="T324" s="36">
        <f t="shared" si="78"/>
        <v>0.63670393105207856</v>
      </c>
      <c r="U324" s="36">
        <f t="shared" si="79"/>
        <v>-0.34667158862660763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57787026</v>
      </c>
      <c r="E325" s="31">
        <v>61853156</v>
      </c>
      <c r="F325" s="31">
        <v>9775876</v>
      </c>
      <c r="G325" s="36">
        <f t="shared" si="72"/>
        <v>0.16917077546091402</v>
      </c>
      <c r="H325" s="31">
        <v>21271246</v>
      </c>
      <c r="I325" s="36">
        <f t="shared" si="73"/>
        <v>0.3680972611395506</v>
      </c>
      <c r="J325" s="31">
        <v>12245741</v>
      </c>
      <c r="K325" s="36">
        <f t="shared" si="74"/>
        <v>0.1979808596993822</v>
      </c>
      <c r="L325" s="31">
        <v>13188147</v>
      </c>
      <c r="M325" s="36">
        <f t="shared" si="75"/>
        <v>0.21321704263562558</v>
      </c>
      <c r="N325" s="31">
        <f t="shared" si="76"/>
        <v>56481010</v>
      </c>
      <c r="O325" s="36">
        <f t="shared" si="77"/>
        <v>0.91314677621300355</v>
      </c>
      <c r="P325" s="31">
        <v>11508576</v>
      </c>
      <c r="Q325" s="31">
        <v>49288514</v>
      </c>
      <c r="R325" s="31">
        <v>51434890</v>
      </c>
      <c r="S325" s="31">
        <v>48921103</v>
      </c>
      <c r="T325" s="36">
        <f t="shared" si="78"/>
        <v>0.9511268129473982</v>
      </c>
      <c r="U325" s="36">
        <f t="shared" si="79"/>
        <v>0.14594081839490824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109135452</v>
      </c>
      <c r="E326" s="31">
        <v>109521500</v>
      </c>
      <c r="F326" s="31">
        <v>11563223</v>
      </c>
      <c r="G326" s="36">
        <f t="shared" si="72"/>
        <v>0.10595294918465174</v>
      </c>
      <c r="H326" s="31">
        <v>35696144</v>
      </c>
      <c r="I326" s="36">
        <f t="shared" si="73"/>
        <v>0.32708110284822939</v>
      </c>
      <c r="J326" s="31">
        <v>24383821</v>
      </c>
      <c r="K326" s="36">
        <f t="shared" si="74"/>
        <v>0.22263958218249386</v>
      </c>
      <c r="L326" s="31">
        <v>23089987</v>
      </c>
      <c r="M326" s="36">
        <f t="shared" si="75"/>
        <v>0.21082606611487242</v>
      </c>
      <c r="N326" s="31">
        <f t="shared" si="76"/>
        <v>94733175</v>
      </c>
      <c r="O326" s="36">
        <f t="shared" si="77"/>
        <v>0.86497331574165803</v>
      </c>
      <c r="P326" s="31">
        <v>18850429</v>
      </c>
      <c r="Q326" s="31">
        <v>89790357</v>
      </c>
      <c r="R326" s="31">
        <v>87777794</v>
      </c>
      <c r="S326" s="31">
        <v>87875195</v>
      </c>
      <c r="T326" s="36">
        <f t="shared" si="78"/>
        <v>1.0011096314404986</v>
      </c>
      <c r="U326" s="36">
        <f t="shared" si="79"/>
        <v>0.22490512019646869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513919643</v>
      </c>
      <c r="E327" s="31">
        <v>586043000</v>
      </c>
      <c r="F327" s="31">
        <v>54871573</v>
      </c>
      <c r="G327" s="36">
        <f t="shared" si="72"/>
        <v>0.10677072524351827</v>
      </c>
      <c r="H327" s="31">
        <v>162010821</v>
      </c>
      <c r="I327" s="36">
        <f t="shared" si="73"/>
        <v>0.31524543419719026</v>
      </c>
      <c r="J327" s="31">
        <v>137032597</v>
      </c>
      <c r="K327" s="36">
        <f t="shared" si="74"/>
        <v>0.2338268642403373</v>
      </c>
      <c r="L327" s="31">
        <v>157282740</v>
      </c>
      <c r="M327" s="36">
        <f t="shared" si="75"/>
        <v>0.26838088672674187</v>
      </c>
      <c r="N327" s="31">
        <f t="shared" si="76"/>
        <v>511197731</v>
      </c>
      <c r="O327" s="36">
        <f t="shared" si="77"/>
        <v>0.87228706937886813</v>
      </c>
      <c r="P327" s="31">
        <v>146279870</v>
      </c>
      <c r="Q327" s="31">
        <v>473619491</v>
      </c>
      <c r="R327" s="31">
        <v>525571029</v>
      </c>
      <c r="S327" s="31">
        <v>485766032</v>
      </c>
      <c r="T327" s="36">
        <f t="shared" si="78"/>
        <v>0.92426333491833323</v>
      </c>
      <c r="U327" s="36">
        <f t="shared" si="79"/>
        <v>7.5217936685341602E-2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44476300</v>
      </c>
      <c r="E328" s="31">
        <v>72379000</v>
      </c>
      <c r="F328" s="31">
        <v>8165592</v>
      </c>
      <c r="G328" s="36">
        <f t="shared" si="72"/>
        <v>0.18359422883648147</v>
      </c>
      <c r="H328" s="31">
        <v>10928692</v>
      </c>
      <c r="I328" s="36">
        <f t="shared" si="73"/>
        <v>0.24571945058379407</v>
      </c>
      <c r="J328" s="31">
        <v>16181688</v>
      </c>
      <c r="K328" s="36">
        <f t="shared" si="74"/>
        <v>0.22356882521173269</v>
      </c>
      <c r="L328" s="31">
        <v>31664740</v>
      </c>
      <c r="M328" s="36">
        <f t="shared" si="75"/>
        <v>0.43748518216609789</v>
      </c>
      <c r="N328" s="31">
        <f t="shared" si="76"/>
        <v>66940712</v>
      </c>
      <c r="O328" s="36">
        <f t="shared" si="77"/>
        <v>0.92486373119274923</v>
      </c>
      <c r="P328" s="31">
        <v>12119105</v>
      </c>
      <c r="Q328" s="31">
        <v>39610200</v>
      </c>
      <c r="R328" s="31">
        <v>65770300</v>
      </c>
      <c r="S328" s="31">
        <v>38607487</v>
      </c>
      <c r="T328" s="36">
        <f t="shared" si="78"/>
        <v>0.58700487910196553</v>
      </c>
      <c r="U328" s="36">
        <f t="shared" si="79"/>
        <v>1.6127952517945841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37243877</v>
      </c>
      <c r="E329" s="31">
        <v>35494009</v>
      </c>
      <c r="F329" s="31">
        <v>4779033</v>
      </c>
      <c r="G329" s="36">
        <f t="shared" si="72"/>
        <v>0.1283172801800414</v>
      </c>
      <c r="H329" s="31">
        <v>12818433</v>
      </c>
      <c r="I329" s="36">
        <f t="shared" si="73"/>
        <v>0.34417558086125138</v>
      </c>
      <c r="J329" s="31">
        <v>6598821</v>
      </c>
      <c r="K329" s="36">
        <f t="shared" si="74"/>
        <v>0.18591365658356598</v>
      </c>
      <c r="L329" s="31">
        <v>6968972</v>
      </c>
      <c r="M329" s="36">
        <f t="shared" si="75"/>
        <v>0.19634220524370746</v>
      </c>
      <c r="N329" s="31">
        <f t="shared" si="76"/>
        <v>31165259</v>
      </c>
      <c r="O329" s="36">
        <f t="shared" si="77"/>
        <v>0.87804279871569313</v>
      </c>
      <c r="P329" s="31">
        <v>17467220</v>
      </c>
      <c r="Q329" s="31">
        <v>34993909</v>
      </c>
      <c r="R329" s="31">
        <v>35817649</v>
      </c>
      <c r="S329" s="31">
        <v>32253854</v>
      </c>
      <c r="T329" s="36">
        <f t="shared" si="78"/>
        <v>0.90050170517891892</v>
      </c>
      <c r="U329" s="36">
        <f t="shared" si="79"/>
        <v>-0.60102569269752149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38826550</v>
      </c>
      <c r="E330" s="31">
        <v>42645135</v>
      </c>
      <c r="F330" s="31">
        <v>7574921</v>
      </c>
      <c r="G330" s="36">
        <f t="shared" si="72"/>
        <v>0.19509642242228578</v>
      </c>
      <c r="H330" s="31">
        <v>13424900</v>
      </c>
      <c r="I330" s="36">
        <f t="shared" si="73"/>
        <v>0.34576597714708107</v>
      </c>
      <c r="J330" s="31">
        <v>9959002</v>
      </c>
      <c r="K330" s="36">
        <f t="shared" si="74"/>
        <v>0.23353196091418166</v>
      </c>
      <c r="L330" s="31">
        <v>14887010</v>
      </c>
      <c r="M330" s="36">
        <f t="shared" si="75"/>
        <v>0.34909046483262396</v>
      </c>
      <c r="N330" s="31">
        <f t="shared" si="76"/>
        <v>45845833</v>
      </c>
      <c r="O330" s="36">
        <f t="shared" si="77"/>
        <v>1.0750542353776111</v>
      </c>
      <c r="P330" s="31">
        <v>8737440</v>
      </c>
      <c r="Q330" s="31">
        <v>37020087</v>
      </c>
      <c r="R330" s="31">
        <v>33727853</v>
      </c>
      <c r="S330" s="31">
        <v>32816862</v>
      </c>
      <c r="T330" s="36">
        <f t="shared" si="78"/>
        <v>0.97298994987911025</v>
      </c>
      <c r="U330" s="36">
        <f t="shared" si="79"/>
        <v>0.70381828086945375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195903999</v>
      </c>
      <c r="E331" s="31">
        <v>198901499</v>
      </c>
      <c r="F331" s="31">
        <v>42551409</v>
      </c>
      <c r="G331" s="36">
        <f t="shared" si="72"/>
        <v>0.21720541294310178</v>
      </c>
      <c r="H331" s="31">
        <v>54773911</v>
      </c>
      <c r="I331" s="36">
        <f t="shared" si="73"/>
        <v>0.27959567583916445</v>
      </c>
      <c r="J331" s="31">
        <v>58394579</v>
      </c>
      <c r="K331" s="36">
        <f t="shared" si="74"/>
        <v>0.29358541435627894</v>
      </c>
      <c r="L331" s="31">
        <v>52469005</v>
      </c>
      <c r="M331" s="36">
        <f t="shared" si="75"/>
        <v>0.26379391439377742</v>
      </c>
      <c r="N331" s="31">
        <f t="shared" si="76"/>
        <v>208188904</v>
      </c>
      <c r="O331" s="36">
        <f t="shared" si="77"/>
        <v>1.0466934892230249</v>
      </c>
      <c r="P331" s="31">
        <v>46782804</v>
      </c>
      <c r="Q331" s="31">
        <v>177203270</v>
      </c>
      <c r="R331" s="31">
        <v>197135509</v>
      </c>
      <c r="S331" s="31">
        <v>191459863</v>
      </c>
      <c r="T331" s="36">
        <f t="shared" si="78"/>
        <v>0.97120941818756756</v>
      </c>
      <c r="U331" s="36">
        <f t="shared" si="79"/>
        <v>0.12154468124655371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1014983916</v>
      </c>
      <c r="E332" s="32">
        <f>SUM(E324:E331)</f>
        <v>1127497718</v>
      </c>
      <c r="F332" s="32">
        <f>SUM(F324:F331)</f>
        <v>142733679</v>
      </c>
      <c r="G332" s="37">
        <f t="shared" si="72"/>
        <v>0.14062654269685984</v>
      </c>
      <c r="H332" s="32">
        <f>SUM(H324:H331)</f>
        <v>314567649</v>
      </c>
      <c r="I332" s="37">
        <f t="shared" si="73"/>
        <v>0.30992377715668157</v>
      </c>
      <c r="J332" s="32">
        <f>SUM(J324:J331)</f>
        <v>268473330</v>
      </c>
      <c r="K332" s="37">
        <f t="shared" si="74"/>
        <v>0.23811430011249035</v>
      </c>
      <c r="L332" s="32">
        <f>SUM(L324:L331)</f>
        <v>301761122</v>
      </c>
      <c r="M332" s="37">
        <f t="shared" si="75"/>
        <v>0.26763790044318297</v>
      </c>
      <c r="N332" s="32">
        <f t="shared" si="76"/>
        <v>1027535780</v>
      </c>
      <c r="O332" s="37">
        <f t="shared" si="77"/>
        <v>0.91134178242301334</v>
      </c>
      <c r="P332" s="32">
        <f>SUM(P324:P331)</f>
        <v>265128920</v>
      </c>
      <c r="Q332" s="32">
        <f>SUM(Q324:Q331)</f>
        <v>919348343</v>
      </c>
      <c r="R332" s="32">
        <f>SUM(R324:R331)</f>
        <v>1015664238</v>
      </c>
      <c r="S332" s="32">
        <f>SUM(S324:S331)</f>
        <v>929434349</v>
      </c>
      <c r="T332" s="37">
        <f t="shared" si="78"/>
        <v>0.91510000473207564</v>
      </c>
      <c r="U332" s="37">
        <f t="shared" si="79"/>
        <v>0.13816750733944838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13068444</v>
      </c>
      <c r="E333" s="31">
        <v>13074456</v>
      </c>
      <c r="F333" s="31">
        <v>3062424</v>
      </c>
      <c r="G333" s="36">
        <f t="shared" si="72"/>
        <v>0.23433730901704899</v>
      </c>
      <c r="H333" s="31">
        <v>3577292</v>
      </c>
      <c r="I333" s="36">
        <f t="shared" si="73"/>
        <v>0.27373511337692535</v>
      </c>
      <c r="J333" s="31">
        <v>3130498</v>
      </c>
      <c r="K333" s="36">
        <f t="shared" si="74"/>
        <v>0.2394361952803237</v>
      </c>
      <c r="L333" s="31">
        <v>3678683</v>
      </c>
      <c r="M333" s="36">
        <f t="shared" si="75"/>
        <v>0.28136413476782512</v>
      </c>
      <c r="N333" s="31">
        <f t="shared" si="76"/>
        <v>13448897</v>
      </c>
      <c r="O333" s="36">
        <f t="shared" si="77"/>
        <v>1.0286391265533343</v>
      </c>
      <c r="P333" s="31">
        <v>2208971</v>
      </c>
      <c r="Q333" s="31">
        <v>11301912</v>
      </c>
      <c r="R333" s="31">
        <v>12981420</v>
      </c>
      <c r="S333" s="31">
        <v>12024736</v>
      </c>
      <c r="T333" s="36">
        <f t="shared" si="78"/>
        <v>0.92630359390575145</v>
      </c>
      <c r="U333" s="36">
        <f t="shared" si="79"/>
        <v>0.66533784282364961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11086767</v>
      </c>
      <c r="E334" s="31">
        <v>12342699</v>
      </c>
      <c r="F334" s="31">
        <v>2878804</v>
      </c>
      <c r="G334" s="36">
        <f t="shared" si="72"/>
        <v>0.25966127005284767</v>
      </c>
      <c r="H334" s="31">
        <v>3048983</v>
      </c>
      <c r="I334" s="36">
        <f t="shared" si="73"/>
        <v>0.2750110108744957</v>
      </c>
      <c r="J334" s="31">
        <v>3320939</v>
      </c>
      <c r="K334" s="36">
        <f t="shared" si="74"/>
        <v>0.26906100521449966</v>
      </c>
      <c r="L334" s="31">
        <v>2445633</v>
      </c>
      <c r="M334" s="36">
        <f t="shared" si="75"/>
        <v>0.19814410122129689</v>
      </c>
      <c r="N334" s="31">
        <f t="shared" si="76"/>
        <v>11694359</v>
      </c>
      <c r="O334" s="36">
        <f t="shared" si="77"/>
        <v>0.94747178068589377</v>
      </c>
      <c r="P334" s="31">
        <v>2671202</v>
      </c>
      <c r="Q334" s="31">
        <v>9180521</v>
      </c>
      <c r="R334" s="31">
        <v>10839565</v>
      </c>
      <c r="S334" s="31">
        <v>10078638</v>
      </c>
      <c r="T334" s="36">
        <f t="shared" si="78"/>
        <v>0.92980096526013734</v>
      </c>
      <c r="U334" s="36">
        <f t="shared" si="79"/>
        <v>-8.4444755581943975E-2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19501739</v>
      </c>
      <c r="E335" s="31">
        <v>20254092</v>
      </c>
      <c r="F335" s="31">
        <v>4476929</v>
      </c>
      <c r="G335" s="36">
        <f t="shared" si="72"/>
        <v>0.22956563001894345</v>
      </c>
      <c r="H335" s="31">
        <v>5521765</v>
      </c>
      <c r="I335" s="36">
        <f t="shared" si="73"/>
        <v>0.28314218542254105</v>
      </c>
      <c r="J335" s="31">
        <v>4925789</v>
      </c>
      <c r="K335" s="36">
        <f t="shared" si="74"/>
        <v>0.24319969515295972</v>
      </c>
      <c r="L335" s="31">
        <v>4739467</v>
      </c>
      <c r="M335" s="36">
        <f t="shared" si="75"/>
        <v>0.23400046765858473</v>
      </c>
      <c r="N335" s="31">
        <f t="shared" si="76"/>
        <v>19663950</v>
      </c>
      <c r="O335" s="36">
        <f t="shared" si="77"/>
        <v>0.97086307300272956</v>
      </c>
      <c r="P335" s="31">
        <v>2897395</v>
      </c>
      <c r="Q335" s="31">
        <v>19427407</v>
      </c>
      <c r="R335" s="31">
        <v>19657876</v>
      </c>
      <c r="S335" s="31">
        <v>11984244</v>
      </c>
      <c r="T335" s="36">
        <f t="shared" si="78"/>
        <v>0.60964083810478809</v>
      </c>
      <c r="U335" s="36">
        <f t="shared" si="79"/>
        <v>0.63576833673006261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62379978</v>
      </c>
      <c r="E336" s="31">
        <v>62220552</v>
      </c>
      <c r="F336" s="31">
        <v>14690858</v>
      </c>
      <c r="G336" s="36">
        <f t="shared" si="72"/>
        <v>0.23550598238428364</v>
      </c>
      <c r="H336" s="31">
        <v>16352995</v>
      </c>
      <c r="I336" s="36">
        <f t="shared" si="73"/>
        <v>0.26215134285555536</v>
      </c>
      <c r="J336" s="31">
        <v>15392118</v>
      </c>
      <c r="K336" s="36">
        <f t="shared" si="74"/>
        <v>0.24737996538507084</v>
      </c>
      <c r="L336" s="31">
        <v>17346038</v>
      </c>
      <c r="M336" s="36">
        <f t="shared" si="75"/>
        <v>0.2787830940490531</v>
      </c>
      <c r="N336" s="31">
        <f t="shared" si="76"/>
        <v>63782009</v>
      </c>
      <c r="O336" s="36">
        <f t="shared" si="77"/>
        <v>1.0250955182782693</v>
      </c>
      <c r="P336" s="31">
        <v>15064390</v>
      </c>
      <c r="Q336" s="31">
        <v>55480015</v>
      </c>
      <c r="R336" s="31">
        <v>58791918</v>
      </c>
      <c r="S336" s="31">
        <v>60616284</v>
      </c>
      <c r="T336" s="36">
        <f t="shared" si="78"/>
        <v>1.0310308978183023</v>
      </c>
      <c r="U336" s="36">
        <f t="shared" si="79"/>
        <v>0.15145970065830738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106036928</v>
      </c>
      <c r="E337" s="32">
        <f>SUM(E333:E336)</f>
        <v>107891799</v>
      </c>
      <c r="F337" s="32">
        <f>SUM(F333:F336)</f>
        <v>25109015</v>
      </c>
      <c r="G337" s="37">
        <f t="shared" si="72"/>
        <v>0.23679500598131248</v>
      </c>
      <c r="H337" s="32">
        <f>SUM(H333:H336)</f>
        <v>28501035</v>
      </c>
      <c r="I337" s="37">
        <f t="shared" si="73"/>
        <v>0.2687840504017619</v>
      </c>
      <c r="J337" s="32">
        <f>SUM(J333:J336)</f>
        <v>26769344</v>
      </c>
      <c r="K337" s="37">
        <f t="shared" si="74"/>
        <v>0.24811287093285006</v>
      </c>
      <c r="L337" s="32">
        <f>SUM(L333:L336)</f>
        <v>28209821</v>
      </c>
      <c r="M337" s="37">
        <f t="shared" si="75"/>
        <v>0.26146399690675287</v>
      </c>
      <c r="N337" s="32">
        <f t="shared" si="76"/>
        <v>108589215</v>
      </c>
      <c r="O337" s="37">
        <f t="shared" si="77"/>
        <v>1.006464031617454</v>
      </c>
      <c r="P337" s="32">
        <f>SUM(P333:P336)</f>
        <v>22841958</v>
      </c>
      <c r="Q337" s="32">
        <f>SUM(Q333:Q336)</f>
        <v>95389855</v>
      </c>
      <c r="R337" s="32">
        <f>SUM(R333:R336)</f>
        <v>102270779</v>
      </c>
      <c r="S337" s="32">
        <f>SUM(S333:S336)</f>
        <v>94703902</v>
      </c>
      <c r="T337" s="37">
        <f t="shared" si="78"/>
        <v>0.92601134875485791</v>
      </c>
      <c r="U337" s="37">
        <f t="shared" si="79"/>
        <v>0.23500012564597128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6556792759</v>
      </c>
      <c r="E338" s="32">
        <f>SUM(E302,E304:E309,E311:E316,E318:E322,E324:E331,E333:E336)</f>
        <v>6859018779</v>
      </c>
      <c r="F338" s="32">
        <f>SUM(F302,F304:F309,F311:F316,F318:F322,F324:F331,F333:F336)</f>
        <v>1097507979</v>
      </c>
      <c r="G338" s="37">
        <f t="shared" si="72"/>
        <v>0.16738488150224606</v>
      </c>
      <c r="H338" s="32">
        <f>SUM(H302,H304:H309,H311:H316,H318:H322,H324:H331,H333:H336)</f>
        <v>1964338459</v>
      </c>
      <c r="I338" s="37">
        <f t="shared" si="73"/>
        <v>0.29958830958988375</v>
      </c>
      <c r="J338" s="32">
        <f>SUM(J302,J304:J309,J311:J316,J318:J322,J324:J331,J333:J336)</f>
        <v>1517550950</v>
      </c>
      <c r="K338" s="37">
        <f t="shared" si="74"/>
        <v>0.22124898602788912</v>
      </c>
      <c r="L338" s="32">
        <f>SUM(L302,L304:L309,L311:L316,L318:L322,L324:L331,L333:L336)</f>
        <v>1781043024</v>
      </c>
      <c r="M338" s="37">
        <f t="shared" si="75"/>
        <v>0.259664404105869</v>
      </c>
      <c r="N338" s="32">
        <f t="shared" si="76"/>
        <v>6360440412</v>
      </c>
      <c r="O338" s="37">
        <f t="shared" si="77"/>
        <v>0.92731054060874152</v>
      </c>
      <c r="P338" s="32">
        <f>SUM(P302,P304:P309,P311:P316,P318:P322,P324:P331,P333:P336)</f>
        <v>1570485518</v>
      </c>
      <c r="Q338" s="32">
        <f>SUM(Q302,Q304:Q309,Q311:Q316,Q318:Q322,Q324:Q331,Q333:Q336)</f>
        <v>5993154526</v>
      </c>
      <c r="R338" s="32">
        <f>SUM(R302,R304:R309,R311:R316,R318:R322,R324:R331,R333:R336)</f>
        <v>6409311337</v>
      </c>
      <c r="S338" s="32">
        <f>SUM(S302,S304:S309,S311:S316,S318:S322,S324:S331,S333:S336)</f>
        <v>5814315633</v>
      </c>
      <c r="T338" s="37">
        <f t="shared" si="78"/>
        <v>0.90716698367183723</v>
      </c>
      <c r="U338" s="37">
        <f t="shared" si="79"/>
        <v>0.13407159988851292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31624697302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32691770733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5595413844</v>
      </c>
      <c r="G339" s="39">
        <f t="shared" si="72"/>
        <v>0.17693177552235848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7780819164</v>
      </c>
      <c r="I339" s="39">
        <f t="shared" si="73"/>
        <v>0.2460361624870929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6463484733</v>
      </c>
      <c r="K339" s="39">
        <f t="shared" si="74"/>
        <v>0.19770983914540841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8996636980</v>
      </c>
      <c r="M339" s="39">
        <f t="shared" si="75"/>
        <v>0.27519576879078439</v>
      </c>
      <c r="N339" s="34">
        <f t="shared" si="76"/>
        <v>28836354721</v>
      </c>
      <c r="O339" s="39">
        <f t="shared" si="77"/>
        <v>0.88206769087279102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7480883446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29274837753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30680359746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26330956465</v>
      </c>
      <c r="T339" s="39">
        <f t="shared" si="78"/>
        <v>0.85823493215176327</v>
      </c>
      <c r="U339" s="39">
        <f t="shared" si="79"/>
        <v>0.20261691616255129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612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0</v>
      </c>
      <c r="E8" s="31">
        <v>0</v>
      </c>
      <c r="F8" s="31">
        <v>0</v>
      </c>
      <c r="G8" s="36">
        <f>IF(($D8       =0),0,($F8       /$D8       ))</f>
        <v>0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f>$F8       +$H8       +$J8       +$L8</f>
        <v>0</v>
      </c>
      <c r="O8" s="36">
        <f>IF(($E8       =0),0,($N8       /$E8       ))</f>
        <v>0</v>
      </c>
      <c r="P8" s="31">
        <v>0</v>
      </c>
      <c r="Q8" s="31">
        <v>0</v>
      </c>
      <c r="R8" s="31">
        <v>0</v>
      </c>
      <c r="S8" s="31">
        <v>0</v>
      </c>
      <c r="T8" s="36">
        <f>IF(($R8       =0),0,($S8       /$R8       ))</f>
        <v>0</v>
      </c>
      <c r="U8" s="36">
        <f>IF(($P8       =0),0,(($L8       /$P8       )-1))</f>
        <v>0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61223960</v>
      </c>
      <c r="E9" s="31">
        <v>55033990</v>
      </c>
      <c r="F9" s="31">
        <v>9995043</v>
      </c>
      <c r="G9" s="36">
        <f>IF(($D9       =0),0,($F9       /$D9       ))</f>
        <v>0.16325378168939089</v>
      </c>
      <c r="H9" s="31">
        <v>11030802</v>
      </c>
      <c r="I9" s="36">
        <f>IF(($D9       =0),0,($H9       /$D9       ))</f>
        <v>0.18017132508253306</v>
      </c>
      <c r="J9" s="31">
        <v>9912419</v>
      </c>
      <c r="K9" s="36">
        <f>IF(($E9       =0),0,($J9       /$E9       ))</f>
        <v>0.18011448924564619</v>
      </c>
      <c r="L9" s="31">
        <v>9295650</v>
      </c>
      <c r="M9" s="36">
        <f>IF(($E9       =0),0,($L9       /$E9       ))</f>
        <v>0.16890743338798442</v>
      </c>
      <c r="N9" s="31">
        <f>$F9       +$H9       +$J9       +$L9</f>
        <v>40233914</v>
      </c>
      <c r="O9" s="36">
        <f>IF(($E9       =0),0,($N9       /$E9       ))</f>
        <v>0.73107390541736117</v>
      </c>
      <c r="P9" s="31">
        <v>9467257</v>
      </c>
      <c r="Q9" s="31">
        <v>57148960</v>
      </c>
      <c r="R9" s="31">
        <v>51697510</v>
      </c>
      <c r="S9" s="31">
        <v>37604768</v>
      </c>
      <c r="T9" s="36">
        <f>IF(($R9       =0),0,($S9       /$R9       ))</f>
        <v>0.72739998502829251</v>
      </c>
      <c r="U9" s="36">
        <f>IF(($P9       =0),0,(($L9       /$P9       )-1))</f>
        <v>-1.8126369654906327E-2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61223960</v>
      </c>
      <c r="E10" s="32">
        <f>SUM(E8:E9)</f>
        <v>55033990</v>
      </c>
      <c r="F10" s="32">
        <f>SUM(F8:F9)</f>
        <v>9995043</v>
      </c>
      <c r="G10" s="37">
        <f t="shared" ref="G10:G54" si="0">IF(($D10      =0),0,($F10      /$D10      ))</f>
        <v>0.16325378168939089</v>
      </c>
      <c r="H10" s="32">
        <f>SUM(H8:H9)</f>
        <v>11030802</v>
      </c>
      <c r="I10" s="37">
        <f t="shared" ref="I10:I54" si="1">IF(($D10      =0),0,($H10      /$D10      ))</f>
        <v>0.18017132508253306</v>
      </c>
      <c r="J10" s="32">
        <f>SUM(J8:J9)</f>
        <v>9912419</v>
      </c>
      <c r="K10" s="37">
        <f t="shared" ref="K10:K54" si="2">IF(($E10      =0),0,($J10      /$E10      ))</f>
        <v>0.18011448924564619</v>
      </c>
      <c r="L10" s="32">
        <f>SUM(L8:L9)</f>
        <v>9295650</v>
      </c>
      <c r="M10" s="37">
        <f t="shared" ref="M10:M54" si="3">IF(($E10      =0),0,($L10      /$E10      ))</f>
        <v>0.16890743338798442</v>
      </c>
      <c r="N10" s="32">
        <f t="shared" ref="N10:N54" si="4">$F10      +$H10      +$J10      +$L10</f>
        <v>40233914</v>
      </c>
      <c r="O10" s="37">
        <f t="shared" ref="O10:O54" si="5">IF(($E10      =0),0,($N10      /$E10      ))</f>
        <v>0.73107390541736117</v>
      </c>
      <c r="P10" s="32">
        <f>SUM(P8:P9)</f>
        <v>9467257</v>
      </c>
      <c r="Q10" s="32">
        <f>SUM(Q8:Q9)</f>
        <v>57148960</v>
      </c>
      <c r="R10" s="32">
        <f>SUM(R8:R9)</f>
        <v>51697510</v>
      </c>
      <c r="S10" s="32">
        <f>SUM(S8:S9)</f>
        <v>37604768</v>
      </c>
      <c r="T10" s="37">
        <f t="shared" ref="T10:T54" si="6">IF(($R10      =0),0,($S10      /$R10      ))</f>
        <v>0.72739998502829251</v>
      </c>
      <c r="U10" s="37">
        <f t="shared" ref="U10:U54" si="7">IF(($P10      =0),0,(($L10      /$P10      )-1))</f>
        <v>-1.8126369654906327E-2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0</v>
      </c>
      <c r="E11" s="31">
        <v>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f t="shared" si="4"/>
        <v>0</v>
      </c>
      <c r="O11" s="36">
        <f t="shared" si="5"/>
        <v>0</v>
      </c>
      <c r="P11" s="31">
        <v>0</v>
      </c>
      <c r="Q11" s="31">
        <v>0</v>
      </c>
      <c r="R11" s="31">
        <v>0</v>
      </c>
      <c r="S11" s="31">
        <v>0</v>
      </c>
      <c r="T11" s="36">
        <f t="shared" si="6"/>
        <v>0</v>
      </c>
      <c r="U11" s="36">
        <f t="shared" si="7"/>
        <v>0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39996</v>
      </c>
      <c r="R13" s="31">
        <v>39996</v>
      </c>
      <c r="S13" s="31">
        <v>0</v>
      </c>
      <c r="T13" s="36">
        <f t="shared" si="6"/>
        <v>0</v>
      </c>
      <c r="U13" s="36">
        <f t="shared" si="7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2956306</v>
      </c>
      <c r="E14" s="31">
        <v>2483966</v>
      </c>
      <c r="F14" s="31">
        <v>617837</v>
      </c>
      <c r="G14" s="36">
        <f t="shared" si="0"/>
        <v>0.20898952950066738</v>
      </c>
      <c r="H14" s="31">
        <v>684162</v>
      </c>
      <c r="I14" s="36">
        <f t="shared" si="1"/>
        <v>0.23142462248495249</v>
      </c>
      <c r="J14" s="31">
        <v>571534</v>
      </c>
      <c r="K14" s="36">
        <f t="shared" si="2"/>
        <v>0.23008930073922107</v>
      </c>
      <c r="L14" s="31">
        <v>652235</v>
      </c>
      <c r="M14" s="36">
        <f t="shared" si="3"/>
        <v>0.26257807071433342</v>
      </c>
      <c r="N14" s="31">
        <f t="shared" si="4"/>
        <v>2525768</v>
      </c>
      <c r="O14" s="36">
        <f t="shared" si="5"/>
        <v>1.0168287327604324</v>
      </c>
      <c r="P14" s="31">
        <v>595600</v>
      </c>
      <c r="Q14" s="31">
        <v>2696501</v>
      </c>
      <c r="R14" s="31">
        <v>2807650</v>
      </c>
      <c r="S14" s="31">
        <v>2885177</v>
      </c>
      <c r="T14" s="36">
        <f t="shared" si="6"/>
        <v>1.027612772247253</v>
      </c>
      <c r="U14" s="36">
        <f t="shared" si="7"/>
        <v>9.5088985896574885E-2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8556488</v>
      </c>
      <c r="E16" s="31">
        <v>12074203</v>
      </c>
      <c r="F16" s="31">
        <v>2331729</v>
      </c>
      <c r="G16" s="36">
        <f t="shared" si="0"/>
        <v>0.27251005319004712</v>
      </c>
      <c r="H16" s="31">
        <v>3406899</v>
      </c>
      <c r="I16" s="36">
        <f t="shared" si="1"/>
        <v>0.39816557914882833</v>
      </c>
      <c r="J16" s="31">
        <v>2672677</v>
      </c>
      <c r="K16" s="36">
        <f t="shared" si="2"/>
        <v>0.22135432044665806</v>
      </c>
      <c r="L16" s="31">
        <v>2972837</v>
      </c>
      <c r="M16" s="36">
        <f t="shared" si="3"/>
        <v>0.24621393229847138</v>
      </c>
      <c r="N16" s="31">
        <f t="shared" si="4"/>
        <v>11384142</v>
      </c>
      <c r="O16" s="36">
        <f t="shared" si="5"/>
        <v>0.94284831884969966</v>
      </c>
      <c r="P16" s="31">
        <v>5177745</v>
      </c>
      <c r="Q16" s="31">
        <v>22594428</v>
      </c>
      <c r="R16" s="31">
        <v>14828301</v>
      </c>
      <c r="S16" s="31">
        <v>11373465</v>
      </c>
      <c r="T16" s="36">
        <f t="shared" si="6"/>
        <v>0.76701066426962872</v>
      </c>
      <c r="U16" s="36">
        <f t="shared" si="7"/>
        <v>-0.42584329664747878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11512794</v>
      </c>
      <c r="E19" s="32">
        <f>SUM(E11:E18)</f>
        <v>14558169</v>
      </c>
      <c r="F19" s="32">
        <f>SUM(F11:F18)</f>
        <v>2949566</v>
      </c>
      <c r="G19" s="37">
        <f t="shared" si="0"/>
        <v>0.25619897307291351</v>
      </c>
      <c r="H19" s="32">
        <f>SUM(H11:H18)</f>
        <v>4091061</v>
      </c>
      <c r="I19" s="37">
        <f t="shared" si="1"/>
        <v>0.35534910118256263</v>
      </c>
      <c r="J19" s="32">
        <f>SUM(J11:J18)</f>
        <v>3244211</v>
      </c>
      <c r="K19" s="37">
        <f t="shared" si="2"/>
        <v>0.22284471350758464</v>
      </c>
      <c r="L19" s="32">
        <f>SUM(L11:L18)</f>
        <v>3625072</v>
      </c>
      <c r="M19" s="37">
        <f t="shared" si="3"/>
        <v>0.24900603915231373</v>
      </c>
      <c r="N19" s="32">
        <f t="shared" si="4"/>
        <v>13909910</v>
      </c>
      <c r="O19" s="37">
        <f t="shared" si="5"/>
        <v>0.95547111728130096</v>
      </c>
      <c r="P19" s="32">
        <f>SUM(P11:P18)</f>
        <v>5773345</v>
      </c>
      <c r="Q19" s="32">
        <f>SUM(Q11:Q18)</f>
        <v>25330925</v>
      </c>
      <c r="R19" s="32">
        <f>SUM(R11:R18)</f>
        <v>17675947</v>
      </c>
      <c r="S19" s="32">
        <f>SUM(S11:S18)</f>
        <v>14258642</v>
      </c>
      <c r="T19" s="37">
        <f t="shared" si="6"/>
        <v>0.80666919854421382</v>
      </c>
      <c r="U19" s="37">
        <f t="shared" si="7"/>
        <v>-0.37210196168772181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500000</v>
      </c>
      <c r="E20" s="31">
        <v>514222</v>
      </c>
      <c r="F20" s="31">
        <v>91825</v>
      </c>
      <c r="G20" s="36">
        <f t="shared" si="0"/>
        <v>0.18365000000000001</v>
      </c>
      <c r="H20" s="31">
        <v>364605</v>
      </c>
      <c r="I20" s="36">
        <f t="shared" si="1"/>
        <v>0.72921000000000002</v>
      </c>
      <c r="J20" s="31">
        <v>14950</v>
      </c>
      <c r="K20" s="36">
        <f t="shared" si="2"/>
        <v>2.9073046271843678E-2</v>
      </c>
      <c r="L20" s="31">
        <v>0</v>
      </c>
      <c r="M20" s="36">
        <f t="shared" si="3"/>
        <v>0</v>
      </c>
      <c r="N20" s="31">
        <f t="shared" si="4"/>
        <v>471380</v>
      </c>
      <c r="O20" s="36">
        <f t="shared" si="5"/>
        <v>0.91668578940613199</v>
      </c>
      <c r="P20" s="31">
        <v>291905</v>
      </c>
      <c r="Q20" s="31">
        <v>700000</v>
      </c>
      <c r="R20" s="31">
        <v>821392</v>
      </c>
      <c r="S20" s="31">
        <v>691755</v>
      </c>
      <c r="T20" s="36">
        <f t="shared" si="6"/>
        <v>0.84217401679100845</v>
      </c>
      <c r="U20" s="36">
        <f t="shared" si="7"/>
        <v>-1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15000</v>
      </c>
      <c r="E23" s="31">
        <v>450000</v>
      </c>
      <c r="F23" s="31">
        <v>90000</v>
      </c>
      <c r="G23" s="36">
        <f t="shared" si="0"/>
        <v>6</v>
      </c>
      <c r="H23" s="31">
        <v>135000</v>
      </c>
      <c r="I23" s="36">
        <f t="shared" si="1"/>
        <v>9</v>
      </c>
      <c r="J23" s="31">
        <v>170544</v>
      </c>
      <c r="K23" s="36">
        <f t="shared" si="2"/>
        <v>0.37898666666666669</v>
      </c>
      <c r="L23" s="31">
        <v>180000</v>
      </c>
      <c r="M23" s="36">
        <f t="shared" si="3"/>
        <v>0.4</v>
      </c>
      <c r="N23" s="31">
        <f t="shared" si="4"/>
        <v>575544</v>
      </c>
      <c r="O23" s="36">
        <f t="shared" si="5"/>
        <v>1.2789866666666667</v>
      </c>
      <c r="P23" s="31">
        <v>135000</v>
      </c>
      <c r="Q23" s="31">
        <v>16455</v>
      </c>
      <c r="R23" s="31">
        <v>16455</v>
      </c>
      <c r="S23" s="31">
        <v>135000</v>
      </c>
      <c r="T23" s="36">
        <f t="shared" si="6"/>
        <v>8.20419325432999</v>
      </c>
      <c r="U23" s="36">
        <f t="shared" si="7"/>
        <v>0.33333333333333326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515000</v>
      </c>
      <c r="E27" s="32">
        <f>SUM(E20:E26)</f>
        <v>964222</v>
      </c>
      <c r="F27" s="32">
        <f>SUM(F20:F26)</f>
        <v>181825</v>
      </c>
      <c r="G27" s="37">
        <f t="shared" si="0"/>
        <v>0.35305825242718447</v>
      </c>
      <c r="H27" s="32">
        <f>SUM(H20:H26)</f>
        <v>499605</v>
      </c>
      <c r="I27" s="37">
        <f t="shared" si="1"/>
        <v>0.97010679611650485</v>
      </c>
      <c r="J27" s="32">
        <f>SUM(J20:J26)</f>
        <v>185494</v>
      </c>
      <c r="K27" s="37">
        <f t="shared" si="2"/>
        <v>0.19237685927099776</v>
      </c>
      <c r="L27" s="32">
        <f>SUM(L20:L26)</f>
        <v>180000</v>
      </c>
      <c r="M27" s="37">
        <f t="shared" si="3"/>
        <v>0.18667900130882722</v>
      </c>
      <c r="N27" s="32">
        <f t="shared" si="4"/>
        <v>1046924</v>
      </c>
      <c r="O27" s="37">
        <f t="shared" si="5"/>
        <v>1.0857707042569036</v>
      </c>
      <c r="P27" s="32">
        <f>SUM(P20:P26)</f>
        <v>426905</v>
      </c>
      <c r="Q27" s="32">
        <f>SUM(Q20:Q26)</f>
        <v>716455</v>
      </c>
      <c r="R27" s="32">
        <f>SUM(R20:R26)</f>
        <v>837847</v>
      </c>
      <c r="S27" s="32">
        <f>SUM(S20:S26)</f>
        <v>826755</v>
      </c>
      <c r="T27" s="37">
        <f t="shared" si="6"/>
        <v>0.98676130606184664</v>
      </c>
      <c r="U27" s="37">
        <f t="shared" si="7"/>
        <v>-0.57836052517539027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897543</v>
      </c>
      <c r="E33" s="31">
        <v>887543</v>
      </c>
      <c r="F33" s="31">
        <v>172220</v>
      </c>
      <c r="G33" s="36">
        <f t="shared" si="0"/>
        <v>0.19187938628010023</v>
      </c>
      <c r="H33" s="31">
        <v>187674</v>
      </c>
      <c r="I33" s="36">
        <f t="shared" si="1"/>
        <v>0.20909750284944564</v>
      </c>
      <c r="J33" s="31">
        <v>479795</v>
      </c>
      <c r="K33" s="36">
        <f t="shared" si="2"/>
        <v>0.54058789264294804</v>
      </c>
      <c r="L33" s="31">
        <v>184757</v>
      </c>
      <c r="M33" s="36">
        <f t="shared" si="3"/>
        <v>0.20816681557963951</v>
      </c>
      <c r="N33" s="31">
        <f t="shared" si="4"/>
        <v>1024446</v>
      </c>
      <c r="O33" s="36">
        <f t="shared" si="5"/>
        <v>1.1542494279150419</v>
      </c>
      <c r="P33" s="31">
        <v>181119</v>
      </c>
      <c r="Q33" s="31">
        <v>694247</v>
      </c>
      <c r="R33" s="31">
        <v>694328</v>
      </c>
      <c r="S33" s="31">
        <v>735243</v>
      </c>
      <c r="T33" s="36">
        <f t="shared" si="6"/>
        <v>1.0589274809600073</v>
      </c>
      <c r="U33" s="36">
        <f t="shared" si="7"/>
        <v>2.0086241642235159E-2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36399579</v>
      </c>
      <c r="E34" s="31">
        <v>35087359</v>
      </c>
      <c r="F34" s="31">
        <v>8449423</v>
      </c>
      <c r="G34" s="36">
        <f t="shared" si="0"/>
        <v>0.23212969029119815</v>
      </c>
      <c r="H34" s="31">
        <v>10420480</v>
      </c>
      <c r="I34" s="36">
        <f t="shared" si="1"/>
        <v>0.2862802341752359</v>
      </c>
      <c r="J34" s="31">
        <v>9555937</v>
      </c>
      <c r="K34" s="36">
        <f t="shared" si="2"/>
        <v>0.27234700109518073</v>
      </c>
      <c r="L34" s="31">
        <v>8479910</v>
      </c>
      <c r="M34" s="36">
        <f t="shared" si="3"/>
        <v>0.24167991669022454</v>
      </c>
      <c r="N34" s="31">
        <f t="shared" si="4"/>
        <v>36905750</v>
      </c>
      <c r="O34" s="36">
        <f t="shared" si="5"/>
        <v>1.051824675661682</v>
      </c>
      <c r="P34" s="31">
        <v>8156913</v>
      </c>
      <c r="Q34" s="31">
        <v>32249667</v>
      </c>
      <c r="R34" s="31">
        <v>31382384</v>
      </c>
      <c r="S34" s="31">
        <v>33900864</v>
      </c>
      <c r="T34" s="36">
        <f t="shared" si="6"/>
        <v>1.0802513919911247</v>
      </c>
      <c r="U34" s="36">
        <f t="shared" si="7"/>
        <v>3.9597945938616652E-2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37297122</v>
      </c>
      <c r="E35" s="32">
        <f>SUM(E28:E34)</f>
        <v>35974902</v>
      </c>
      <c r="F35" s="32">
        <f>SUM(F28:F34)</f>
        <v>8621643</v>
      </c>
      <c r="G35" s="37">
        <f t="shared" si="0"/>
        <v>0.23116107993533658</v>
      </c>
      <c r="H35" s="32">
        <f>SUM(H28:H34)</f>
        <v>10608154</v>
      </c>
      <c r="I35" s="37">
        <f t="shared" si="1"/>
        <v>0.28442285707728332</v>
      </c>
      <c r="J35" s="32">
        <f>SUM(J28:J34)</f>
        <v>10035732</v>
      </c>
      <c r="K35" s="37">
        <f t="shared" si="2"/>
        <v>0.27896481830582887</v>
      </c>
      <c r="L35" s="32">
        <f>SUM(L28:L34)</f>
        <v>8664667</v>
      </c>
      <c r="M35" s="37">
        <f t="shared" si="3"/>
        <v>0.24085310920374431</v>
      </c>
      <c r="N35" s="32">
        <f t="shared" si="4"/>
        <v>37930196</v>
      </c>
      <c r="O35" s="37">
        <f t="shared" si="5"/>
        <v>1.0543516143560308</v>
      </c>
      <c r="P35" s="32">
        <f>SUM(P28:P34)</f>
        <v>8338032</v>
      </c>
      <c r="Q35" s="32">
        <f>SUM(Q28:Q34)</f>
        <v>32943914</v>
      </c>
      <c r="R35" s="32">
        <f>SUM(R28:R34)</f>
        <v>32076712</v>
      </c>
      <c r="S35" s="32">
        <f>SUM(S28:S34)</f>
        <v>34636107</v>
      </c>
      <c r="T35" s="37">
        <f t="shared" si="6"/>
        <v>1.0797898176097351</v>
      </c>
      <c r="U35" s="37">
        <f t="shared" si="7"/>
        <v>3.917411206865129E-2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184839</v>
      </c>
      <c r="E37" s="31">
        <v>55301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31026</v>
      </c>
      <c r="R37" s="31">
        <v>32454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1</v>
      </c>
      <c r="E39" s="31">
        <v>61260</v>
      </c>
      <c r="F39" s="31">
        <v>396874</v>
      </c>
      <c r="G39" s="36">
        <f t="shared" si="0"/>
        <v>396874</v>
      </c>
      <c r="H39" s="31">
        <v>400202</v>
      </c>
      <c r="I39" s="36">
        <f t="shared" si="1"/>
        <v>400202</v>
      </c>
      <c r="J39" s="31">
        <v>363595</v>
      </c>
      <c r="K39" s="36">
        <f t="shared" si="2"/>
        <v>5.9352758733268036</v>
      </c>
      <c r="L39" s="31">
        <v>-1160671</v>
      </c>
      <c r="M39" s="36">
        <f t="shared" si="3"/>
        <v>-18.946637283708782</v>
      </c>
      <c r="N39" s="31">
        <f t="shared" si="4"/>
        <v>0</v>
      </c>
      <c r="O39" s="36">
        <f t="shared" si="5"/>
        <v>0</v>
      </c>
      <c r="P39" s="31">
        <v>541916</v>
      </c>
      <c r="Q39" s="31">
        <v>462244</v>
      </c>
      <c r="R39" s="31">
        <v>4011095</v>
      </c>
      <c r="S39" s="31">
        <v>2248387</v>
      </c>
      <c r="T39" s="36">
        <f t="shared" si="6"/>
        <v>0.56054194677513247</v>
      </c>
      <c r="U39" s="36">
        <f t="shared" si="7"/>
        <v>-3.1417913477365498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184840</v>
      </c>
      <c r="E40" s="32">
        <f>SUM(E36:E39)</f>
        <v>116561</v>
      </c>
      <c r="F40" s="32">
        <f>SUM(F36:F39)</f>
        <v>396874</v>
      </c>
      <c r="G40" s="37">
        <f t="shared" si="0"/>
        <v>2.1471218351006276</v>
      </c>
      <c r="H40" s="32">
        <f>SUM(H36:H39)</f>
        <v>400202</v>
      </c>
      <c r="I40" s="37">
        <f t="shared" si="1"/>
        <v>2.1651265959748973</v>
      </c>
      <c r="J40" s="32">
        <f>SUM(J36:J39)</f>
        <v>363595</v>
      </c>
      <c r="K40" s="37">
        <f t="shared" si="2"/>
        <v>3.1193538147407796</v>
      </c>
      <c r="L40" s="32">
        <f>SUM(L36:L39)</f>
        <v>-1160671</v>
      </c>
      <c r="M40" s="37">
        <f t="shared" si="3"/>
        <v>-9.9576273367592929</v>
      </c>
      <c r="N40" s="32">
        <f t="shared" si="4"/>
        <v>0</v>
      </c>
      <c r="O40" s="37">
        <f t="shared" si="5"/>
        <v>0</v>
      </c>
      <c r="P40" s="32">
        <f>SUM(P36:P39)</f>
        <v>541916</v>
      </c>
      <c r="Q40" s="32">
        <f>SUM(Q36:Q39)</f>
        <v>493270</v>
      </c>
      <c r="R40" s="32">
        <f>SUM(R36:R39)</f>
        <v>4043549</v>
      </c>
      <c r="S40" s="32">
        <f>SUM(S36:S39)</f>
        <v>2248387</v>
      </c>
      <c r="T40" s="37">
        <f t="shared" si="6"/>
        <v>0.55604297116221424</v>
      </c>
      <c r="U40" s="37">
        <f t="shared" si="7"/>
        <v>-3.1417913477365498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6452268</v>
      </c>
      <c r="E45" s="31">
        <v>4433212</v>
      </c>
      <c r="F45" s="31">
        <v>1169372</v>
      </c>
      <c r="G45" s="36">
        <f t="shared" si="0"/>
        <v>0.18123425747349614</v>
      </c>
      <c r="H45" s="31">
        <v>1222993</v>
      </c>
      <c r="I45" s="36">
        <f t="shared" si="1"/>
        <v>0.18954466863434688</v>
      </c>
      <c r="J45" s="31">
        <v>1182471</v>
      </c>
      <c r="K45" s="36">
        <f t="shared" si="2"/>
        <v>0.26673008193607706</v>
      </c>
      <c r="L45" s="31">
        <v>857180</v>
      </c>
      <c r="M45" s="36">
        <f t="shared" si="3"/>
        <v>0.19335416397862318</v>
      </c>
      <c r="N45" s="31">
        <f t="shared" si="4"/>
        <v>4432016</v>
      </c>
      <c r="O45" s="36">
        <f t="shared" si="5"/>
        <v>0.9997302181804073</v>
      </c>
      <c r="P45" s="31">
        <v>1133058</v>
      </c>
      <c r="Q45" s="31">
        <v>3574751</v>
      </c>
      <c r="R45" s="31">
        <v>4879571</v>
      </c>
      <c r="S45" s="31">
        <v>4814801</v>
      </c>
      <c r="T45" s="36">
        <f t="shared" si="6"/>
        <v>0.98672629212691032</v>
      </c>
      <c r="U45" s="36">
        <f t="shared" si="7"/>
        <v>-0.24348091624612334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9186642</v>
      </c>
      <c r="E46" s="31">
        <v>8961642</v>
      </c>
      <c r="F46" s="31">
        <v>457580</v>
      </c>
      <c r="G46" s="36">
        <f t="shared" si="0"/>
        <v>4.9809277426942293E-2</v>
      </c>
      <c r="H46" s="31">
        <v>2151061</v>
      </c>
      <c r="I46" s="36">
        <f t="shared" si="1"/>
        <v>0.23415095526744156</v>
      </c>
      <c r="J46" s="31">
        <v>1462975</v>
      </c>
      <c r="K46" s="36">
        <f t="shared" si="2"/>
        <v>0.16324854306833503</v>
      </c>
      <c r="L46" s="31">
        <v>2012074</v>
      </c>
      <c r="M46" s="36">
        <f t="shared" si="3"/>
        <v>0.22452068493697919</v>
      </c>
      <c r="N46" s="31">
        <f t="shared" si="4"/>
        <v>6083690</v>
      </c>
      <c r="O46" s="36">
        <f t="shared" si="5"/>
        <v>0.6788588519827059</v>
      </c>
      <c r="P46" s="31">
        <v>1069702</v>
      </c>
      <c r="Q46" s="31">
        <v>9378010</v>
      </c>
      <c r="R46" s="31">
        <v>7738010</v>
      </c>
      <c r="S46" s="31">
        <v>4476472</v>
      </c>
      <c r="T46" s="36">
        <f t="shared" si="6"/>
        <v>0.57850429244728296</v>
      </c>
      <c r="U46" s="36">
        <f t="shared" si="7"/>
        <v>0.8809668487111364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15638910</v>
      </c>
      <c r="E47" s="32">
        <f>SUM(E41:E46)</f>
        <v>13394854</v>
      </c>
      <c r="F47" s="32">
        <f>SUM(F41:F46)</f>
        <v>1626952</v>
      </c>
      <c r="G47" s="37">
        <f t="shared" si="0"/>
        <v>0.10403231427254202</v>
      </c>
      <c r="H47" s="32">
        <f>SUM(H41:H46)</f>
        <v>3374054</v>
      </c>
      <c r="I47" s="37">
        <f t="shared" si="1"/>
        <v>0.21574738904437712</v>
      </c>
      <c r="J47" s="32">
        <f>SUM(J41:J46)</f>
        <v>2645446</v>
      </c>
      <c r="K47" s="37">
        <f t="shared" si="2"/>
        <v>0.19749718809925065</v>
      </c>
      <c r="L47" s="32">
        <f>SUM(L41:L46)</f>
        <v>2869254</v>
      </c>
      <c r="M47" s="37">
        <f t="shared" si="3"/>
        <v>0.21420569421659991</v>
      </c>
      <c r="N47" s="32">
        <f t="shared" si="4"/>
        <v>10515706</v>
      </c>
      <c r="O47" s="37">
        <f t="shared" si="5"/>
        <v>0.78505566391391801</v>
      </c>
      <c r="P47" s="32">
        <f>SUM(P41:P46)</f>
        <v>2202760</v>
      </c>
      <c r="Q47" s="32">
        <f>SUM(Q41:Q46)</f>
        <v>12952761</v>
      </c>
      <c r="R47" s="32">
        <f>SUM(R41:R46)</f>
        <v>12617581</v>
      </c>
      <c r="S47" s="32">
        <f>SUM(S41:S46)</f>
        <v>9291273</v>
      </c>
      <c r="T47" s="37">
        <f t="shared" si="6"/>
        <v>0.73637514195470588</v>
      </c>
      <c r="U47" s="37">
        <f t="shared" si="7"/>
        <v>0.30257222756904967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2509764</v>
      </c>
      <c r="E50" s="31">
        <v>2716764</v>
      </c>
      <c r="F50" s="31">
        <v>464560</v>
      </c>
      <c r="G50" s="36">
        <f t="shared" si="0"/>
        <v>0.18510106926388298</v>
      </c>
      <c r="H50" s="31">
        <v>550236</v>
      </c>
      <c r="I50" s="36">
        <f t="shared" si="1"/>
        <v>0.21923814350672016</v>
      </c>
      <c r="J50" s="31">
        <v>573640</v>
      </c>
      <c r="K50" s="36">
        <f t="shared" si="2"/>
        <v>0.21114826315425264</v>
      </c>
      <c r="L50" s="31">
        <v>876371</v>
      </c>
      <c r="M50" s="36">
        <f t="shared" si="3"/>
        <v>0.32257899471577217</v>
      </c>
      <c r="N50" s="31">
        <f t="shared" si="4"/>
        <v>2464807</v>
      </c>
      <c r="O50" s="36">
        <f t="shared" si="5"/>
        <v>0.90725841479053759</v>
      </c>
      <c r="P50" s="31">
        <v>755790</v>
      </c>
      <c r="Q50" s="31">
        <v>2651199</v>
      </c>
      <c r="R50" s="31">
        <v>2418199</v>
      </c>
      <c r="S50" s="31">
        <v>2183551</v>
      </c>
      <c r="T50" s="36">
        <f t="shared" si="6"/>
        <v>0.9029658022354653</v>
      </c>
      <c r="U50" s="36">
        <f t="shared" si="7"/>
        <v>0.15954299474721823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270000</v>
      </c>
      <c r="E51" s="31">
        <v>479000</v>
      </c>
      <c r="F51" s="31">
        <v>29000</v>
      </c>
      <c r="G51" s="36">
        <f t="shared" si="0"/>
        <v>0.10740740740740741</v>
      </c>
      <c r="H51" s="31">
        <v>354334</v>
      </c>
      <c r="I51" s="36">
        <f t="shared" si="1"/>
        <v>1.312348148148148</v>
      </c>
      <c r="J51" s="31">
        <v>57450</v>
      </c>
      <c r="K51" s="36">
        <f t="shared" si="2"/>
        <v>0.11993736951983298</v>
      </c>
      <c r="L51" s="31">
        <v>19000</v>
      </c>
      <c r="M51" s="36">
        <f t="shared" si="3"/>
        <v>3.9665970772442591E-2</v>
      </c>
      <c r="N51" s="31">
        <f t="shared" si="4"/>
        <v>459784</v>
      </c>
      <c r="O51" s="36">
        <f t="shared" si="5"/>
        <v>0.95988308977035486</v>
      </c>
      <c r="P51" s="31">
        <v>147793</v>
      </c>
      <c r="Q51" s="31">
        <v>340000</v>
      </c>
      <c r="R51" s="31">
        <v>350000</v>
      </c>
      <c r="S51" s="31">
        <v>375117</v>
      </c>
      <c r="T51" s="36">
        <f t="shared" si="6"/>
        <v>1.0717628571428572</v>
      </c>
      <c r="U51" s="36">
        <f t="shared" si="7"/>
        <v>-0.87144181388834385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2779764</v>
      </c>
      <c r="E53" s="32">
        <f>SUM(E48:E52)</f>
        <v>3195764</v>
      </c>
      <c r="F53" s="32">
        <f>SUM(F48:F52)</f>
        <v>493560</v>
      </c>
      <c r="G53" s="37">
        <f t="shared" si="0"/>
        <v>0.17755464132926393</v>
      </c>
      <c r="H53" s="32">
        <f>SUM(H48:H52)</f>
        <v>904570</v>
      </c>
      <c r="I53" s="37">
        <f t="shared" si="1"/>
        <v>0.32541251703382013</v>
      </c>
      <c r="J53" s="32">
        <f>SUM(J48:J52)</f>
        <v>631090</v>
      </c>
      <c r="K53" s="37">
        <f t="shared" si="2"/>
        <v>0.1974770352253796</v>
      </c>
      <c r="L53" s="32">
        <f>SUM(L48:L52)</f>
        <v>895371</v>
      </c>
      <c r="M53" s="37">
        <f t="shared" si="3"/>
        <v>0.28017431825378847</v>
      </c>
      <c r="N53" s="32">
        <f t="shared" si="4"/>
        <v>2924591</v>
      </c>
      <c r="O53" s="37">
        <f t="shared" si="5"/>
        <v>0.91514611216597974</v>
      </c>
      <c r="P53" s="32">
        <f>SUM(P48:P52)</f>
        <v>903583</v>
      </c>
      <c r="Q53" s="32">
        <f>SUM(Q48:Q52)</f>
        <v>2991199</v>
      </c>
      <c r="R53" s="32">
        <f>SUM(R48:R52)</f>
        <v>2768199</v>
      </c>
      <c r="S53" s="32">
        <f>SUM(S48:S52)</f>
        <v>2558668</v>
      </c>
      <c r="T53" s="37">
        <f t="shared" si="6"/>
        <v>0.92430782613533202</v>
      </c>
      <c r="U53" s="37">
        <f t="shared" si="7"/>
        <v>-9.0882630593980274E-3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129152390</v>
      </c>
      <c r="E54" s="32">
        <f>SUM(E8:E9,E11:E18,E20:E26,E28:E34,E36:E39,E41:E46,E48:E52)</f>
        <v>123238462</v>
      </c>
      <c r="F54" s="32">
        <f>SUM(F8:F9,F11:F18,F20:F26,F28:F34,F36:F39,F41:F46,F48:F52)</f>
        <v>24265463</v>
      </c>
      <c r="G54" s="37">
        <f t="shared" si="0"/>
        <v>0.1878824154938209</v>
      </c>
      <c r="H54" s="32">
        <f>SUM(H8:H9,H11:H18,H20:H26,H28:H34,H36:H39,H41:H46,H48:H52)</f>
        <v>30908448</v>
      </c>
      <c r="I54" s="37">
        <f t="shared" si="1"/>
        <v>0.23931766187214965</v>
      </c>
      <c r="J54" s="32">
        <f>SUM(J8:J9,J11:J18,J20:J26,J28:J34,J36:J39,J41:J46,J48:J52)</f>
        <v>27017987</v>
      </c>
      <c r="K54" s="37">
        <f t="shared" si="2"/>
        <v>0.21923339971574785</v>
      </c>
      <c r="L54" s="32">
        <f>SUM(L8:L9,L11:L18,L20:L26,L28:L34,L36:L39,L41:L46,L48:L52)</f>
        <v>24369343</v>
      </c>
      <c r="M54" s="37">
        <f t="shared" si="3"/>
        <v>0.19774137557802368</v>
      </c>
      <c r="N54" s="32">
        <f t="shared" si="4"/>
        <v>106561241</v>
      </c>
      <c r="O54" s="37">
        <f t="shared" si="5"/>
        <v>0.86467519369074897</v>
      </c>
      <c r="P54" s="32">
        <f>SUM(P8:P9,P11:P18,P20:P26,P28:P34,P36:P39,P41:P46,P48:P52)</f>
        <v>27653798</v>
      </c>
      <c r="Q54" s="32">
        <f>SUM(Q8:Q9,Q11:Q18,Q20:Q26,Q28:Q34,Q36:Q39,Q41:Q46,Q48:Q52)</f>
        <v>132577484</v>
      </c>
      <c r="R54" s="32">
        <f>SUM(R8:R9,R11:R18,R20:R26,R28:R34,R36:R39,R41:R46,R48:R52)</f>
        <v>121717345</v>
      </c>
      <c r="S54" s="32">
        <f>SUM(S8:S9,S11:S18,S20:S26,S28:S34,S36:S39,S41:S46,S48:S52)</f>
        <v>101424600</v>
      </c>
      <c r="T54" s="37">
        <f t="shared" si="6"/>
        <v>0.83327975975815116</v>
      </c>
      <c r="U54" s="37">
        <f t="shared" si="7"/>
        <v>-0.11877048498003784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34928116</v>
      </c>
      <c r="E57" s="31">
        <v>31617860</v>
      </c>
      <c r="F57" s="31">
        <v>7007217</v>
      </c>
      <c r="G57" s="36">
        <f t="shared" ref="G57:G85" si="8">IF(($D57      =0),0,($F57      /$D57      ))</f>
        <v>0.20061823546394544</v>
      </c>
      <c r="H57" s="31">
        <v>6983376</v>
      </c>
      <c r="I57" s="36">
        <f t="shared" ref="I57:I85" si="9">IF(($D57      =0),0,($H57      /$D57      ))</f>
        <v>0.19993566214679315</v>
      </c>
      <c r="J57" s="31">
        <v>7376065</v>
      </c>
      <c r="K57" s="36">
        <f t="shared" ref="K57:K85" si="10">IF(($E57      =0),0,($J57      /$E57      ))</f>
        <v>0.23328792650736008</v>
      </c>
      <c r="L57" s="31">
        <v>6857145</v>
      </c>
      <c r="M57" s="36">
        <f t="shared" ref="M57:M85" si="11">IF(($E57      =0),0,($L57      /$E57      ))</f>
        <v>0.21687568355353587</v>
      </c>
      <c r="N57" s="31">
        <f t="shared" ref="N57:N85" si="12">$F57      +$H57      +$J57      +$L57</f>
        <v>28223803</v>
      </c>
      <c r="O57" s="36">
        <f t="shared" ref="O57:O85" si="13">IF(($E57      =0),0,($N57      /$E57      ))</f>
        <v>0.8926538038943812</v>
      </c>
      <c r="P57" s="31">
        <v>6851495</v>
      </c>
      <c r="Q57" s="31">
        <v>28236452</v>
      </c>
      <c r="R57" s="31">
        <v>29740717</v>
      </c>
      <c r="S57" s="31">
        <v>27959931</v>
      </c>
      <c r="T57" s="36">
        <f t="shared" ref="T57:T85" si="14">IF(($R57      =0),0,($S57      /$R57      ))</f>
        <v>0.9401229634107342</v>
      </c>
      <c r="U57" s="36">
        <f t="shared" ref="U57:U85" si="15">IF(($P57      =0),0,(($L57      /$P57      )-1))</f>
        <v>8.2463754260930777E-4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34928116</v>
      </c>
      <c r="E58" s="32">
        <f>E57</f>
        <v>31617860</v>
      </c>
      <c r="F58" s="32">
        <f>F57</f>
        <v>7007217</v>
      </c>
      <c r="G58" s="37">
        <f t="shared" si="8"/>
        <v>0.20061823546394544</v>
      </c>
      <c r="H58" s="32">
        <f>H57</f>
        <v>6983376</v>
      </c>
      <c r="I58" s="37">
        <f t="shared" si="9"/>
        <v>0.19993566214679315</v>
      </c>
      <c r="J58" s="32">
        <f>J57</f>
        <v>7376065</v>
      </c>
      <c r="K58" s="37">
        <f t="shared" si="10"/>
        <v>0.23328792650736008</v>
      </c>
      <c r="L58" s="32">
        <f>L57</f>
        <v>6857145</v>
      </c>
      <c r="M58" s="37">
        <f t="shared" si="11"/>
        <v>0.21687568355353587</v>
      </c>
      <c r="N58" s="32">
        <f t="shared" si="12"/>
        <v>28223803</v>
      </c>
      <c r="O58" s="37">
        <f t="shared" si="13"/>
        <v>0.8926538038943812</v>
      </c>
      <c r="P58" s="32">
        <f>P57</f>
        <v>6851495</v>
      </c>
      <c r="Q58" s="32">
        <f>Q57</f>
        <v>28236452</v>
      </c>
      <c r="R58" s="32">
        <f>R57</f>
        <v>29740717</v>
      </c>
      <c r="S58" s="32">
        <f>S57</f>
        <v>27959931</v>
      </c>
      <c r="T58" s="37">
        <f t="shared" si="14"/>
        <v>0.9401229634107342</v>
      </c>
      <c r="U58" s="37">
        <f t="shared" si="15"/>
        <v>8.2463754260930777E-4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80000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80000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8"/>
        <v>0</v>
      </c>
      <c r="H67" s="31">
        <v>0</v>
      </c>
      <c r="I67" s="36">
        <f t="shared" si="9"/>
        <v>0</v>
      </c>
      <c r="J67" s="31">
        <v>0</v>
      </c>
      <c r="K67" s="36">
        <f t="shared" si="10"/>
        <v>0</v>
      </c>
      <c r="L67" s="31">
        <v>0</v>
      </c>
      <c r="M67" s="36">
        <f t="shared" si="11"/>
        <v>0</v>
      </c>
      <c r="N67" s="31">
        <f t="shared" si="12"/>
        <v>0</v>
      </c>
      <c r="O67" s="36">
        <f t="shared" si="13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4"/>
        <v>0</v>
      </c>
      <c r="U67" s="36">
        <f t="shared" si="15"/>
        <v>0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0</v>
      </c>
      <c r="E70" s="32">
        <f>SUM(E64:E69)</f>
        <v>0</v>
      </c>
      <c r="F70" s="32">
        <f>SUM(F64:F69)</f>
        <v>0</v>
      </c>
      <c r="G70" s="37">
        <f t="shared" si="8"/>
        <v>0</v>
      </c>
      <c r="H70" s="32">
        <f>SUM(H64:H69)</f>
        <v>0</v>
      </c>
      <c r="I70" s="37">
        <f t="shared" si="9"/>
        <v>0</v>
      </c>
      <c r="J70" s="32">
        <f>SUM(J64:J69)</f>
        <v>0</v>
      </c>
      <c r="K70" s="37">
        <f t="shared" si="10"/>
        <v>0</v>
      </c>
      <c r="L70" s="32">
        <f>SUM(L64:L69)</f>
        <v>0</v>
      </c>
      <c r="M70" s="37">
        <f t="shared" si="11"/>
        <v>0</v>
      </c>
      <c r="N70" s="32">
        <f t="shared" si="12"/>
        <v>0</v>
      </c>
      <c r="O70" s="37">
        <f t="shared" si="13"/>
        <v>0</v>
      </c>
      <c r="P70" s="32">
        <f>SUM(P64:P69)</f>
        <v>0</v>
      </c>
      <c r="Q70" s="32">
        <f>SUM(Q64:Q69)</f>
        <v>0</v>
      </c>
      <c r="R70" s="32">
        <f>SUM(R64:R69)</f>
        <v>0</v>
      </c>
      <c r="S70" s="32">
        <f>SUM(S64:S69)</f>
        <v>0</v>
      </c>
      <c r="T70" s="37">
        <f t="shared" si="14"/>
        <v>0</v>
      </c>
      <c r="U70" s="37">
        <f t="shared" si="15"/>
        <v>0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3575907</v>
      </c>
      <c r="E72" s="31">
        <v>3502160</v>
      </c>
      <c r="F72" s="31">
        <v>816171</v>
      </c>
      <c r="G72" s="36">
        <f t="shared" si="8"/>
        <v>0.22824167407038271</v>
      </c>
      <c r="H72" s="31">
        <v>524604</v>
      </c>
      <c r="I72" s="36">
        <f t="shared" si="9"/>
        <v>0.14670515760057518</v>
      </c>
      <c r="J72" s="31">
        <v>1207110</v>
      </c>
      <c r="K72" s="36">
        <f t="shared" si="10"/>
        <v>0.34467585718527993</v>
      </c>
      <c r="L72" s="31">
        <v>897972</v>
      </c>
      <c r="M72" s="36">
        <f t="shared" si="11"/>
        <v>0.25640518993992278</v>
      </c>
      <c r="N72" s="31">
        <f t="shared" si="12"/>
        <v>3445857</v>
      </c>
      <c r="O72" s="36">
        <f t="shared" si="13"/>
        <v>0.98392335016104349</v>
      </c>
      <c r="P72" s="31">
        <v>798676</v>
      </c>
      <c r="Q72" s="31">
        <v>3310000</v>
      </c>
      <c r="R72" s="31">
        <v>3523352</v>
      </c>
      <c r="S72" s="31">
        <v>3415118</v>
      </c>
      <c r="T72" s="36">
        <f t="shared" si="14"/>
        <v>0.96928095745188103</v>
      </c>
      <c r="U72" s="36">
        <f t="shared" si="15"/>
        <v>0.12432575913136246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96387</v>
      </c>
      <c r="K77" s="36">
        <f t="shared" si="10"/>
        <v>0</v>
      </c>
      <c r="L77" s="31">
        <v>11100</v>
      </c>
      <c r="M77" s="36">
        <f t="shared" si="11"/>
        <v>0</v>
      </c>
      <c r="N77" s="31">
        <f t="shared" si="12"/>
        <v>107487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92392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3575907</v>
      </c>
      <c r="E78" s="32">
        <f>SUM(E71:E77)</f>
        <v>3502160</v>
      </c>
      <c r="F78" s="32">
        <f>SUM(F71:F77)</f>
        <v>816171</v>
      </c>
      <c r="G78" s="37">
        <f t="shared" si="8"/>
        <v>0.22824167407038271</v>
      </c>
      <c r="H78" s="32">
        <f>SUM(H71:H77)</f>
        <v>524604</v>
      </c>
      <c r="I78" s="37">
        <f t="shared" si="9"/>
        <v>0.14670515760057518</v>
      </c>
      <c r="J78" s="32">
        <f>SUM(J71:J77)</f>
        <v>1303497</v>
      </c>
      <c r="K78" s="37">
        <f t="shared" si="10"/>
        <v>0.37219801493935173</v>
      </c>
      <c r="L78" s="32">
        <f>SUM(L71:L77)</f>
        <v>909072</v>
      </c>
      <c r="M78" s="37">
        <f t="shared" si="11"/>
        <v>0.25957466249400368</v>
      </c>
      <c r="N78" s="32">
        <f t="shared" si="12"/>
        <v>3553344</v>
      </c>
      <c r="O78" s="37">
        <f t="shared" si="13"/>
        <v>1.0146149804691962</v>
      </c>
      <c r="P78" s="32">
        <f>SUM(P71:P77)</f>
        <v>798676</v>
      </c>
      <c r="Q78" s="32">
        <f>SUM(Q71:Q77)</f>
        <v>3310000</v>
      </c>
      <c r="R78" s="32">
        <f>SUM(R71:R77)</f>
        <v>3523352</v>
      </c>
      <c r="S78" s="32">
        <f>SUM(S71:S77)</f>
        <v>3507510</v>
      </c>
      <c r="T78" s="37">
        <f t="shared" si="14"/>
        <v>0.99550371350918099</v>
      </c>
      <c r="U78" s="37">
        <f t="shared" si="15"/>
        <v>0.13822376032333517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3754144</v>
      </c>
      <c r="E79" s="31">
        <v>3832971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2256329</v>
      </c>
      <c r="K79" s="36">
        <f t="shared" si="10"/>
        <v>0.58866320668744954</v>
      </c>
      <c r="L79" s="31">
        <v>805786</v>
      </c>
      <c r="M79" s="36">
        <f t="shared" si="11"/>
        <v>0.21022491430276932</v>
      </c>
      <c r="N79" s="31">
        <f t="shared" si="12"/>
        <v>3062115</v>
      </c>
      <c r="O79" s="36">
        <f t="shared" si="13"/>
        <v>0.79888812099021878</v>
      </c>
      <c r="P79" s="31">
        <v>663567</v>
      </c>
      <c r="Q79" s="31">
        <v>3690757</v>
      </c>
      <c r="R79" s="31">
        <v>3550410</v>
      </c>
      <c r="S79" s="31">
        <v>2628891</v>
      </c>
      <c r="T79" s="36">
        <f t="shared" si="14"/>
        <v>0.74044715962381813</v>
      </c>
      <c r="U79" s="36">
        <f t="shared" si="15"/>
        <v>0.21432500410659361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14640902</v>
      </c>
      <c r="E82" s="31">
        <v>12579530</v>
      </c>
      <c r="F82" s="31">
        <v>1609460</v>
      </c>
      <c r="G82" s="36">
        <f t="shared" si="8"/>
        <v>0.10992901940058064</v>
      </c>
      <c r="H82" s="31">
        <v>3075225</v>
      </c>
      <c r="I82" s="36">
        <f t="shared" si="9"/>
        <v>0.21004341125977075</v>
      </c>
      <c r="J82" s="31">
        <v>2862040</v>
      </c>
      <c r="K82" s="36">
        <f t="shared" si="10"/>
        <v>0.22751565440044264</v>
      </c>
      <c r="L82" s="31">
        <v>1348904</v>
      </c>
      <c r="M82" s="36">
        <f t="shared" si="11"/>
        <v>0.1072300793431869</v>
      </c>
      <c r="N82" s="31">
        <f t="shared" si="12"/>
        <v>8895629</v>
      </c>
      <c r="O82" s="36">
        <f t="shared" si="13"/>
        <v>0.70715114157683157</v>
      </c>
      <c r="P82" s="31">
        <v>1451240</v>
      </c>
      <c r="Q82" s="31">
        <v>14358778</v>
      </c>
      <c r="R82" s="31">
        <v>14763181</v>
      </c>
      <c r="S82" s="31">
        <v>10553269</v>
      </c>
      <c r="T82" s="36">
        <f t="shared" si="14"/>
        <v>0.71483706661863722</v>
      </c>
      <c r="U82" s="36">
        <f t="shared" si="15"/>
        <v>-7.0516248173975393E-2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3721000</v>
      </c>
      <c r="E83" s="31">
        <v>4085000</v>
      </c>
      <c r="F83" s="31">
        <v>638414</v>
      </c>
      <c r="G83" s="36">
        <f t="shared" si="8"/>
        <v>0.17157054555227089</v>
      </c>
      <c r="H83" s="31">
        <v>628167</v>
      </c>
      <c r="I83" s="36">
        <f t="shared" si="9"/>
        <v>0.16881671593657618</v>
      </c>
      <c r="J83" s="31">
        <v>385174</v>
      </c>
      <c r="K83" s="36">
        <f t="shared" si="10"/>
        <v>9.4289840881272943E-2</v>
      </c>
      <c r="L83" s="31">
        <v>387174</v>
      </c>
      <c r="M83" s="36">
        <f t="shared" si="11"/>
        <v>9.4779436964504291E-2</v>
      </c>
      <c r="N83" s="31">
        <f t="shared" si="12"/>
        <v>2038929</v>
      </c>
      <c r="O83" s="36">
        <f t="shared" si="13"/>
        <v>0.49912582619339046</v>
      </c>
      <c r="P83" s="31">
        <v>655101</v>
      </c>
      <c r="Q83" s="31">
        <v>4244000</v>
      </c>
      <c r="R83" s="31">
        <v>4466000</v>
      </c>
      <c r="S83" s="31">
        <v>2628731</v>
      </c>
      <c r="T83" s="36">
        <f t="shared" si="14"/>
        <v>0.5886097178683386</v>
      </c>
      <c r="U83" s="36">
        <f t="shared" si="15"/>
        <v>-0.4089857899774233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22116046</v>
      </c>
      <c r="E84" s="32">
        <f>SUM(E79:E83)</f>
        <v>20497501</v>
      </c>
      <c r="F84" s="32">
        <f>SUM(F79:F83)</f>
        <v>2247874</v>
      </c>
      <c r="G84" s="37">
        <f t="shared" si="8"/>
        <v>0.10163995860742919</v>
      </c>
      <c r="H84" s="32">
        <f>SUM(H79:H83)</f>
        <v>3703392</v>
      </c>
      <c r="I84" s="37">
        <f t="shared" si="9"/>
        <v>0.16745271736186476</v>
      </c>
      <c r="J84" s="32">
        <f>SUM(J79:J83)</f>
        <v>5503543</v>
      </c>
      <c r="K84" s="37">
        <f t="shared" si="10"/>
        <v>0.26849824278579132</v>
      </c>
      <c r="L84" s="32">
        <f>SUM(L79:L83)</f>
        <v>2541864</v>
      </c>
      <c r="M84" s="37">
        <f t="shared" si="11"/>
        <v>0.12400848279017038</v>
      </c>
      <c r="N84" s="32">
        <f t="shared" si="12"/>
        <v>13996673</v>
      </c>
      <c r="O84" s="37">
        <f t="shared" si="13"/>
        <v>0.68284777739491265</v>
      </c>
      <c r="P84" s="32">
        <f>SUM(P79:P83)</f>
        <v>2769908</v>
      </c>
      <c r="Q84" s="32">
        <f>SUM(Q79:Q83)</f>
        <v>22293535</v>
      </c>
      <c r="R84" s="32">
        <f>SUM(R79:R83)</f>
        <v>22779591</v>
      </c>
      <c r="S84" s="32">
        <f>SUM(S79:S83)</f>
        <v>15810891</v>
      </c>
      <c r="T84" s="37">
        <f t="shared" si="14"/>
        <v>0.69408142578152521</v>
      </c>
      <c r="U84" s="37">
        <f t="shared" si="15"/>
        <v>-8.2329088186322452E-2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60620069</v>
      </c>
      <c r="E85" s="32">
        <f>SUM(E57,E59:E62,E64:E69,E71:E77,E79:E83)</f>
        <v>55617521</v>
      </c>
      <c r="F85" s="32">
        <f>SUM(F57,F59:F62,F64:F69,F71:F77,F79:F83)</f>
        <v>10071262</v>
      </c>
      <c r="G85" s="37">
        <f t="shared" si="8"/>
        <v>0.16613742224542832</v>
      </c>
      <c r="H85" s="32">
        <f>SUM(H57,H59:H62,H64:H69,H71:H77,H79:H83)</f>
        <v>11211372</v>
      </c>
      <c r="I85" s="37">
        <f t="shared" si="9"/>
        <v>0.18494489011551604</v>
      </c>
      <c r="J85" s="32">
        <f>SUM(J57,J59:J62,J64:J69,J71:J77,J79:J83)</f>
        <v>14183105</v>
      </c>
      <c r="K85" s="37">
        <f t="shared" si="10"/>
        <v>0.25501145583241658</v>
      </c>
      <c r="L85" s="32">
        <f>SUM(L57,L59:L62,L64:L69,L71:L77,L79:L83)</f>
        <v>10308081</v>
      </c>
      <c r="M85" s="37">
        <f t="shared" si="11"/>
        <v>0.18533873525215191</v>
      </c>
      <c r="N85" s="32">
        <f t="shared" si="12"/>
        <v>45773820</v>
      </c>
      <c r="O85" s="37">
        <f t="shared" si="13"/>
        <v>0.82301079186898674</v>
      </c>
      <c r="P85" s="32">
        <f>SUM(P57,P59:P62,P64:P69,P71:P77,P79:P83)</f>
        <v>10420079</v>
      </c>
      <c r="Q85" s="32">
        <f>SUM(Q57,Q59:Q62,Q64:Q69,Q71:Q77,Q79:Q83)</f>
        <v>53919987</v>
      </c>
      <c r="R85" s="32">
        <f>SUM(R57,R59:R62,R64:R69,R71:R77,R79:R83)</f>
        <v>56043660</v>
      </c>
      <c r="S85" s="32">
        <f>SUM(S57,S59:S62,S64:S69,S71:S77,S79:S83)</f>
        <v>47278332</v>
      </c>
      <c r="T85" s="37">
        <f t="shared" si="14"/>
        <v>0.84359822324237921</v>
      </c>
      <c r="U85" s="37">
        <f t="shared" si="15"/>
        <v>-1.0748287033140569E-2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60365523</v>
      </c>
      <c r="E88" s="31">
        <v>54602476</v>
      </c>
      <c r="F88" s="31">
        <v>10407075</v>
      </c>
      <c r="G88" s="36">
        <f t="shared" ref="G88:G99" si="16">IF(($D88      =0),0,($F88      /$D88      ))</f>
        <v>0.17240097464242959</v>
      </c>
      <c r="H88" s="31">
        <v>11243517</v>
      </c>
      <c r="I88" s="36">
        <f t="shared" ref="I88:I99" si="17">IF(($D88      =0),0,($H88      /$D88      ))</f>
        <v>0.18625726145038121</v>
      </c>
      <c r="J88" s="31">
        <v>12282552</v>
      </c>
      <c r="K88" s="36">
        <f t="shared" ref="K88:K99" si="18">IF(($E88      =0),0,($J88      /$E88      ))</f>
        <v>0.2249449640342317</v>
      </c>
      <c r="L88" s="31">
        <v>14747490</v>
      </c>
      <c r="M88" s="36">
        <f t="shared" ref="M88:M99" si="19">IF(($E88      =0),0,($L88      /$E88      ))</f>
        <v>0.27008830149021079</v>
      </c>
      <c r="N88" s="31">
        <f t="shared" ref="N88:N99" si="20">$F88      +$H88      +$J88      +$L88</f>
        <v>48680634</v>
      </c>
      <c r="O88" s="36">
        <f t="shared" ref="O88:O99" si="21">IF(($E88      =0),0,($N88      /$E88      ))</f>
        <v>0.891546273469357</v>
      </c>
      <c r="P88" s="31">
        <v>10555268</v>
      </c>
      <c r="Q88" s="31">
        <v>58933129</v>
      </c>
      <c r="R88" s="31">
        <v>55292907</v>
      </c>
      <c r="S88" s="31">
        <v>45433198</v>
      </c>
      <c r="T88" s="36">
        <f t="shared" ref="T88:T99" si="22">IF(($R88      =0),0,($S88      /$R88      ))</f>
        <v>0.82168220961867677</v>
      </c>
      <c r="U88" s="36">
        <f t="shared" ref="U88:U99" si="23">IF(($P88      =0),0,(($L88      /$P88      )-1))</f>
        <v>0.39716869339556315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316622000</v>
      </c>
      <c r="E89" s="31">
        <v>310650000</v>
      </c>
      <c r="F89" s="31">
        <v>73688115</v>
      </c>
      <c r="G89" s="36">
        <f t="shared" si="16"/>
        <v>0.23273213800683465</v>
      </c>
      <c r="H89" s="31">
        <v>79961363</v>
      </c>
      <c r="I89" s="36">
        <f t="shared" si="17"/>
        <v>0.25254518953199717</v>
      </c>
      <c r="J89" s="31">
        <v>80669814</v>
      </c>
      <c r="K89" s="36">
        <f t="shared" si="18"/>
        <v>0.25968071463061321</v>
      </c>
      <c r="L89" s="31">
        <v>78089493</v>
      </c>
      <c r="M89" s="36">
        <f t="shared" si="19"/>
        <v>0.25137451472718492</v>
      </c>
      <c r="N89" s="31">
        <f t="shared" si="20"/>
        <v>312408785</v>
      </c>
      <c r="O89" s="36">
        <f t="shared" si="21"/>
        <v>1.0056616288427491</v>
      </c>
      <c r="P89" s="31">
        <v>67990989</v>
      </c>
      <c r="Q89" s="31">
        <v>307416000</v>
      </c>
      <c r="R89" s="31">
        <v>301635000</v>
      </c>
      <c r="S89" s="31">
        <v>280868470</v>
      </c>
      <c r="T89" s="36">
        <f t="shared" si="22"/>
        <v>0.9311534470469276</v>
      </c>
      <c r="U89" s="36">
        <f t="shared" si="23"/>
        <v>0.14852709378885498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185918434</v>
      </c>
      <c r="E90" s="31">
        <v>185768434</v>
      </c>
      <c r="F90" s="31">
        <v>28179009</v>
      </c>
      <c r="G90" s="36">
        <f t="shared" si="16"/>
        <v>0.15156651437802021</v>
      </c>
      <c r="H90" s="31">
        <v>47243217</v>
      </c>
      <c r="I90" s="36">
        <f t="shared" si="17"/>
        <v>0.25410722317078038</v>
      </c>
      <c r="J90" s="31">
        <v>36116085</v>
      </c>
      <c r="K90" s="36">
        <f t="shared" si="18"/>
        <v>0.19441454192373717</v>
      </c>
      <c r="L90" s="31">
        <v>55911178</v>
      </c>
      <c r="M90" s="36">
        <f t="shared" si="19"/>
        <v>0.30097243539233365</v>
      </c>
      <c r="N90" s="31">
        <f t="shared" si="20"/>
        <v>167449489</v>
      </c>
      <c r="O90" s="36">
        <f t="shared" si="21"/>
        <v>0.90138827891502815</v>
      </c>
      <c r="P90" s="31">
        <v>54602444</v>
      </c>
      <c r="Q90" s="31">
        <v>175577069</v>
      </c>
      <c r="R90" s="31">
        <v>246035379</v>
      </c>
      <c r="S90" s="31">
        <v>134038164</v>
      </c>
      <c r="T90" s="36">
        <f t="shared" si="22"/>
        <v>0.54479223494113826</v>
      </c>
      <c r="U90" s="36">
        <f t="shared" si="23"/>
        <v>2.3968414307608654E-2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562905957</v>
      </c>
      <c r="E91" s="32">
        <f>SUM(E88:E90)</f>
        <v>551020910</v>
      </c>
      <c r="F91" s="32">
        <f>SUM(F88:F90)</f>
        <v>112274199</v>
      </c>
      <c r="G91" s="37">
        <f t="shared" si="16"/>
        <v>0.19945462932807442</v>
      </c>
      <c r="H91" s="32">
        <f>SUM(H88:H90)</f>
        <v>138448097</v>
      </c>
      <c r="I91" s="37">
        <f t="shared" si="17"/>
        <v>0.24595244601399732</v>
      </c>
      <c r="J91" s="32">
        <f>SUM(J88:J90)</f>
        <v>129068451</v>
      </c>
      <c r="K91" s="37">
        <f t="shared" si="18"/>
        <v>0.23423512367252997</v>
      </c>
      <c r="L91" s="32">
        <f>SUM(L88:L90)</f>
        <v>148748161</v>
      </c>
      <c r="M91" s="37">
        <f t="shared" si="19"/>
        <v>0.26995012040468663</v>
      </c>
      <c r="N91" s="32">
        <f t="shared" si="20"/>
        <v>528538908</v>
      </c>
      <c r="O91" s="37">
        <f t="shared" si="21"/>
        <v>0.95919936686250251</v>
      </c>
      <c r="P91" s="32">
        <f>SUM(P88:P90)</f>
        <v>133148701</v>
      </c>
      <c r="Q91" s="32">
        <f>SUM(Q88:Q90)</f>
        <v>541926198</v>
      </c>
      <c r="R91" s="32">
        <f>SUM(R88:R90)</f>
        <v>602963286</v>
      </c>
      <c r="S91" s="32">
        <f>SUM(S88:S90)</f>
        <v>460339832</v>
      </c>
      <c r="T91" s="37">
        <f t="shared" si="22"/>
        <v>0.76346245731452378</v>
      </c>
      <c r="U91" s="37">
        <f t="shared" si="23"/>
        <v>0.11715818391649191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36089965</v>
      </c>
      <c r="E92" s="31">
        <v>35017693</v>
      </c>
      <c r="F92" s="31">
        <v>6542769</v>
      </c>
      <c r="G92" s="36">
        <f t="shared" si="16"/>
        <v>0.18129053325488123</v>
      </c>
      <c r="H92" s="31">
        <v>6532568</v>
      </c>
      <c r="I92" s="36">
        <f t="shared" si="17"/>
        <v>0.18100787850583949</v>
      </c>
      <c r="J92" s="31">
        <v>10323696</v>
      </c>
      <c r="K92" s="36">
        <f t="shared" si="18"/>
        <v>0.29481371031495424</v>
      </c>
      <c r="L92" s="31">
        <v>14058461</v>
      </c>
      <c r="M92" s="36">
        <f t="shared" si="19"/>
        <v>0.40146736679655054</v>
      </c>
      <c r="N92" s="31">
        <f t="shared" si="20"/>
        <v>37457494</v>
      </c>
      <c r="O92" s="36">
        <f t="shared" si="21"/>
        <v>1.0696733791115252</v>
      </c>
      <c r="P92" s="31">
        <v>21267535</v>
      </c>
      <c r="Q92" s="31">
        <v>37066754</v>
      </c>
      <c r="R92" s="31">
        <v>33304207</v>
      </c>
      <c r="S92" s="31">
        <v>46017361</v>
      </c>
      <c r="T92" s="36">
        <f t="shared" si="22"/>
        <v>1.3817281702578896</v>
      </c>
      <c r="U92" s="36">
        <f t="shared" si="23"/>
        <v>-0.33897083042298981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4612411</v>
      </c>
      <c r="E93" s="31">
        <v>4541923</v>
      </c>
      <c r="F93" s="31">
        <v>1159043</v>
      </c>
      <c r="G93" s="36">
        <f t="shared" si="16"/>
        <v>0.25128788392881729</v>
      </c>
      <c r="H93" s="31">
        <v>1217762</v>
      </c>
      <c r="I93" s="36">
        <f t="shared" si="17"/>
        <v>0.26401853607581804</v>
      </c>
      <c r="J93" s="31">
        <v>1065769</v>
      </c>
      <c r="K93" s="36">
        <f t="shared" si="18"/>
        <v>0.23465149012874062</v>
      </c>
      <c r="L93" s="31">
        <v>1064989</v>
      </c>
      <c r="M93" s="36">
        <f t="shared" si="19"/>
        <v>0.23447975670217219</v>
      </c>
      <c r="N93" s="31">
        <f t="shared" si="20"/>
        <v>4507563</v>
      </c>
      <c r="O93" s="36">
        <f t="shared" si="21"/>
        <v>0.99243492238860065</v>
      </c>
      <c r="P93" s="31">
        <v>1058896</v>
      </c>
      <c r="Q93" s="31">
        <v>4424494</v>
      </c>
      <c r="R93" s="31">
        <v>4470554</v>
      </c>
      <c r="S93" s="31">
        <v>4277926</v>
      </c>
      <c r="T93" s="36">
        <f t="shared" si="22"/>
        <v>0.9569118279300507</v>
      </c>
      <c r="U93" s="36">
        <f t="shared" si="23"/>
        <v>5.7541061634003299E-3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17722588</v>
      </c>
      <c r="E94" s="31">
        <v>16748611</v>
      </c>
      <c r="F94" s="31">
        <v>3434051</v>
      </c>
      <c r="G94" s="36">
        <f t="shared" si="16"/>
        <v>0.1937669035696141</v>
      </c>
      <c r="H94" s="31">
        <v>3559696</v>
      </c>
      <c r="I94" s="36">
        <f t="shared" si="17"/>
        <v>0.20085644376543652</v>
      </c>
      <c r="J94" s="31">
        <v>3505330</v>
      </c>
      <c r="K94" s="36">
        <f t="shared" si="18"/>
        <v>0.20929078835253861</v>
      </c>
      <c r="L94" s="31">
        <v>3778529</v>
      </c>
      <c r="M94" s="36">
        <f t="shared" si="19"/>
        <v>0.22560252906942552</v>
      </c>
      <c r="N94" s="31">
        <f t="shared" si="20"/>
        <v>14277606</v>
      </c>
      <c r="O94" s="36">
        <f t="shared" si="21"/>
        <v>0.85246507904446522</v>
      </c>
      <c r="P94" s="31">
        <v>3644127</v>
      </c>
      <c r="Q94" s="31">
        <v>0</v>
      </c>
      <c r="R94" s="31">
        <v>16683003</v>
      </c>
      <c r="S94" s="31">
        <v>14233643</v>
      </c>
      <c r="T94" s="36">
        <f t="shared" si="22"/>
        <v>0.85318230776557435</v>
      </c>
      <c r="U94" s="36">
        <f t="shared" si="23"/>
        <v>3.6881810101568879E-2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4210081</v>
      </c>
      <c r="E95" s="31">
        <v>3329549</v>
      </c>
      <c r="F95" s="31">
        <v>845647</v>
      </c>
      <c r="G95" s="36">
        <f t="shared" si="16"/>
        <v>0.20086240621023682</v>
      </c>
      <c r="H95" s="31">
        <v>856889</v>
      </c>
      <c r="I95" s="36">
        <f t="shared" si="17"/>
        <v>0.20353266362333647</v>
      </c>
      <c r="J95" s="31">
        <v>835318</v>
      </c>
      <c r="K95" s="36">
        <f t="shared" si="18"/>
        <v>0.25088022431866897</v>
      </c>
      <c r="L95" s="31">
        <v>775151</v>
      </c>
      <c r="M95" s="36">
        <f t="shared" si="19"/>
        <v>0.23280960874881251</v>
      </c>
      <c r="N95" s="31">
        <f t="shared" si="20"/>
        <v>3313005</v>
      </c>
      <c r="O95" s="36">
        <f t="shared" si="21"/>
        <v>0.99503115887467042</v>
      </c>
      <c r="P95" s="31">
        <v>1026937</v>
      </c>
      <c r="Q95" s="31">
        <v>4601933</v>
      </c>
      <c r="R95" s="31">
        <v>3896754</v>
      </c>
      <c r="S95" s="31">
        <v>3864267</v>
      </c>
      <c r="T95" s="36">
        <f t="shared" si="22"/>
        <v>0.99166306110162461</v>
      </c>
      <c r="U95" s="36">
        <f t="shared" si="23"/>
        <v>-0.24518154472961828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62635045</v>
      </c>
      <c r="E96" s="32">
        <f>SUM(E92:E95)</f>
        <v>59637776</v>
      </c>
      <c r="F96" s="32">
        <f>SUM(F92:F95)</f>
        <v>11981510</v>
      </c>
      <c r="G96" s="37">
        <f t="shared" si="16"/>
        <v>0.1912908340690104</v>
      </c>
      <c r="H96" s="32">
        <f>SUM(H92:H95)</f>
        <v>12166915</v>
      </c>
      <c r="I96" s="37">
        <f t="shared" si="17"/>
        <v>0.19425091815612169</v>
      </c>
      <c r="J96" s="32">
        <f>SUM(J92:J95)</f>
        <v>15730113</v>
      </c>
      <c r="K96" s="37">
        <f t="shared" si="18"/>
        <v>0.2637608920896044</v>
      </c>
      <c r="L96" s="32">
        <f>SUM(L92:L95)</f>
        <v>19677130</v>
      </c>
      <c r="M96" s="37">
        <f t="shared" si="19"/>
        <v>0.32994406095894657</v>
      </c>
      <c r="N96" s="32">
        <f t="shared" si="20"/>
        <v>59555668</v>
      </c>
      <c r="O96" s="37">
        <f t="shared" si="21"/>
        <v>0.99862322163053163</v>
      </c>
      <c r="P96" s="32">
        <f>SUM(P92:P95)</f>
        <v>26997495</v>
      </c>
      <c r="Q96" s="32">
        <f>SUM(Q92:Q95)</f>
        <v>46093181</v>
      </c>
      <c r="R96" s="32">
        <f>SUM(R92:R95)</f>
        <v>58354518</v>
      </c>
      <c r="S96" s="32">
        <f>SUM(S92:S95)</f>
        <v>68393197</v>
      </c>
      <c r="T96" s="37">
        <f t="shared" si="22"/>
        <v>1.1720291649054491</v>
      </c>
      <c r="U96" s="37">
        <f t="shared" si="23"/>
        <v>-0.27114978630424791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12560710</v>
      </c>
      <c r="E97" s="31">
        <v>15741482</v>
      </c>
      <c r="F97" s="31">
        <v>2669750</v>
      </c>
      <c r="G97" s="36">
        <f t="shared" si="16"/>
        <v>0.21254769833870857</v>
      </c>
      <c r="H97" s="31">
        <v>2759310</v>
      </c>
      <c r="I97" s="36">
        <f t="shared" si="17"/>
        <v>0.21967786852813256</v>
      </c>
      <c r="J97" s="31">
        <v>2176158</v>
      </c>
      <c r="K97" s="36">
        <f t="shared" si="18"/>
        <v>0.13824352751538896</v>
      </c>
      <c r="L97" s="31">
        <v>4012917</v>
      </c>
      <c r="M97" s="36">
        <f t="shared" si="19"/>
        <v>0.25492625154353321</v>
      </c>
      <c r="N97" s="31">
        <f t="shared" si="20"/>
        <v>11618135</v>
      </c>
      <c r="O97" s="36">
        <f t="shared" si="21"/>
        <v>0.73805852587450149</v>
      </c>
      <c r="P97" s="31">
        <v>2699725</v>
      </c>
      <c r="Q97" s="31">
        <v>11242393</v>
      </c>
      <c r="R97" s="31">
        <v>11028108</v>
      </c>
      <c r="S97" s="31">
        <v>10564983</v>
      </c>
      <c r="T97" s="36">
        <f t="shared" si="22"/>
        <v>0.95800503585927888</v>
      </c>
      <c r="U97" s="36">
        <f t="shared" si="23"/>
        <v>0.48641694987452433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2016966</v>
      </c>
      <c r="E99" s="31">
        <v>2016966</v>
      </c>
      <c r="F99" s="31">
        <v>62777</v>
      </c>
      <c r="G99" s="36">
        <f t="shared" si="16"/>
        <v>3.112447111156063E-2</v>
      </c>
      <c r="H99" s="31">
        <v>232526</v>
      </c>
      <c r="I99" s="36">
        <f t="shared" si="17"/>
        <v>0.11528503703086715</v>
      </c>
      <c r="J99" s="31">
        <v>189012</v>
      </c>
      <c r="K99" s="36">
        <f t="shared" si="18"/>
        <v>9.3711049169891814E-2</v>
      </c>
      <c r="L99" s="31">
        <v>215568</v>
      </c>
      <c r="M99" s="36">
        <f t="shared" si="19"/>
        <v>0.1068773593605445</v>
      </c>
      <c r="N99" s="31">
        <f t="shared" si="20"/>
        <v>699883</v>
      </c>
      <c r="O99" s="36">
        <f t="shared" si="21"/>
        <v>0.34699791667286412</v>
      </c>
      <c r="P99" s="31">
        <v>0</v>
      </c>
      <c r="Q99" s="31">
        <v>0</v>
      </c>
      <c r="R99" s="31">
        <v>0</v>
      </c>
      <c r="S99" s="31">
        <v>0</v>
      </c>
      <c r="T99" s="36">
        <f t="shared" si="22"/>
        <v>0</v>
      </c>
      <c r="U99" s="36">
        <f t="shared" si="23"/>
        <v>0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     +$L100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=0),0,(($L100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14577676</v>
      </c>
      <c r="E101" s="32">
        <f>SUM(E97:E100)</f>
        <v>17758448</v>
      </c>
      <c r="F101" s="32">
        <f>SUM(F97:F100)</f>
        <v>2732527</v>
      </c>
      <c r="G101" s="37">
        <f>IF(($D101     =0),0,($F101     /$D101     ))</f>
        <v>0.18744599619308316</v>
      </c>
      <c r="H101" s="32">
        <f>SUM(H97:H100)</f>
        <v>2991836</v>
      </c>
      <c r="I101" s="37">
        <f>IF(($D101     =0),0,($H101     /$D101     ))</f>
        <v>0.20523408532333962</v>
      </c>
      <c r="J101" s="32">
        <f>SUM(J97:J100)</f>
        <v>2365170</v>
      </c>
      <c r="K101" s="37">
        <f>IF(($E101     =0),0,($J101     /$E101     ))</f>
        <v>0.13318562523031291</v>
      </c>
      <c r="L101" s="32">
        <f>SUM(L97:L100)</f>
        <v>4228485</v>
      </c>
      <c r="M101" s="37">
        <f>IF(($E101     =0),0,($L101     /$E101     ))</f>
        <v>0.23811117953550895</v>
      </c>
      <c r="N101" s="32">
        <f>$F101     +$H101     +$J101     +$L101</f>
        <v>12318018</v>
      </c>
      <c r="O101" s="37">
        <f>IF(($E101     =0),0,($N101     /$E101     ))</f>
        <v>0.69364271021882096</v>
      </c>
      <c r="P101" s="32">
        <f>SUM(P97:P100)</f>
        <v>2699725</v>
      </c>
      <c r="Q101" s="32">
        <f>SUM(Q97:Q100)</f>
        <v>11242393</v>
      </c>
      <c r="R101" s="32">
        <f>SUM(R97:R100)</f>
        <v>11028108</v>
      </c>
      <c r="S101" s="32">
        <f>SUM(S97:S100)</f>
        <v>10564983</v>
      </c>
      <c r="T101" s="37">
        <f>IF(($R101     =0),0,($S101     /$R101     ))</f>
        <v>0.95800503585927888</v>
      </c>
      <c r="U101" s="37">
        <f>IF(($P101     =0),0,(($L101     /$P101     )-1))</f>
        <v>0.56626508255470465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640118678</v>
      </c>
      <c r="E102" s="32">
        <f>SUM(E88:E90,E92:E95,E97:E100)</f>
        <v>628417134</v>
      </c>
      <c r="F102" s="32">
        <f>SUM(F88:F90,F92:F95,F97:F100)</f>
        <v>126988236</v>
      </c>
      <c r="G102" s="37">
        <f>IF(($D102     =0),0,($F102     /$D102     ))</f>
        <v>0.19838233184628304</v>
      </c>
      <c r="H102" s="32">
        <f>SUM(H88:H90,H92:H95,H97:H100)</f>
        <v>153606848</v>
      </c>
      <c r="I102" s="37">
        <f>IF(($D102     =0),0,($H102     /$D102     ))</f>
        <v>0.23996620201730778</v>
      </c>
      <c r="J102" s="32">
        <f>SUM(J88:J90,J92:J95,J97:J100)</f>
        <v>147163734</v>
      </c>
      <c r="K102" s="37">
        <f>IF(($E102     =0),0,($J102     /$E102     ))</f>
        <v>0.2341816065123393</v>
      </c>
      <c r="L102" s="32">
        <f>SUM(L88:L90,L92:L95,L97:L100)</f>
        <v>172653776</v>
      </c>
      <c r="M102" s="37">
        <f>IF(($E102     =0),0,($L102     /$E102     ))</f>
        <v>0.27474390282935857</v>
      </c>
      <c r="N102" s="32">
        <f>$F102     +$H102     +$J102     +$L102</f>
        <v>600412594</v>
      </c>
      <c r="O102" s="37">
        <f>IF(($E102     =0),0,($N102     /$E102     ))</f>
        <v>0.95543638375716211</v>
      </c>
      <c r="P102" s="32">
        <f>SUM(P88:P90,P92:P95,P97:P100)</f>
        <v>162845921</v>
      </c>
      <c r="Q102" s="32">
        <f>SUM(Q88:Q90,Q92:Q95,Q97:Q100)</f>
        <v>599261772</v>
      </c>
      <c r="R102" s="32">
        <f>SUM(R88:R90,R92:R95,R97:R100)</f>
        <v>672345912</v>
      </c>
      <c r="S102" s="32">
        <f>SUM(S88:S90,S92:S95,S97:S100)</f>
        <v>539298012</v>
      </c>
      <c r="T102" s="37">
        <f>IF(($R102     =0),0,($S102     /$R102     ))</f>
        <v>0.80211391543345922</v>
      </c>
      <c r="U102" s="37">
        <f>IF(($P102     =0),0,(($L102     /$P102     )-1))</f>
        <v>6.0227821119326563E-2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293060860</v>
      </c>
      <c r="E105" s="31">
        <v>292464136</v>
      </c>
      <c r="F105" s="31">
        <v>58211179</v>
      </c>
      <c r="G105" s="36">
        <f t="shared" ref="G105:G136" si="24">IF(($D105     =0),0,($F105     /$D105     ))</f>
        <v>0.1986317074207726</v>
      </c>
      <c r="H105" s="31">
        <v>68696165</v>
      </c>
      <c r="I105" s="36">
        <f t="shared" ref="I105:I136" si="25">IF(($D105     =0),0,($H105     /$D105     ))</f>
        <v>0.23440921111062049</v>
      </c>
      <c r="J105" s="31">
        <v>57015104</v>
      </c>
      <c r="K105" s="36">
        <f t="shared" ref="K105:K136" si="26">IF(($E105     =0),0,($J105     /$E105     ))</f>
        <v>0.19494733535465011</v>
      </c>
      <c r="L105" s="31">
        <v>62615953</v>
      </c>
      <c r="M105" s="36">
        <f t="shared" ref="M105:M136" si="27">IF(($E105     =0),0,($L105     /$E105     ))</f>
        <v>0.21409788515060868</v>
      </c>
      <c r="N105" s="31">
        <f t="shared" ref="N105:N136" si="28">$F105     +$H105     +$J105     +$L105</f>
        <v>246538401</v>
      </c>
      <c r="O105" s="36">
        <f t="shared" ref="O105:O136" si="29">IF(($E105     =0),0,($N105     /$E105     ))</f>
        <v>0.84296968637549463</v>
      </c>
      <c r="P105" s="31">
        <v>54780563</v>
      </c>
      <c r="Q105" s="31">
        <v>275661560</v>
      </c>
      <c r="R105" s="31">
        <v>277751730</v>
      </c>
      <c r="S105" s="31">
        <v>230161904</v>
      </c>
      <c r="T105" s="36">
        <f t="shared" ref="T105:T136" si="30">IF(($R105     =0),0,($S105     /$R105     ))</f>
        <v>0.82866055955799089</v>
      </c>
      <c r="U105" s="36">
        <f t="shared" ref="U105:U136" si="31">IF(($P105     =0),0,(($L105     /$P105     )-1))</f>
        <v>0.14303230143874202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293060860</v>
      </c>
      <c r="E106" s="32">
        <f>E105</f>
        <v>292464136</v>
      </c>
      <c r="F106" s="32">
        <f>F105</f>
        <v>58211179</v>
      </c>
      <c r="G106" s="37">
        <f t="shared" si="24"/>
        <v>0.1986317074207726</v>
      </c>
      <c r="H106" s="32">
        <f>H105</f>
        <v>68696165</v>
      </c>
      <c r="I106" s="37">
        <f t="shared" si="25"/>
        <v>0.23440921111062049</v>
      </c>
      <c r="J106" s="32">
        <f>J105</f>
        <v>57015104</v>
      </c>
      <c r="K106" s="37">
        <f t="shared" si="26"/>
        <v>0.19494733535465011</v>
      </c>
      <c r="L106" s="32">
        <f>L105</f>
        <v>62615953</v>
      </c>
      <c r="M106" s="37">
        <f t="shared" si="27"/>
        <v>0.21409788515060868</v>
      </c>
      <c r="N106" s="32">
        <f t="shared" si="28"/>
        <v>246538401</v>
      </c>
      <c r="O106" s="37">
        <f t="shared" si="29"/>
        <v>0.84296968637549463</v>
      </c>
      <c r="P106" s="32">
        <f>P105</f>
        <v>54780563</v>
      </c>
      <c r="Q106" s="32">
        <f>Q105</f>
        <v>275661560</v>
      </c>
      <c r="R106" s="32">
        <f>R105</f>
        <v>277751730</v>
      </c>
      <c r="S106" s="32">
        <f>S105</f>
        <v>230161904</v>
      </c>
      <c r="T106" s="37">
        <f t="shared" si="30"/>
        <v>0.82866055955799089</v>
      </c>
      <c r="U106" s="37">
        <f t="shared" si="31"/>
        <v>0.14303230143874202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2753951</v>
      </c>
      <c r="E108" s="31">
        <v>2753951</v>
      </c>
      <c r="F108" s="31">
        <v>0</v>
      </c>
      <c r="G108" s="36">
        <f t="shared" si="24"/>
        <v>0</v>
      </c>
      <c r="H108" s="31">
        <v>129933</v>
      </c>
      <c r="I108" s="36">
        <f t="shared" si="25"/>
        <v>4.7180578013189048E-2</v>
      </c>
      <c r="J108" s="31">
        <v>208602</v>
      </c>
      <c r="K108" s="36">
        <f t="shared" si="26"/>
        <v>7.5746445742861795E-2</v>
      </c>
      <c r="L108" s="31">
        <v>237670</v>
      </c>
      <c r="M108" s="36">
        <f t="shared" si="27"/>
        <v>8.6301462880058508E-2</v>
      </c>
      <c r="N108" s="31">
        <f t="shared" si="28"/>
        <v>576205</v>
      </c>
      <c r="O108" s="36">
        <f t="shared" si="29"/>
        <v>0.20922848663610935</v>
      </c>
      <c r="P108" s="31">
        <v>0</v>
      </c>
      <c r="Q108" s="31">
        <v>1376038</v>
      </c>
      <c r="R108" s="31">
        <v>1376038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25627150</v>
      </c>
      <c r="E110" s="31">
        <v>30022150</v>
      </c>
      <c r="F110" s="31">
        <v>6484974</v>
      </c>
      <c r="G110" s="36">
        <f t="shared" si="24"/>
        <v>0.25305092450779737</v>
      </c>
      <c r="H110" s="31">
        <v>8048522</v>
      </c>
      <c r="I110" s="36">
        <f t="shared" si="25"/>
        <v>0.31406231282058283</v>
      </c>
      <c r="J110" s="31">
        <v>6440164</v>
      </c>
      <c r="K110" s="36">
        <f t="shared" si="26"/>
        <v>0.21451375068074738</v>
      </c>
      <c r="L110" s="31">
        <v>6391155</v>
      </c>
      <c r="M110" s="36">
        <f t="shared" si="27"/>
        <v>0.21288132262346302</v>
      </c>
      <c r="N110" s="31">
        <f t="shared" si="28"/>
        <v>27364815</v>
      </c>
      <c r="O110" s="36">
        <f t="shared" si="29"/>
        <v>0.91148751838226105</v>
      </c>
      <c r="P110" s="31">
        <v>6374824</v>
      </c>
      <c r="Q110" s="31">
        <v>27693451</v>
      </c>
      <c r="R110" s="31">
        <v>27083451</v>
      </c>
      <c r="S110" s="31">
        <v>25561999</v>
      </c>
      <c r="T110" s="36">
        <f t="shared" si="30"/>
        <v>0.94382355483427871</v>
      </c>
      <c r="U110" s="36">
        <f t="shared" si="31"/>
        <v>2.5617962158641649E-3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1200000</v>
      </c>
      <c r="E111" s="31">
        <v>400000</v>
      </c>
      <c r="F111" s="31">
        <v>-11500</v>
      </c>
      <c r="G111" s="36">
        <f t="shared" si="24"/>
        <v>-9.5833333333333326E-3</v>
      </c>
      <c r="H111" s="31">
        <v>0</v>
      </c>
      <c r="I111" s="36">
        <f t="shared" si="25"/>
        <v>0</v>
      </c>
      <c r="J111" s="31">
        <v>170000</v>
      </c>
      <c r="K111" s="36">
        <f t="shared" si="26"/>
        <v>0.42499999999999999</v>
      </c>
      <c r="L111" s="31">
        <v>5351</v>
      </c>
      <c r="M111" s="36">
        <f t="shared" si="27"/>
        <v>1.3377500000000001E-2</v>
      </c>
      <c r="N111" s="31">
        <f t="shared" si="28"/>
        <v>163851</v>
      </c>
      <c r="O111" s="36">
        <f t="shared" si="29"/>
        <v>0.40962749999999998</v>
      </c>
      <c r="P111" s="31">
        <v>0</v>
      </c>
      <c r="Q111" s="31">
        <v>750000</v>
      </c>
      <c r="R111" s="31">
        <v>750000</v>
      </c>
      <c r="S111" s="31">
        <v>518018</v>
      </c>
      <c r="T111" s="36">
        <f t="shared" si="30"/>
        <v>0.69069066666666667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29581101</v>
      </c>
      <c r="E112" s="32">
        <f>SUM(E107:E111)</f>
        <v>33176101</v>
      </c>
      <c r="F112" s="32">
        <f>SUM(F107:F111)</f>
        <v>6473474</v>
      </c>
      <c r="G112" s="37">
        <f t="shared" si="24"/>
        <v>0.21883816968137867</v>
      </c>
      <c r="H112" s="32">
        <f>SUM(H107:H111)</f>
        <v>8178455</v>
      </c>
      <c r="I112" s="37">
        <f t="shared" si="25"/>
        <v>0.27647567952254382</v>
      </c>
      <c r="J112" s="32">
        <f>SUM(J107:J111)</f>
        <v>6818766</v>
      </c>
      <c r="K112" s="37">
        <f t="shared" si="26"/>
        <v>0.20553247049736195</v>
      </c>
      <c r="L112" s="32">
        <f>SUM(L107:L111)</f>
        <v>6634176</v>
      </c>
      <c r="M112" s="37">
        <f t="shared" si="27"/>
        <v>0.19996852553589706</v>
      </c>
      <c r="N112" s="32">
        <f t="shared" si="28"/>
        <v>28104871</v>
      </c>
      <c r="O112" s="37">
        <f t="shared" si="29"/>
        <v>0.8471420737476052</v>
      </c>
      <c r="P112" s="32">
        <f>SUM(P107:P111)</f>
        <v>6374824</v>
      </c>
      <c r="Q112" s="32">
        <f>SUM(Q107:Q111)</f>
        <v>29819489</v>
      </c>
      <c r="R112" s="32">
        <f>SUM(R107:R111)</f>
        <v>29209489</v>
      </c>
      <c r="S112" s="32">
        <f>SUM(S107:S111)</f>
        <v>26080017</v>
      </c>
      <c r="T112" s="37">
        <f t="shared" si="30"/>
        <v>0.89286111783742605</v>
      </c>
      <c r="U112" s="37">
        <f t="shared" si="31"/>
        <v>4.0683789858355413E-2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26242540</v>
      </c>
      <c r="E117" s="31">
        <v>25445306</v>
      </c>
      <c r="F117" s="31">
        <v>6035414</v>
      </c>
      <c r="G117" s="36">
        <f t="shared" si="24"/>
        <v>0.22998589313382012</v>
      </c>
      <c r="H117" s="31">
        <v>7454787</v>
      </c>
      <c r="I117" s="36">
        <f t="shared" si="25"/>
        <v>0.28407261644642628</v>
      </c>
      <c r="J117" s="31">
        <v>6155497</v>
      </c>
      <c r="K117" s="36">
        <f t="shared" si="26"/>
        <v>0.24191090490324621</v>
      </c>
      <c r="L117" s="31">
        <v>6970768</v>
      </c>
      <c r="M117" s="36">
        <f t="shared" si="27"/>
        <v>0.27395103835654405</v>
      </c>
      <c r="N117" s="31">
        <f t="shared" si="28"/>
        <v>26616466</v>
      </c>
      <c r="O117" s="36">
        <f t="shared" si="29"/>
        <v>1.0460265637992328</v>
      </c>
      <c r="P117" s="31">
        <v>6427911</v>
      </c>
      <c r="Q117" s="31">
        <v>758220</v>
      </c>
      <c r="R117" s="31">
        <v>24604602</v>
      </c>
      <c r="S117" s="31">
        <v>19095424</v>
      </c>
      <c r="T117" s="36">
        <f t="shared" si="30"/>
        <v>0.7760915620581873</v>
      </c>
      <c r="U117" s="36">
        <f t="shared" si="31"/>
        <v>8.4453098370528057E-2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1875000</v>
      </c>
      <c r="E120" s="31">
        <v>1951502</v>
      </c>
      <c r="F120" s="31">
        <v>17729</v>
      </c>
      <c r="G120" s="36">
        <f t="shared" si="24"/>
        <v>9.4554666666666672E-3</v>
      </c>
      <c r="H120" s="31">
        <v>23060</v>
      </c>
      <c r="I120" s="36">
        <f t="shared" si="25"/>
        <v>1.2298666666666666E-2</v>
      </c>
      <c r="J120" s="31">
        <v>669612</v>
      </c>
      <c r="K120" s="36">
        <f t="shared" si="26"/>
        <v>0.34312647386474621</v>
      </c>
      <c r="L120" s="31">
        <v>11475</v>
      </c>
      <c r="M120" s="36">
        <f t="shared" si="27"/>
        <v>5.8800862105188719E-3</v>
      </c>
      <c r="N120" s="31">
        <f t="shared" si="28"/>
        <v>721876</v>
      </c>
      <c r="O120" s="36">
        <f t="shared" si="29"/>
        <v>0.36990789658427203</v>
      </c>
      <c r="P120" s="31">
        <v>29550</v>
      </c>
      <c r="Q120" s="31">
        <v>7550000</v>
      </c>
      <c r="R120" s="31">
        <v>1410772</v>
      </c>
      <c r="S120" s="31">
        <v>115440</v>
      </c>
      <c r="T120" s="36">
        <f t="shared" si="30"/>
        <v>8.1827538397416452E-2</v>
      </c>
      <c r="U120" s="36">
        <f t="shared" si="31"/>
        <v>-0.6116751269035533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28117540</v>
      </c>
      <c r="E121" s="32">
        <f>SUM(E113:E120)</f>
        <v>27396808</v>
      </c>
      <c r="F121" s="32">
        <f>SUM(F113:F120)</f>
        <v>6053143</v>
      </c>
      <c r="G121" s="37">
        <f t="shared" si="24"/>
        <v>0.21527996403668315</v>
      </c>
      <c r="H121" s="32">
        <f>SUM(H113:H120)</f>
        <v>7477847</v>
      </c>
      <c r="I121" s="37">
        <f t="shared" si="25"/>
        <v>0.26594954608404575</v>
      </c>
      <c r="J121" s="32">
        <f>SUM(J113:J120)</f>
        <v>6825109</v>
      </c>
      <c r="K121" s="37">
        <f t="shared" si="26"/>
        <v>0.24912059098271594</v>
      </c>
      <c r="L121" s="32">
        <f>SUM(L113:L120)</f>
        <v>6982243</v>
      </c>
      <c r="M121" s="37">
        <f t="shared" si="27"/>
        <v>0.25485607666411358</v>
      </c>
      <c r="N121" s="32">
        <f t="shared" si="28"/>
        <v>27338342</v>
      </c>
      <c r="O121" s="37">
        <f t="shared" si="29"/>
        <v>0.99786595577119785</v>
      </c>
      <c r="P121" s="32">
        <f>SUM(P113:P120)</f>
        <v>6457461</v>
      </c>
      <c r="Q121" s="32">
        <f>SUM(Q113:Q120)</f>
        <v>8308220</v>
      </c>
      <c r="R121" s="32">
        <f>SUM(R113:R120)</f>
        <v>26015374</v>
      </c>
      <c r="S121" s="32">
        <f>SUM(S113:S120)</f>
        <v>19210864</v>
      </c>
      <c r="T121" s="37">
        <f t="shared" si="30"/>
        <v>0.73844273774422775</v>
      </c>
      <c r="U121" s="37">
        <f t="shared" si="31"/>
        <v>8.1267544627834365E-2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4"/>
        <v>0</v>
      </c>
      <c r="H126" s="32">
        <f>SUM(H122:H125)</f>
        <v>0</v>
      </c>
      <c r="I126" s="37">
        <f t="shared" si="25"/>
        <v>0</v>
      </c>
      <c r="J126" s="32">
        <f>SUM(J122:J125)</f>
        <v>0</v>
      </c>
      <c r="K126" s="37">
        <f t="shared" si="26"/>
        <v>0</v>
      </c>
      <c r="L126" s="32">
        <f>SUM(L122:L125)</f>
        <v>0</v>
      </c>
      <c r="M126" s="37">
        <f t="shared" si="27"/>
        <v>0</v>
      </c>
      <c r="N126" s="32">
        <f t="shared" si="28"/>
        <v>0</v>
      </c>
      <c r="O126" s="37">
        <f t="shared" si="29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30"/>
        <v>0</v>
      </c>
      <c r="U126" s="37">
        <f t="shared" si="31"/>
        <v>0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109566</v>
      </c>
      <c r="E131" s="31">
        <v>106973</v>
      </c>
      <c r="F131" s="31">
        <v>25654</v>
      </c>
      <c r="G131" s="36">
        <f t="shared" si="24"/>
        <v>0.2341419783509483</v>
      </c>
      <c r="H131" s="31">
        <v>269</v>
      </c>
      <c r="I131" s="36">
        <f t="shared" si="25"/>
        <v>2.4551411934359197E-3</v>
      </c>
      <c r="J131" s="31">
        <v>43984</v>
      </c>
      <c r="K131" s="36">
        <f t="shared" si="26"/>
        <v>0.41116917352976917</v>
      </c>
      <c r="L131" s="31">
        <v>22560</v>
      </c>
      <c r="M131" s="36">
        <f t="shared" si="27"/>
        <v>0.21089433782356296</v>
      </c>
      <c r="N131" s="31">
        <f t="shared" si="28"/>
        <v>92467</v>
      </c>
      <c r="O131" s="36">
        <f t="shared" si="29"/>
        <v>0.86439568863171079</v>
      </c>
      <c r="P131" s="31">
        <v>28181</v>
      </c>
      <c r="Q131" s="31">
        <v>214122</v>
      </c>
      <c r="R131" s="31">
        <v>168557</v>
      </c>
      <c r="S131" s="31">
        <v>107242</v>
      </c>
      <c r="T131" s="36">
        <f t="shared" si="30"/>
        <v>0.63623581340436763</v>
      </c>
      <c r="U131" s="36">
        <f t="shared" si="31"/>
        <v>-0.19946062950214682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109566</v>
      </c>
      <c r="E132" s="32">
        <f>SUM(E127:E131)</f>
        <v>106973</v>
      </c>
      <c r="F132" s="32">
        <f>SUM(F127:F131)</f>
        <v>25654</v>
      </c>
      <c r="G132" s="37">
        <f t="shared" si="24"/>
        <v>0.2341419783509483</v>
      </c>
      <c r="H132" s="32">
        <f>SUM(H127:H131)</f>
        <v>269</v>
      </c>
      <c r="I132" s="37">
        <f t="shared" si="25"/>
        <v>2.4551411934359197E-3</v>
      </c>
      <c r="J132" s="32">
        <f>SUM(J127:J131)</f>
        <v>43984</v>
      </c>
      <c r="K132" s="37">
        <f t="shared" si="26"/>
        <v>0.41116917352976917</v>
      </c>
      <c r="L132" s="32">
        <f>SUM(L127:L131)</f>
        <v>22560</v>
      </c>
      <c r="M132" s="37">
        <f t="shared" si="27"/>
        <v>0.21089433782356296</v>
      </c>
      <c r="N132" s="32">
        <f t="shared" si="28"/>
        <v>92467</v>
      </c>
      <c r="O132" s="37">
        <f t="shared" si="29"/>
        <v>0.86439568863171079</v>
      </c>
      <c r="P132" s="32">
        <f>SUM(P127:P131)</f>
        <v>28181</v>
      </c>
      <c r="Q132" s="32">
        <f>SUM(Q127:Q131)</f>
        <v>214122</v>
      </c>
      <c r="R132" s="32">
        <f>SUM(R127:R131)</f>
        <v>168557</v>
      </c>
      <c r="S132" s="32">
        <f>SUM(S127:S131)</f>
        <v>107242</v>
      </c>
      <c r="T132" s="37">
        <f t="shared" si="30"/>
        <v>0.63623581340436763</v>
      </c>
      <c r="U132" s="37">
        <f t="shared" si="31"/>
        <v>-0.19946062950214682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3454</v>
      </c>
      <c r="E133" s="31">
        <v>3454</v>
      </c>
      <c r="F133" s="31">
        <v>635</v>
      </c>
      <c r="G133" s="36">
        <f t="shared" si="24"/>
        <v>0.18384481760277938</v>
      </c>
      <c r="H133" s="31">
        <v>0</v>
      </c>
      <c r="I133" s="36">
        <f t="shared" si="25"/>
        <v>0</v>
      </c>
      <c r="J133" s="31">
        <v>1538</v>
      </c>
      <c r="K133" s="36">
        <f t="shared" si="26"/>
        <v>0.44528083381586564</v>
      </c>
      <c r="L133" s="31">
        <v>1000</v>
      </c>
      <c r="M133" s="36">
        <f t="shared" si="27"/>
        <v>0.28951939779965258</v>
      </c>
      <c r="N133" s="31">
        <f t="shared" si="28"/>
        <v>3173</v>
      </c>
      <c r="O133" s="36">
        <f t="shared" si="29"/>
        <v>0.91864504921829759</v>
      </c>
      <c r="P133" s="31">
        <v>1200</v>
      </c>
      <c r="Q133" s="31">
        <v>6909</v>
      </c>
      <c r="R133" s="31">
        <v>6909</v>
      </c>
      <c r="S133" s="31">
        <v>6770</v>
      </c>
      <c r="T133" s="36">
        <f t="shared" si="30"/>
        <v>0.97988131422781877</v>
      </c>
      <c r="U133" s="36">
        <f t="shared" si="31"/>
        <v>-0.16666666666666663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273913</v>
      </c>
      <c r="E136" s="31">
        <v>117324</v>
      </c>
      <c r="F136" s="31">
        <v>49862</v>
      </c>
      <c r="G136" s="36">
        <f t="shared" si="24"/>
        <v>0.18203590191046062</v>
      </c>
      <c r="H136" s="31">
        <v>8800</v>
      </c>
      <c r="I136" s="36">
        <f t="shared" si="25"/>
        <v>3.2126989226506225E-2</v>
      </c>
      <c r="J136" s="31">
        <v>0</v>
      </c>
      <c r="K136" s="36">
        <f t="shared" si="26"/>
        <v>0</v>
      </c>
      <c r="L136" s="31">
        <v>49123</v>
      </c>
      <c r="M136" s="36">
        <f t="shared" si="27"/>
        <v>0.41869523712113466</v>
      </c>
      <c r="N136" s="31">
        <f t="shared" si="28"/>
        <v>107785</v>
      </c>
      <c r="O136" s="36">
        <f t="shared" si="29"/>
        <v>0.91869523712113466</v>
      </c>
      <c r="P136" s="31">
        <v>63180</v>
      </c>
      <c r="Q136" s="31">
        <v>450000</v>
      </c>
      <c r="R136" s="31">
        <v>300000</v>
      </c>
      <c r="S136" s="31">
        <v>69218</v>
      </c>
      <c r="T136" s="36">
        <f t="shared" si="30"/>
        <v>0.23072666666666666</v>
      </c>
      <c r="U136" s="36">
        <f t="shared" si="31"/>
        <v>-0.22249129471351692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277367</v>
      </c>
      <c r="E137" s="32">
        <f>SUM(E133:E136)</f>
        <v>120778</v>
      </c>
      <c r="F137" s="32">
        <f>SUM(F133:F136)</f>
        <v>50497</v>
      </c>
      <c r="G137" s="37">
        <f t="shared" ref="G137:G170" si="32">IF(($D137     =0),0,($F137     /$D137     ))</f>
        <v>0.18205842800333133</v>
      </c>
      <c r="H137" s="32">
        <f>SUM(H133:H136)</f>
        <v>8800</v>
      </c>
      <c r="I137" s="37">
        <f t="shared" ref="I137:I170" si="33">IF(($D137     =0),0,($H137     /$D137     ))</f>
        <v>3.1726917765992346E-2</v>
      </c>
      <c r="J137" s="32">
        <f>SUM(J133:J136)</f>
        <v>1538</v>
      </c>
      <c r="K137" s="37">
        <f t="shared" ref="K137:K170" si="34">IF(($E137     =0),0,($J137     /$E137     ))</f>
        <v>1.2734107204954544E-2</v>
      </c>
      <c r="L137" s="32">
        <f>SUM(L133:L136)</f>
        <v>50123</v>
      </c>
      <c r="M137" s="37">
        <f t="shared" ref="M137:M170" si="35">IF(($E137     =0),0,($L137     /$E137     ))</f>
        <v>0.4150010763549653</v>
      </c>
      <c r="N137" s="32">
        <f t="shared" ref="N137:N170" si="36">$F137     +$H137     +$J137     +$L137</f>
        <v>110958</v>
      </c>
      <c r="O137" s="37">
        <f t="shared" ref="O137:O170" si="37">IF(($E137     =0),0,($N137     /$E137     ))</f>
        <v>0.91869380185133054</v>
      </c>
      <c r="P137" s="32">
        <f>SUM(P133:P136)</f>
        <v>64380</v>
      </c>
      <c r="Q137" s="32">
        <f>SUM(Q133:Q136)</f>
        <v>456909</v>
      </c>
      <c r="R137" s="32">
        <f>SUM(R133:R136)</f>
        <v>306909</v>
      </c>
      <c r="S137" s="32">
        <f>SUM(S133:S136)</f>
        <v>75988</v>
      </c>
      <c r="T137" s="37">
        <f t="shared" ref="T137:T170" si="38">IF(($R137     =0),0,($S137     /$R137     ))</f>
        <v>0.247591305566145</v>
      </c>
      <c r="U137" s="37">
        <f t="shared" ref="U137:U170" si="39">IF(($P137     =0),0,(($L137     /$P137     )-1))</f>
        <v>-0.22145076110593354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890792</v>
      </c>
      <c r="E142" s="31">
        <v>605792</v>
      </c>
      <c r="F142" s="31">
        <v>38750</v>
      </c>
      <c r="G142" s="36">
        <f t="shared" si="32"/>
        <v>4.3500615182893422E-2</v>
      </c>
      <c r="H142" s="31">
        <v>389469</v>
      </c>
      <c r="I142" s="36">
        <f t="shared" si="33"/>
        <v>0.43721654437848567</v>
      </c>
      <c r="J142" s="31">
        <v>99138</v>
      </c>
      <c r="K142" s="36">
        <f t="shared" si="34"/>
        <v>0.16365022978183932</v>
      </c>
      <c r="L142" s="31">
        <v>91600</v>
      </c>
      <c r="M142" s="36">
        <f t="shared" si="35"/>
        <v>0.15120701494902541</v>
      </c>
      <c r="N142" s="31">
        <f t="shared" si="36"/>
        <v>618957</v>
      </c>
      <c r="O142" s="36">
        <f t="shared" si="37"/>
        <v>1.0217318815699117</v>
      </c>
      <c r="P142" s="31">
        <v>246831</v>
      </c>
      <c r="Q142" s="31">
        <v>156519</v>
      </c>
      <c r="R142" s="31">
        <v>296268</v>
      </c>
      <c r="S142" s="31">
        <v>493594</v>
      </c>
      <c r="T142" s="36">
        <f t="shared" si="38"/>
        <v>1.666038856710816</v>
      </c>
      <c r="U142" s="36">
        <f t="shared" si="39"/>
        <v>-0.6288958842284802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890792</v>
      </c>
      <c r="E144" s="32">
        <f>SUM(E138:E143)</f>
        <v>605792</v>
      </c>
      <c r="F144" s="32">
        <f>SUM(F138:F143)</f>
        <v>38750</v>
      </c>
      <c r="G144" s="37">
        <f t="shared" si="32"/>
        <v>4.3500615182893422E-2</v>
      </c>
      <c r="H144" s="32">
        <f>SUM(H138:H143)</f>
        <v>389469</v>
      </c>
      <c r="I144" s="37">
        <f t="shared" si="33"/>
        <v>0.43721654437848567</v>
      </c>
      <c r="J144" s="32">
        <f>SUM(J138:J143)</f>
        <v>99138</v>
      </c>
      <c r="K144" s="37">
        <f t="shared" si="34"/>
        <v>0.16365022978183932</v>
      </c>
      <c r="L144" s="32">
        <f>SUM(L138:L143)</f>
        <v>91600</v>
      </c>
      <c r="M144" s="37">
        <f t="shared" si="35"/>
        <v>0.15120701494902541</v>
      </c>
      <c r="N144" s="32">
        <f t="shared" si="36"/>
        <v>618957</v>
      </c>
      <c r="O144" s="37">
        <f t="shared" si="37"/>
        <v>1.0217318815699117</v>
      </c>
      <c r="P144" s="32">
        <f>SUM(P138:P143)</f>
        <v>246831</v>
      </c>
      <c r="Q144" s="32">
        <f>SUM(Q138:Q143)</f>
        <v>156519</v>
      </c>
      <c r="R144" s="32">
        <f>SUM(R138:R143)</f>
        <v>296268</v>
      </c>
      <c r="S144" s="32">
        <f>SUM(S138:S143)</f>
        <v>493594</v>
      </c>
      <c r="T144" s="37">
        <f t="shared" si="38"/>
        <v>1.666038856710816</v>
      </c>
      <c r="U144" s="37">
        <f t="shared" si="39"/>
        <v>-0.6288958842284802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52650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29383</v>
      </c>
      <c r="Q149" s="31">
        <v>50000</v>
      </c>
      <c r="R149" s="31">
        <v>50000</v>
      </c>
      <c r="S149" s="31">
        <v>29383</v>
      </c>
      <c r="T149" s="36">
        <f t="shared" si="38"/>
        <v>0.58765999999999996</v>
      </c>
      <c r="U149" s="36">
        <f t="shared" si="39"/>
        <v>-1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52650</v>
      </c>
      <c r="E150" s="32">
        <f>SUM(E145:E149)</f>
        <v>0</v>
      </c>
      <c r="F150" s="32">
        <f>SUM(F145:F149)</f>
        <v>0</v>
      </c>
      <c r="G150" s="37">
        <f t="shared" si="32"/>
        <v>0</v>
      </c>
      <c r="H150" s="32">
        <f>SUM(H145:H149)</f>
        <v>0</v>
      </c>
      <c r="I150" s="37">
        <f t="shared" si="33"/>
        <v>0</v>
      </c>
      <c r="J150" s="32">
        <f>SUM(J145:J149)</f>
        <v>0</v>
      </c>
      <c r="K150" s="37">
        <f t="shared" si="34"/>
        <v>0</v>
      </c>
      <c r="L150" s="32">
        <f>SUM(L145:L149)</f>
        <v>0</v>
      </c>
      <c r="M150" s="37">
        <f t="shared" si="35"/>
        <v>0</v>
      </c>
      <c r="N150" s="32">
        <f t="shared" si="36"/>
        <v>0</v>
      </c>
      <c r="O150" s="37">
        <f t="shared" si="37"/>
        <v>0</v>
      </c>
      <c r="P150" s="32">
        <f>SUM(P145:P149)</f>
        <v>29383</v>
      </c>
      <c r="Q150" s="32">
        <f>SUM(Q145:Q149)</f>
        <v>50000</v>
      </c>
      <c r="R150" s="32">
        <f>SUM(R145:R149)</f>
        <v>50000</v>
      </c>
      <c r="S150" s="32">
        <f>SUM(S145:S149)</f>
        <v>29383</v>
      </c>
      <c r="T150" s="37">
        <f t="shared" si="38"/>
        <v>0.58765999999999996</v>
      </c>
      <c r="U150" s="37">
        <f t="shared" si="39"/>
        <v>-1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42000</v>
      </c>
      <c r="E151" s="31">
        <v>29350</v>
      </c>
      <c r="F151" s="31">
        <v>610</v>
      </c>
      <c r="G151" s="36">
        <f t="shared" si="32"/>
        <v>1.4523809523809524E-2</v>
      </c>
      <c r="H151" s="31">
        <v>8439</v>
      </c>
      <c r="I151" s="36">
        <f t="shared" si="33"/>
        <v>0.20092857142857143</v>
      </c>
      <c r="J151" s="31">
        <v>7605</v>
      </c>
      <c r="K151" s="36">
        <f t="shared" si="34"/>
        <v>0.25911413969335606</v>
      </c>
      <c r="L151" s="31">
        <v>0</v>
      </c>
      <c r="M151" s="36">
        <f t="shared" si="35"/>
        <v>0</v>
      </c>
      <c r="N151" s="31">
        <f t="shared" si="36"/>
        <v>16654</v>
      </c>
      <c r="O151" s="36">
        <f t="shared" si="37"/>
        <v>0.56742759795570696</v>
      </c>
      <c r="P151" s="31">
        <v>0</v>
      </c>
      <c r="Q151" s="31">
        <v>30000</v>
      </c>
      <c r="R151" s="31">
        <v>5000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5882300</v>
      </c>
      <c r="E152" s="31">
        <v>4954700</v>
      </c>
      <c r="F152" s="31">
        <v>884984</v>
      </c>
      <c r="G152" s="36">
        <f t="shared" si="32"/>
        <v>0.15044863403770634</v>
      </c>
      <c r="H152" s="31">
        <v>745785</v>
      </c>
      <c r="I152" s="36">
        <f t="shared" si="33"/>
        <v>0.12678459106131956</v>
      </c>
      <c r="J152" s="31">
        <v>712325</v>
      </c>
      <c r="K152" s="36">
        <f t="shared" si="34"/>
        <v>0.1437675338567421</v>
      </c>
      <c r="L152" s="31">
        <v>1037041</v>
      </c>
      <c r="M152" s="36">
        <f t="shared" si="35"/>
        <v>0.20930449875875431</v>
      </c>
      <c r="N152" s="31">
        <f t="shared" si="36"/>
        <v>3380135</v>
      </c>
      <c r="O152" s="36">
        <f t="shared" si="37"/>
        <v>0.68220780269239312</v>
      </c>
      <c r="P152" s="31">
        <v>1209806</v>
      </c>
      <c r="Q152" s="31">
        <v>6348600</v>
      </c>
      <c r="R152" s="31">
        <v>6094108</v>
      </c>
      <c r="S152" s="31">
        <v>4886214</v>
      </c>
      <c r="T152" s="36">
        <f t="shared" si="38"/>
        <v>0.80179314183470329</v>
      </c>
      <c r="U152" s="36">
        <f t="shared" si="39"/>
        <v>-0.14280388756544438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423769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24908412</v>
      </c>
      <c r="E156" s="31">
        <v>22144997</v>
      </c>
      <c r="F156" s="31">
        <v>5203353</v>
      </c>
      <c r="G156" s="36">
        <f t="shared" si="32"/>
        <v>0.20889942722964436</v>
      </c>
      <c r="H156" s="31">
        <v>5496132</v>
      </c>
      <c r="I156" s="36">
        <f t="shared" si="33"/>
        <v>0.22065364905639107</v>
      </c>
      <c r="J156" s="31">
        <v>4936836</v>
      </c>
      <c r="K156" s="36">
        <f t="shared" si="34"/>
        <v>0.22293233997728698</v>
      </c>
      <c r="L156" s="31">
        <v>5589368</v>
      </c>
      <c r="M156" s="36">
        <f t="shared" si="35"/>
        <v>0.2523986794850322</v>
      </c>
      <c r="N156" s="31">
        <f t="shared" si="36"/>
        <v>21225689</v>
      </c>
      <c r="O156" s="36">
        <f t="shared" si="37"/>
        <v>0.95848687629083895</v>
      </c>
      <c r="P156" s="31">
        <v>5724471</v>
      </c>
      <c r="Q156" s="31">
        <v>21244479</v>
      </c>
      <c r="R156" s="31">
        <v>21596068</v>
      </c>
      <c r="S156" s="31">
        <v>20343879</v>
      </c>
      <c r="T156" s="36">
        <f t="shared" si="38"/>
        <v>0.94201773211679085</v>
      </c>
      <c r="U156" s="36">
        <f t="shared" si="39"/>
        <v>-2.3600958062325761E-2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30832712</v>
      </c>
      <c r="E157" s="32">
        <f>SUM(E151:E156)</f>
        <v>27129047</v>
      </c>
      <c r="F157" s="32">
        <f>SUM(F151:F156)</f>
        <v>6088947</v>
      </c>
      <c r="G157" s="37">
        <f t="shared" si="32"/>
        <v>0.19748334171836718</v>
      </c>
      <c r="H157" s="32">
        <f>SUM(H151:H156)</f>
        <v>6250356</v>
      </c>
      <c r="I157" s="37">
        <f t="shared" si="33"/>
        <v>0.20271833369701633</v>
      </c>
      <c r="J157" s="32">
        <f>SUM(J151:J156)</f>
        <v>5656766</v>
      </c>
      <c r="K157" s="37">
        <f t="shared" si="34"/>
        <v>0.20851325886972735</v>
      </c>
      <c r="L157" s="32">
        <f>SUM(L151:L156)</f>
        <v>6626409</v>
      </c>
      <c r="M157" s="37">
        <f t="shared" si="35"/>
        <v>0.24425513362116996</v>
      </c>
      <c r="N157" s="32">
        <f t="shared" si="36"/>
        <v>24622478</v>
      </c>
      <c r="O157" s="37">
        <f t="shared" si="37"/>
        <v>0.90760571132483936</v>
      </c>
      <c r="P157" s="32">
        <f>SUM(P151:P156)</f>
        <v>6934277</v>
      </c>
      <c r="Q157" s="32">
        <f>SUM(Q151:Q156)</f>
        <v>28046848</v>
      </c>
      <c r="R157" s="32">
        <f>SUM(R151:R156)</f>
        <v>27695176</v>
      </c>
      <c r="S157" s="32">
        <f>SUM(S151:S156)</f>
        <v>25230093</v>
      </c>
      <c r="T157" s="37">
        <f t="shared" si="38"/>
        <v>0.91099233310523109</v>
      </c>
      <c r="U157" s="37">
        <f t="shared" si="39"/>
        <v>-4.4397995638189802E-2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3930908</v>
      </c>
      <c r="E158" s="31">
        <v>3930908</v>
      </c>
      <c r="F158" s="31">
        <v>836882</v>
      </c>
      <c r="G158" s="36">
        <f t="shared" si="32"/>
        <v>0.21289788517055092</v>
      </c>
      <c r="H158" s="31">
        <v>962893</v>
      </c>
      <c r="I158" s="36">
        <f t="shared" si="33"/>
        <v>0.24495434642581307</v>
      </c>
      <c r="J158" s="31">
        <v>890649</v>
      </c>
      <c r="K158" s="36">
        <f t="shared" si="34"/>
        <v>0.22657589544196913</v>
      </c>
      <c r="L158" s="31">
        <v>973649</v>
      </c>
      <c r="M158" s="36">
        <f t="shared" si="35"/>
        <v>0.24769060990488712</v>
      </c>
      <c r="N158" s="31">
        <f t="shared" si="36"/>
        <v>3664073</v>
      </c>
      <c r="O158" s="36">
        <f t="shared" si="37"/>
        <v>0.93211873694322023</v>
      </c>
      <c r="P158" s="31">
        <v>919234</v>
      </c>
      <c r="Q158" s="31">
        <v>3679615</v>
      </c>
      <c r="R158" s="31">
        <v>3679615</v>
      </c>
      <c r="S158" s="31">
        <v>3199254</v>
      </c>
      <c r="T158" s="36">
        <f t="shared" si="38"/>
        <v>0.86945346184315475</v>
      </c>
      <c r="U158" s="36">
        <f t="shared" si="39"/>
        <v>5.9196026256644219E-2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3831721</v>
      </c>
      <c r="E159" s="31">
        <v>3726169</v>
      </c>
      <c r="F159" s="31">
        <v>557996</v>
      </c>
      <c r="G159" s="36">
        <f t="shared" si="32"/>
        <v>0.1456254252332046</v>
      </c>
      <c r="H159" s="31">
        <v>676152</v>
      </c>
      <c r="I159" s="36">
        <f t="shared" si="33"/>
        <v>0.17646169958616506</v>
      </c>
      <c r="J159" s="31">
        <v>620310</v>
      </c>
      <c r="K159" s="36">
        <f t="shared" si="34"/>
        <v>0.16647393073153688</v>
      </c>
      <c r="L159" s="31">
        <v>1210757</v>
      </c>
      <c r="M159" s="36">
        <f t="shared" si="35"/>
        <v>0.32493346383376598</v>
      </c>
      <c r="N159" s="31">
        <f t="shared" si="36"/>
        <v>3065215</v>
      </c>
      <c r="O159" s="36">
        <f t="shared" si="37"/>
        <v>0.82261835144890105</v>
      </c>
      <c r="P159" s="31">
        <v>587146</v>
      </c>
      <c r="Q159" s="31">
        <v>3446340</v>
      </c>
      <c r="R159" s="31">
        <v>3093471</v>
      </c>
      <c r="S159" s="31">
        <v>2561027</v>
      </c>
      <c r="T159" s="36">
        <f t="shared" si="38"/>
        <v>0.8278813669176146</v>
      </c>
      <c r="U159" s="36">
        <f t="shared" si="39"/>
        <v>1.0621055069778214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29800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7762629</v>
      </c>
      <c r="E163" s="32">
        <f>SUM(E158:E162)</f>
        <v>7657077</v>
      </c>
      <c r="F163" s="32">
        <f>SUM(F158:F162)</f>
        <v>1394878</v>
      </c>
      <c r="G163" s="37">
        <f t="shared" si="32"/>
        <v>0.17969144216476146</v>
      </c>
      <c r="H163" s="32">
        <f>SUM(H158:H162)</f>
        <v>1639045</v>
      </c>
      <c r="I163" s="37">
        <f t="shared" si="33"/>
        <v>0.21114560543856983</v>
      </c>
      <c r="J163" s="32">
        <f>SUM(J158:J162)</f>
        <v>1510959</v>
      </c>
      <c r="K163" s="37">
        <f t="shared" si="34"/>
        <v>0.1973284322464042</v>
      </c>
      <c r="L163" s="32">
        <f>SUM(L158:L162)</f>
        <v>2184406</v>
      </c>
      <c r="M163" s="37">
        <f t="shared" si="35"/>
        <v>0.28527935660043641</v>
      </c>
      <c r="N163" s="32">
        <f t="shared" si="36"/>
        <v>6729288</v>
      </c>
      <c r="O163" s="37">
        <f t="shared" si="37"/>
        <v>0.87883248398834179</v>
      </c>
      <c r="P163" s="32">
        <f>SUM(P158:P162)</f>
        <v>1506380</v>
      </c>
      <c r="Q163" s="32">
        <f>SUM(Q158:Q162)</f>
        <v>7125955</v>
      </c>
      <c r="R163" s="32">
        <f>SUM(R158:R162)</f>
        <v>6773086</v>
      </c>
      <c r="S163" s="32">
        <f>SUM(S158:S162)</f>
        <v>5790081</v>
      </c>
      <c r="T163" s="37">
        <f t="shared" si="38"/>
        <v>0.85486600937888579</v>
      </c>
      <c r="U163" s="37">
        <f t="shared" si="39"/>
        <v>0.45010289568369211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390685217</v>
      </c>
      <c r="E170" s="32">
        <f>SUM(E105,E107:E111,E113:E120,E122:E125,E127:E131,E133:E136,E138:E143,E145:E149,E151:E156,E158:E162,E164:E168)</f>
        <v>388656712</v>
      </c>
      <c r="F170" s="32">
        <f>SUM(F105,F107:F111,F113:F120,F122:F125,F127:F131,F133:F136,F138:F143,F145:F149,F151:F156,F158:F162,F164:F168)</f>
        <v>78336522</v>
      </c>
      <c r="G170" s="37">
        <f t="shared" si="32"/>
        <v>0.20051058650627163</v>
      </c>
      <c r="H170" s="32">
        <f>SUM(H105,H107:H111,H113:H120,H122:H125,H127:H131,H133:H136,H138:H143,H145:H149,H151:H156,H158:H162,H164:H168)</f>
        <v>92640406</v>
      </c>
      <c r="I170" s="37">
        <f t="shared" si="33"/>
        <v>0.23712288555827288</v>
      </c>
      <c r="J170" s="32">
        <f>SUM(J105,J107:J111,J113:J120,J122:J125,J127:J131,J133:J136,J138:J143,J145:J149,J151:J156,J158:J162,J164:J168)</f>
        <v>77971364</v>
      </c>
      <c r="K170" s="37">
        <f t="shared" si="34"/>
        <v>0.20061756710379416</v>
      </c>
      <c r="L170" s="32">
        <f>SUM(L105,L107:L111,L113:L120,L122:L125,L127:L131,L133:L136,L138:L143,L145:L149,L151:L156,L158:L162,L164:L168)</f>
        <v>85207470</v>
      </c>
      <c r="M170" s="37">
        <f t="shared" si="35"/>
        <v>0.21923581239991552</v>
      </c>
      <c r="N170" s="32">
        <f t="shared" si="36"/>
        <v>334155762</v>
      </c>
      <c r="O170" s="37">
        <f t="shared" si="37"/>
        <v>0.85977097958879456</v>
      </c>
      <c r="P170" s="32">
        <f>SUM(P105,P107:P111,P113:P120,P122:P125,P127:P131,P133:P136,P138:P143,P145:P149,P151:P156,P158:P162,P164:P168)</f>
        <v>76422280</v>
      </c>
      <c r="Q170" s="32">
        <f>SUM(Q105,Q107:Q111,Q113:Q120,Q122:Q125,Q127:Q131,Q133:Q136,Q138:Q143,Q145:Q149,Q151:Q156,Q158:Q162,Q164:Q168)</f>
        <v>349839622</v>
      </c>
      <c r="R170" s="32">
        <f>SUM(R105,R107:R111,R113:R120,R122:R125,R127:R131,R133:R136,R138:R143,R145:R149,R151:R156,R158:R162,R164:R168)</f>
        <v>368266589</v>
      </c>
      <c r="S170" s="32">
        <f>SUM(S105,S107:S111,S113:S120,S122:S125,S127:S131,S133:S136,S138:S143,S145:S149,S151:S156,S158:S162,S164:S168)</f>
        <v>307179166</v>
      </c>
      <c r="T170" s="37">
        <f t="shared" si="38"/>
        <v>0.83412173456767214</v>
      </c>
      <c r="U170" s="37">
        <f t="shared" si="39"/>
        <v>0.11495587412466635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     +$L173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=0),0,(($L173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40"/>
        <v>0</v>
      </c>
      <c r="H179" s="32">
        <f>SUM(H173:H178)</f>
        <v>0</v>
      </c>
      <c r="I179" s="37">
        <f t="shared" si="41"/>
        <v>0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0</v>
      </c>
      <c r="O179" s="37">
        <f t="shared" si="45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6"/>
        <v>0</v>
      </c>
      <c r="U179" s="37">
        <f t="shared" si="47"/>
        <v>0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847996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659220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829740</v>
      </c>
      <c r="E184" s="31">
        <v>887430</v>
      </c>
      <c r="F184" s="31">
        <v>26959</v>
      </c>
      <c r="G184" s="36">
        <f t="shared" si="40"/>
        <v>3.2490900764094777E-2</v>
      </c>
      <c r="H184" s="31">
        <v>30700</v>
      </c>
      <c r="I184" s="36">
        <f t="shared" si="41"/>
        <v>3.6999542025212717E-2</v>
      </c>
      <c r="J184" s="31">
        <v>42600</v>
      </c>
      <c r="K184" s="36">
        <f t="shared" si="42"/>
        <v>4.8003786214123934E-2</v>
      </c>
      <c r="L184" s="31">
        <v>452950</v>
      </c>
      <c r="M184" s="36">
        <f t="shared" si="43"/>
        <v>0.51040645459360179</v>
      </c>
      <c r="N184" s="31">
        <f t="shared" si="44"/>
        <v>553209</v>
      </c>
      <c r="O184" s="36">
        <f t="shared" si="45"/>
        <v>0.62338325276359829</v>
      </c>
      <c r="P184" s="31">
        <v>91530</v>
      </c>
      <c r="Q184" s="31">
        <v>810000</v>
      </c>
      <c r="R184" s="31">
        <v>718000</v>
      </c>
      <c r="S184" s="31">
        <v>383280</v>
      </c>
      <c r="T184" s="36">
        <f t="shared" si="46"/>
        <v>0.5338161559888579</v>
      </c>
      <c r="U184" s="36">
        <f t="shared" si="47"/>
        <v>3.9486507156123674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1677736</v>
      </c>
      <c r="E185" s="32">
        <f>SUM(E180:E184)</f>
        <v>887430</v>
      </c>
      <c r="F185" s="32">
        <f>SUM(F180:F184)</f>
        <v>26959</v>
      </c>
      <c r="G185" s="37">
        <f t="shared" si="40"/>
        <v>1.6068678266425707E-2</v>
      </c>
      <c r="H185" s="32">
        <f>SUM(H180:H184)</f>
        <v>30700</v>
      </c>
      <c r="I185" s="37">
        <f t="shared" si="41"/>
        <v>1.8298468889026642E-2</v>
      </c>
      <c r="J185" s="32">
        <f>SUM(J180:J184)</f>
        <v>42600</v>
      </c>
      <c r="K185" s="37">
        <f t="shared" si="42"/>
        <v>4.8003786214123934E-2</v>
      </c>
      <c r="L185" s="32">
        <f>SUM(L180:L184)</f>
        <v>452950</v>
      </c>
      <c r="M185" s="37">
        <f t="shared" si="43"/>
        <v>0.51040645459360179</v>
      </c>
      <c r="N185" s="32">
        <f t="shared" si="44"/>
        <v>553209</v>
      </c>
      <c r="O185" s="37">
        <f t="shared" si="45"/>
        <v>0.62338325276359829</v>
      </c>
      <c r="P185" s="32">
        <f>SUM(P180:P184)</f>
        <v>91530</v>
      </c>
      <c r="Q185" s="32">
        <f>SUM(Q180:Q184)</f>
        <v>1469220</v>
      </c>
      <c r="R185" s="32">
        <f>SUM(R180:R184)</f>
        <v>718000</v>
      </c>
      <c r="S185" s="32">
        <f>SUM(S180:S184)</f>
        <v>383280</v>
      </c>
      <c r="T185" s="37">
        <f t="shared" si="46"/>
        <v>0.5338161559888579</v>
      </c>
      <c r="U185" s="37">
        <f t="shared" si="47"/>
        <v>3.9486507156123674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31881016</v>
      </c>
      <c r="E188" s="31">
        <v>28711456</v>
      </c>
      <c r="F188" s="31">
        <v>7958964</v>
      </c>
      <c r="G188" s="36">
        <f t="shared" si="40"/>
        <v>0.24964587075894945</v>
      </c>
      <c r="H188" s="31">
        <v>8820152</v>
      </c>
      <c r="I188" s="36">
        <f t="shared" si="41"/>
        <v>0.27665843522678196</v>
      </c>
      <c r="J188" s="31">
        <v>6080870</v>
      </c>
      <c r="K188" s="36">
        <f t="shared" si="42"/>
        <v>0.21179246360755791</v>
      </c>
      <c r="L188" s="31">
        <v>2710695</v>
      </c>
      <c r="M188" s="36">
        <f t="shared" si="43"/>
        <v>9.4411617439394233E-2</v>
      </c>
      <c r="N188" s="31">
        <f t="shared" si="44"/>
        <v>25570681</v>
      </c>
      <c r="O188" s="36">
        <f t="shared" si="45"/>
        <v>0.89060899593528098</v>
      </c>
      <c r="P188" s="31">
        <v>5900764</v>
      </c>
      <c r="Q188" s="31">
        <v>29729483</v>
      </c>
      <c r="R188" s="31">
        <v>30157693</v>
      </c>
      <c r="S188" s="31">
        <v>25383288</v>
      </c>
      <c r="T188" s="36">
        <f t="shared" si="46"/>
        <v>0.84168533713769156</v>
      </c>
      <c r="U188" s="36">
        <f t="shared" si="47"/>
        <v>-0.54061965535310341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975381</v>
      </c>
      <c r="E189" s="31">
        <v>908715</v>
      </c>
      <c r="F189" s="31">
        <v>161623</v>
      </c>
      <c r="G189" s="36">
        <f t="shared" si="40"/>
        <v>0.16570242807682331</v>
      </c>
      <c r="H189" s="31">
        <v>197112</v>
      </c>
      <c r="I189" s="36">
        <f t="shared" si="41"/>
        <v>0.20208718439256046</v>
      </c>
      <c r="J189" s="31">
        <v>197733</v>
      </c>
      <c r="K189" s="36">
        <f t="shared" si="42"/>
        <v>0.21759627606015086</v>
      </c>
      <c r="L189" s="31">
        <v>202736</v>
      </c>
      <c r="M189" s="36">
        <f t="shared" si="43"/>
        <v>0.22310185261605675</v>
      </c>
      <c r="N189" s="31">
        <f t="shared" si="44"/>
        <v>759204</v>
      </c>
      <c r="O189" s="36">
        <f t="shared" si="45"/>
        <v>0.83546986678991764</v>
      </c>
      <c r="P189" s="31">
        <v>157638</v>
      </c>
      <c r="Q189" s="31">
        <v>798879</v>
      </c>
      <c r="R189" s="31">
        <v>804277</v>
      </c>
      <c r="S189" s="31">
        <v>650602</v>
      </c>
      <c r="T189" s="36">
        <f t="shared" si="46"/>
        <v>0.80892776991011806</v>
      </c>
      <c r="U189" s="36">
        <f t="shared" si="47"/>
        <v>0.28608584224615896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8491000</v>
      </c>
      <c r="E190" s="31">
        <v>9512000</v>
      </c>
      <c r="F190" s="31">
        <v>1474586</v>
      </c>
      <c r="G190" s="36">
        <f t="shared" si="40"/>
        <v>0.17366458603226947</v>
      </c>
      <c r="H190" s="31">
        <v>1535854</v>
      </c>
      <c r="I190" s="36">
        <f t="shared" si="41"/>
        <v>0.18088022612177601</v>
      </c>
      <c r="J190" s="31">
        <v>1803330</v>
      </c>
      <c r="K190" s="36">
        <f t="shared" si="42"/>
        <v>0.18958473507148865</v>
      </c>
      <c r="L190" s="31">
        <v>2006185</v>
      </c>
      <c r="M190" s="36">
        <f t="shared" si="43"/>
        <v>0.21091095458368378</v>
      </c>
      <c r="N190" s="31">
        <f t="shared" si="44"/>
        <v>6819955</v>
      </c>
      <c r="O190" s="36">
        <f t="shared" si="45"/>
        <v>0.71698433557611441</v>
      </c>
      <c r="P190" s="31">
        <v>6478752</v>
      </c>
      <c r="Q190" s="31">
        <v>10394000</v>
      </c>
      <c r="R190" s="31">
        <v>15410000</v>
      </c>
      <c r="S190" s="31">
        <v>12350188</v>
      </c>
      <c r="T190" s="36">
        <f t="shared" si="46"/>
        <v>0.80143984425697601</v>
      </c>
      <c r="U190" s="36">
        <f t="shared" si="47"/>
        <v>-0.69034391191389943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41347397</v>
      </c>
      <c r="E191" s="32">
        <f>SUM(E186:E190)</f>
        <v>39132171</v>
      </c>
      <c r="F191" s="32">
        <f>SUM(F186:F190)</f>
        <v>9595173</v>
      </c>
      <c r="G191" s="37">
        <f t="shared" si="40"/>
        <v>0.23206232305264585</v>
      </c>
      <c r="H191" s="32">
        <f>SUM(H186:H190)</f>
        <v>10553118</v>
      </c>
      <c r="I191" s="37">
        <f t="shared" si="41"/>
        <v>0.25523052878032443</v>
      </c>
      <c r="J191" s="32">
        <f>SUM(J186:J190)</f>
        <v>8081933</v>
      </c>
      <c r="K191" s="37">
        <f t="shared" si="42"/>
        <v>0.20652912408054233</v>
      </c>
      <c r="L191" s="32">
        <f>SUM(L186:L190)</f>
        <v>4919616</v>
      </c>
      <c r="M191" s="37">
        <f t="shared" si="43"/>
        <v>0.12571794189491811</v>
      </c>
      <c r="N191" s="32">
        <f t="shared" si="44"/>
        <v>33149840</v>
      </c>
      <c r="O191" s="37">
        <f t="shared" si="45"/>
        <v>0.84712499084193416</v>
      </c>
      <c r="P191" s="32">
        <f>SUM(P186:P190)</f>
        <v>12537154</v>
      </c>
      <c r="Q191" s="32">
        <f>SUM(Q186:Q190)</f>
        <v>40922362</v>
      </c>
      <c r="R191" s="32">
        <f>SUM(R186:R190)</f>
        <v>46371970</v>
      </c>
      <c r="S191" s="32">
        <f>SUM(S186:S190)</f>
        <v>38384078</v>
      </c>
      <c r="T191" s="37">
        <f t="shared" si="46"/>
        <v>0.82774309566749049</v>
      </c>
      <c r="U191" s="37">
        <f t="shared" si="47"/>
        <v>-0.60759706708556027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0</v>
      </c>
      <c r="E198" s="32">
        <f>SUM(E192:E197)</f>
        <v>0</v>
      </c>
      <c r="F198" s="32">
        <f>SUM(F192:F197)</f>
        <v>0</v>
      </c>
      <c r="G198" s="37">
        <f t="shared" si="40"/>
        <v>0</v>
      </c>
      <c r="H198" s="32">
        <f>SUM(H192:H197)</f>
        <v>0</v>
      </c>
      <c r="I198" s="37">
        <f t="shared" si="41"/>
        <v>0</v>
      </c>
      <c r="J198" s="32">
        <f>SUM(J192:J197)</f>
        <v>0</v>
      </c>
      <c r="K198" s="37">
        <f t="shared" si="42"/>
        <v>0</v>
      </c>
      <c r="L198" s="32">
        <f>SUM(L192:L197)</f>
        <v>0</v>
      </c>
      <c r="M198" s="37">
        <f t="shared" si="43"/>
        <v>0</v>
      </c>
      <c r="N198" s="32">
        <f t="shared" si="44"/>
        <v>0</v>
      </c>
      <c r="O198" s="37">
        <f t="shared" si="45"/>
        <v>0</v>
      </c>
      <c r="P198" s="32">
        <f>SUM(P192:P197)</f>
        <v>0</v>
      </c>
      <c r="Q198" s="32">
        <f>SUM(Q192:Q197)</f>
        <v>0</v>
      </c>
      <c r="R198" s="32">
        <f>SUM(R192:R197)</f>
        <v>0</v>
      </c>
      <c r="S198" s="32">
        <f>SUM(S192:S197)</f>
        <v>0</v>
      </c>
      <c r="T198" s="37">
        <f t="shared" si="46"/>
        <v>0</v>
      </c>
      <c r="U198" s="37">
        <f t="shared" si="47"/>
        <v>0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694620</v>
      </c>
      <c r="E200" s="31">
        <v>16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695652</v>
      </c>
      <c r="R200" s="31">
        <v>88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300000</v>
      </c>
      <c r="E201" s="31">
        <v>30000</v>
      </c>
      <c r="F201" s="31">
        <v>27800</v>
      </c>
      <c r="G201" s="36">
        <f t="shared" si="40"/>
        <v>9.2666666666666661E-2</v>
      </c>
      <c r="H201" s="31">
        <v>0</v>
      </c>
      <c r="I201" s="36">
        <f t="shared" si="41"/>
        <v>0</v>
      </c>
      <c r="J201" s="31">
        <v>29700</v>
      </c>
      <c r="K201" s="36">
        <f t="shared" si="42"/>
        <v>0.99</v>
      </c>
      <c r="L201" s="31">
        <v>29900</v>
      </c>
      <c r="M201" s="36">
        <f t="shared" si="43"/>
        <v>0.9966666666666667</v>
      </c>
      <c r="N201" s="31">
        <f t="shared" si="44"/>
        <v>87400</v>
      </c>
      <c r="O201" s="36">
        <f t="shared" si="45"/>
        <v>2.9133333333333336</v>
      </c>
      <c r="P201" s="31">
        <v>29900</v>
      </c>
      <c r="Q201" s="31">
        <v>0</v>
      </c>
      <c r="R201" s="31">
        <v>0</v>
      </c>
      <c r="S201" s="31">
        <v>29900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994620</v>
      </c>
      <c r="E204" s="32">
        <f>SUM(E199:E203)</f>
        <v>30016</v>
      </c>
      <c r="F204" s="32">
        <f>SUM(F199:F203)</f>
        <v>27800</v>
      </c>
      <c r="G204" s="37">
        <f t="shared" si="40"/>
        <v>2.7950373006776458E-2</v>
      </c>
      <c r="H204" s="32">
        <f>SUM(H199:H203)</f>
        <v>0</v>
      </c>
      <c r="I204" s="37">
        <f t="shared" si="41"/>
        <v>0</v>
      </c>
      <c r="J204" s="32">
        <f>SUM(J199:J203)</f>
        <v>29700</v>
      </c>
      <c r="K204" s="37">
        <f t="shared" si="42"/>
        <v>0.98947228144989341</v>
      </c>
      <c r="L204" s="32">
        <f>SUM(L199:L203)</f>
        <v>29900</v>
      </c>
      <c r="M204" s="37">
        <f t="shared" si="43"/>
        <v>0.99613539445628996</v>
      </c>
      <c r="N204" s="32">
        <f t="shared" si="44"/>
        <v>87400</v>
      </c>
      <c r="O204" s="37">
        <f t="shared" si="45"/>
        <v>2.9117803837953091</v>
      </c>
      <c r="P204" s="32">
        <f>SUM(P199:P203)</f>
        <v>29900</v>
      </c>
      <c r="Q204" s="32">
        <f>SUM(Q199:Q203)</f>
        <v>695652</v>
      </c>
      <c r="R204" s="32">
        <f>SUM(R199:R203)</f>
        <v>88</v>
      </c>
      <c r="S204" s="32">
        <f>SUM(S199:S203)</f>
        <v>29900</v>
      </c>
      <c r="T204" s="37">
        <f t="shared" si="46"/>
        <v>339.77272727272725</v>
      </c>
      <c r="U204" s="37">
        <f t="shared" si="47"/>
        <v>0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44019753</v>
      </c>
      <c r="E205" s="32">
        <f>SUM(E173:E178,E180:E184,E186:E190,E192:E197,E199:E203)</f>
        <v>40049617</v>
      </c>
      <c r="F205" s="32">
        <f>SUM(F173:F178,F180:F184,F186:F190,F192:F197,F199:F203)</f>
        <v>9649932</v>
      </c>
      <c r="G205" s="37">
        <f t="shared" si="40"/>
        <v>0.21921822232850785</v>
      </c>
      <c r="H205" s="32">
        <f>SUM(H173:H178,H180:H184,H186:H190,H192:H197,H199:H203)</f>
        <v>10583818</v>
      </c>
      <c r="I205" s="37">
        <f t="shared" si="41"/>
        <v>0.24043337998738884</v>
      </c>
      <c r="J205" s="32">
        <f>SUM(J173:J178,J180:J184,J186:J190,J192:J197,J199:J203)</f>
        <v>8154233</v>
      </c>
      <c r="K205" s="37">
        <f t="shared" si="42"/>
        <v>0.20360327041329759</v>
      </c>
      <c r="L205" s="32">
        <f>SUM(L173:L178,L180:L184,L186:L190,L192:L197,L199:L203)</f>
        <v>5402466</v>
      </c>
      <c r="M205" s="37">
        <f t="shared" si="43"/>
        <v>0.13489432370851387</v>
      </c>
      <c r="N205" s="32">
        <f t="shared" si="44"/>
        <v>33790449</v>
      </c>
      <c r="O205" s="37">
        <f t="shared" si="45"/>
        <v>0.84371466024256858</v>
      </c>
      <c r="P205" s="32">
        <f>SUM(P173:P178,P180:P184,P186:P190,P192:P197,P199:P203)</f>
        <v>12658584</v>
      </c>
      <c r="Q205" s="32">
        <f>SUM(Q173:Q178,Q180:Q184,Q186:Q190,Q192:Q197,Q199:Q203)</f>
        <v>43087234</v>
      </c>
      <c r="R205" s="32">
        <f>SUM(R173:R178,R180:R184,R186:R190,R192:R197,R199:R203)</f>
        <v>47090058</v>
      </c>
      <c r="S205" s="32">
        <f>SUM(S173:S178,S180:S184,S186:S190,S192:S197,S199:S203)</f>
        <v>38797258</v>
      </c>
      <c r="T205" s="37">
        <f t="shared" si="46"/>
        <v>0.82389488668712196</v>
      </c>
      <c r="U205" s="37">
        <f t="shared" si="47"/>
        <v>-0.57321719396103066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     +$L208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=0),0,(($L208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3521397</v>
      </c>
      <c r="E214" s="31">
        <v>3555021</v>
      </c>
      <c r="F214" s="31">
        <v>21757</v>
      </c>
      <c r="G214" s="36">
        <f t="shared" si="48"/>
        <v>6.1785138114220008E-3</v>
      </c>
      <c r="H214" s="31">
        <v>0</v>
      </c>
      <c r="I214" s="36">
        <f t="shared" si="49"/>
        <v>0</v>
      </c>
      <c r="J214" s="31">
        <v>8270</v>
      </c>
      <c r="K214" s="36">
        <f t="shared" si="50"/>
        <v>2.3262872427476516E-3</v>
      </c>
      <c r="L214" s="31">
        <v>0</v>
      </c>
      <c r="M214" s="36">
        <f t="shared" si="51"/>
        <v>0</v>
      </c>
      <c r="N214" s="31">
        <f t="shared" si="52"/>
        <v>30027</v>
      </c>
      <c r="O214" s="36">
        <f t="shared" si="53"/>
        <v>8.4463636079786866E-3</v>
      </c>
      <c r="P214" s="31">
        <v>-2308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-1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3521397</v>
      </c>
      <c r="E216" s="32">
        <f>SUM(E208:E215)</f>
        <v>3555021</v>
      </c>
      <c r="F216" s="32">
        <f>SUM(F208:F215)</f>
        <v>21757</v>
      </c>
      <c r="G216" s="37">
        <f t="shared" si="48"/>
        <v>6.1785138114220008E-3</v>
      </c>
      <c r="H216" s="32">
        <f>SUM(H208:H215)</f>
        <v>0</v>
      </c>
      <c r="I216" s="37">
        <f t="shared" si="49"/>
        <v>0</v>
      </c>
      <c r="J216" s="32">
        <f>SUM(J208:J215)</f>
        <v>8270</v>
      </c>
      <c r="K216" s="37">
        <f t="shared" si="50"/>
        <v>2.3262872427476516E-3</v>
      </c>
      <c r="L216" s="32">
        <f>SUM(L208:L215)</f>
        <v>0</v>
      </c>
      <c r="M216" s="37">
        <f t="shared" si="51"/>
        <v>0</v>
      </c>
      <c r="N216" s="32">
        <f t="shared" si="52"/>
        <v>30027</v>
      </c>
      <c r="O216" s="37">
        <f t="shared" si="53"/>
        <v>8.4463636079786866E-3</v>
      </c>
      <c r="P216" s="32">
        <f>SUM(P208:P215)</f>
        <v>-2308</v>
      </c>
      <c r="Q216" s="32">
        <f>SUM(Q208:Q215)</f>
        <v>0</v>
      </c>
      <c r="R216" s="32">
        <f>SUM(R208:R215)</f>
        <v>0</v>
      </c>
      <c r="S216" s="32">
        <f>SUM(S208:S215)</f>
        <v>0</v>
      </c>
      <c r="T216" s="37">
        <f t="shared" si="54"/>
        <v>0</v>
      </c>
      <c r="U216" s="37">
        <f t="shared" si="55"/>
        <v>-1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200000</v>
      </c>
      <c r="E217" s="31">
        <v>470000</v>
      </c>
      <c r="F217" s="31">
        <v>393727</v>
      </c>
      <c r="G217" s="36">
        <f t="shared" si="48"/>
        <v>1.9686349999999999</v>
      </c>
      <c r="H217" s="31">
        <v>51700</v>
      </c>
      <c r="I217" s="36">
        <f t="shared" si="49"/>
        <v>0.25850000000000001</v>
      </c>
      <c r="J217" s="31">
        <v>28050</v>
      </c>
      <c r="K217" s="36">
        <f t="shared" si="50"/>
        <v>5.9680851063829789E-2</v>
      </c>
      <c r="L217" s="31">
        <v>46312</v>
      </c>
      <c r="M217" s="36">
        <f t="shared" si="51"/>
        <v>9.8536170212765964E-2</v>
      </c>
      <c r="N217" s="31">
        <f t="shared" si="52"/>
        <v>519789</v>
      </c>
      <c r="O217" s="36">
        <f t="shared" si="53"/>
        <v>1.1059340425531914</v>
      </c>
      <c r="P217" s="31">
        <v>132367</v>
      </c>
      <c r="Q217" s="31">
        <v>945795</v>
      </c>
      <c r="R217" s="31">
        <v>761441</v>
      </c>
      <c r="S217" s="31">
        <v>170472</v>
      </c>
      <c r="T217" s="36">
        <f t="shared" si="54"/>
        <v>0.22388077342827611</v>
      </c>
      <c r="U217" s="36">
        <f t="shared" si="55"/>
        <v>-0.6501242756880492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7831616</v>
      </c>
      <c r="E218" s="31">
        <v>4353580</v>
      </c>
      <c r="F218" s="31">
        <v>740411</v>
      </c>
      <c r="G218" s="36">
        <f t="shared" si="48"/>
        <v>9.4541279858460892E-2</v>
      </c>
      <c r="H218" s="31">
        <v>597360</v>
      </c>
      <c r="I218" s="36">
        <f t="shared" si="49"/>
        <v>7.6275445578537049E-2</v>
      </c>
      <c r="J218" s="31">
        <v>1143880</v>
      </c>
      <c r="K218" s="36">
        <f t="shared" si="50"/>
        <v>0.26274468368561044</v>
      </c>
      <c r="L218" s="31">
        <v>1421810</v>
      </c>
      <c r="M218" s="36">
        <f t="shared" si="51"/>
        <v>0.32658409860390758</v>
      </c>
      <c r="N218" s="31">
        <f t="shared" si="52"/>
        <v>3903461</v>
      </c>
      <c r="O218" s="36">
        <f t="shared" si="53"/>
        <v>0.8966094570445472</v>
      </c>
      <c r="P218" s="31">
        <v>899743</v>
      </c>
      <c r="Q218" s="31">
        <v>7303865</v>
      </c>
      <c r="R218" s="31">
        <v>7887177</v>
      </c>
      <c r="S218" s="31">
        <v>6685305</v>
      </c>
      <c r="T218" s="36">
        <f t="shared" si="54"/>
        <v>0.84761696104956186</v>
      </c>
      <c r="U218" s="36">
        <f t="shared" si="55"/>
        <v>0.58024013523861817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10692617</v>
      </c>
      <c r="E219" s="31">
        <v>10422617</v>
      </c>
      <c r="F219" s="31">
        <v>2772933</v>
      </c>
      <c r="G219" s="36">
        <f t="shared" si="48"/>
        <v>0.25933155559579102</v>
      </c>
      <c r="H219" s="31">
        <v>2459811</v>
      </c>
      <c r="I219" s="36">
        <f t="shared" si="49"/>
        <v>0.23004761135650889</v>
      </c>
      <c r="J219" s="31">
        <v>2268462</v>
      </c>
      <c r="K219" s="36">
        <f t="shared" si="50"/>
        <v>0.21764802448367815</v>
      </c>
      <c r="L219" s="31">
        <v>1631788</v>
      </c>
      <c r="M219" s="36">
        <f t="shared" si="51"/>
        <v>0.15656221465299933</v>
      </c>
      <c r="N219" s="31">
        <f t="shared" si="52"/>
        <v>9132994</v>
      </c>
      <c r="O219" s="36">
        <f t="shared" si="53"/>
        <v>0.87626687232198974</v>
      </c>
      <c r="P219" s="31">
        <v>2827673</v>
      </c>
      <c r="Q219" s="31">
        <v>9786130</v>
      </c>
      <c r="R219" s="31">
        <v>9754813</v>
      </c>
      <c r="S219" s="31">
        <v>9995082</v>
      </c>
      <c r="T219" s="36">
        <f t="shared" si="54"/>
        <v>1.02463081557791</v>
      </c>
      <c r="U219" s="36">
        <f t="shared" si="55"/>
        <v>-0.42292195738333249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7155868</v>
      </c>
      <c r="E223" s="31">
        <v>6655868</v>
      </c>
      <c r="F223" s="31">
        <v>1024382</v>
      </c>
      <c r="G223" s="36">
        <f t="shared" si="48"/>
        <v>0.143152724449361</v>
      </c>
      <c r="H223" s="31">
        <v>1315398</v>
      </c>
      <c r="I223" s="36">
        <f t="shared" si="49"/>
        <v>0.1838208865786792</v>
      </c>
      <c r="J223" s="31">
        <v>357017</v>
      </c>
      <c r="K223" s="36">
        <f t="shared" si="50"/>
        <v>5.3639435157067421E-2</v>
      </c>
      <c r="L223" s="31">
        <v>1033295</v>
      </c>
      <c r="M223" s="36">
        <f t="shared" si="51"/>
        <v>0.15524571701241671</v>
      </c>
      <c r="N223" s="31">
        <f t="shared" si="52"/>
        <v>3730092</v>
      </c>
      <c r="O223" s="36">
        <f t="shared" si="53"/>
        <v>0.56042157086047983</v>
      </c>
      <c r="P223" s="31">
        <v>760973</v>
      </c>
      <c r="Q223" s="31">
        <v>5435070</v>
      </c>
      <c r="R223" s="31">
        <v>5149910</v>
      </c>
      <c r="S223" s="31">
        <v>3777186</v>
      </c>
      <c r="T223" s="36">
        <f t="shared" si="54"/>
        <v>0.73344699227753496</v>
      </c>
      <c r="U223" s="36">
        <f t="shared" si="55"/>
        <v>0.35786026573873175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25880101</v>
      </c>
      <c r="E224" s="32">
        <f>SUM(E217:E223)</f>
        <v>21902065</v>
      </c>
      <c r="F224" s="32">
        <f>SUM(F217:F223)</f>
        <v>4931453</v>
      </c>
      <c r="G224" s="37">
        <f t="shared" si="48"/>
        <v>0.19054999051201538</v>
      </c>
      <c r="H224" s="32">
        <f>SUM(H217:H223)</f>
        <v>4424269</v>
      </c>
      <c r="I224" s="37">
        <f t="shared" si="49"/>
        <v>0.17095253994565168</v>
      </c>
      <c r="J224" s="32">
        <f>SUM(J217:J223)</f>
        <v>3797409</v>
      </c>
      <c r="K224" s="37">
        <f t="shared" si="50"/>
        <v>0.17338132272002663</v>
      </c>
      <c r="L224" s="32">
        <f>SUM(L217:L223)</f>
        <v>4133205</v>
      </c>
      <c r="M224" s="37">
        <f t="shared" si="51"/>
        <v>0.18871302774418758</v>
      </c>
      <c r="N224" s="32">
        <f t="shared" si="52"/>
        <v>17286336</v>
      </c>
      <c r="O224" s="37">
        <f t="shared" si="53"/>
        <v>0.78925599024566861</v>
      </c>
      <c r="P224" s="32">
        <f>SUM(P217:P223)</f>
        <v>4620756</v>
      </c>
      <c r="Q224" s="32">
        <f>SUM(Q217:Q223)</f>
        <v>23470860</v>
      </c>
      <c r="R224" s="32">
        <f>SUM(R217:R223)</f>
        <v>23553341</v>
      </c>
      <c r="S224" s="32">
        <f>SUM(S217:S223)</f>
        <v>20628045</v>
      </c>
      <c r="T224" s="37">
        <f t="shared" si="54"/>
        <v>0.87580122921839409</v>
      </c>
      <c r="U224" s="37">
        <f t="shared" si="55"/>
        <v>-0.10551325367537256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750000</v>
      </c>
      <c r="E225" s="31">
        <v>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34</v>
      </c>
      <c r="Q225" s="31">
        <v>999996</v>
      </c>
      <c r="R225" s="31">
        <v>999996</v>
      </c>
      <c r="S225" s="31">
        <v>217334</v>
      </c>
      <c r="T225" s="36">
        <f t="shared" si="54"/>
        <v>0.21733486933947735</v>
      </c>
      <c r="U225" s="36">
        <f t="shared" si="55"/>
        <v>-1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12102260</v>
      </c>
      <c r="E226" s="31">
        <v>12102260</v>
      </c>
      <c r="F226" s="31">
        <v>3532623</v>
      </c>
      <c r="G226" s="36">
        <f t="shared" si="48"/>
        <v>0.29189779429627194</v>
      </c>
      <c r="H226" s="31">
        <v>4343579</v>
      </c>
      <c r="I226" s="36">
        <f t="shared" si="49"/>
        <v>0.35890643565747227</v>
      </c>
      <c r="J226" s="31">
        <v>3802578</v>
      </c>
      <c r="K226" s="36">
        <f t="shared" si="50"/>
        <v>0.3142039585994682</v>
      </c>
      <c r="L226" s="31">
        <v>3697465</v>
      </c>
      <c r="M226" s="36">
        <f t="shared" si="51"/>
        <v>0.3055185560382937</v>
      </c>
      <c r="N226" s="31">
        <f t="shared" si="52"/>
        <v>15376245</v>
      </c>
      <c r="O226" s="36">
        <f t="shared" si="53"/>
        <v>1.2705267445915061</v>
      </c>
      <c r="P226" s="31">
        <v>120529</v>
      </c>
      <c r="Q226" s="31">
        <v>12452372</v>
      </c>
      <c r="R226" s="31">
        <v>12352372</v>
      </c>
      <c r="S226" s="31">
        <v>408022</v>
      </c>
      <c r="T226" s="36">
        <f t="shared" si="54"/>
        <v>3.303187436388736E-2</v>
      </c>
      <c r="U226" s="36">
        <f t="shared" si="55"/>
        <v>29.676974006255755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434450</v>
      </c>
      <c r="E227" s="31">
        <v>2001226</v>
      </c>
      <c r="F227" s="31">
        <v>79950</v>
      </c>
      <c r="G227" s="36">
        <f t="shared" si="48"/>
        <v>0.18402577972148693</v>
      </c>
      <c r="H227" s="31">
        <v>165446</v>
      </c>
      <c r="I227" s="36">
        <f t="shared" si="49"/>
        <v>0.38081712510070204</v>
      </c>
      <c r="J227" s="31">
        <v>48824</v>
      </c>
      <c r="K227" s="36">
        <f t="shared" si="50"/>
        <v>2.4397044611653058E-2</v>
      </c>
      <c r="L227" s="31">
        <v>197119</v>
      </c>
      <c r="M227" s="36">
        <f t="shared" si="51"/>
        <v>9.8499120039415841E-2</v>
      </c>
      <c r="N227" s="31">
        <f t="shared" si="52"/>
        <v>491339</v>
      </c>
      <c r="O227" s="36">
        <f t="shared" si="53"/>
        <v>0.24551899685492792</v>
      </c>
      <c r="P227" s="31">
        <v>186964</v>
      </c>
      <c r="Q227" s="31">
        <v>2207300</v>
      </c>
      <c r="R227" s="31">
        <v>457300</v>
      </c>
      <c r="S227" s="31">
        <v>368697</v>
      </c>
      <c r="T227" s="36">
        <f t="shared" si="54"/>
        <v>0.80624753990815656</v>
      </c>
      <c r="U227" s="36">
        <f t="shared" si="55"/>
        <v>5.4315269249695097E-2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7434182</v>
      </c>
      <c r="E228" s="31">
        <v>15875495</v>
      </c>
      <c r="F228" s="31">
        <v>1622831</v>
      </c>
      <c r="G228" s="36">
        <f t="shared" si="48"/>
        <v>0.21829314913194214</v>
      </c>
      <c r="H228" s="31">
        <v>4932747</v>
      </c>
      <c r="I228" s="36">
        <f t="shared" si="49"/>
        <v>0.66352249648986261</v>
      </c>
      <c r="J228" s="31">
        <v>2967088</v>
      </c>
      <c r="K228" s="36">
        <f t="shared" si="50"/>
        <v>0.18689735343685346</v>
      </c>
      <c r="L228" s="31">
        <v>8871890</v>
      </c>
      <c r="M228" s="36">
        <f t="shared" si="51"/>
        <v>0.55884178729545131</v>
      </c>
      <c r="N228" s="31">
        <f t="shared" si="52"/>
        <v>18394556</v>
      </c>
      <c r="O228" s="36">
        <f t="shared" si="53"/>
        <v>1.1586760601795409</v>
      </c>
      <c r="P228" s="31">
        <v>1838297</v>
      </c>
      <c r="Q228" s="31">
        <v>7855986</v>
      </c>
      <c r="R228" s="31">
        <v>7994386</v>
      </c>
      <c r="S228" s="31">
        <v>5744573</v>
      </c>
      <c r="T228" s="36">
        <f t="shared" si="54"/>
        <v>0.71857588562773922</v>
      </c>
      <c r="U228" s="36">
        <f t="shared" si="55"/>
        <v>3.8261461559258381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5203320</v>
      </c>
      <c r="E229" s="31">
        <v>5428820</v>
      </c>
      <c r="F229" s="31">
        <v>1230623</v>
      </c>
      <c r="G229" s="36">
        <f t="shared" si="48"/>
        <v>0.23650726843630604</v>
      </c>
      <c r="H229" s="31">
        <v>1459699</v>
      </c>
      <c r="I229" s="36">
        <f t="shared" si="49"/>
        <v>0.28053223711015274</v>
      </c>
      <c r="J229" s="31">
        <v>1051816</v>
      </c>
      <c r="K229" s="36">
        <f t="shared" si="50"/>
        <v>0.1937467073876091</v>
      </c>
      <c r="L229" s="31">
        <v>1130763</v>
      </c>
      <c r="M229" s="36">
        <f t="shared" si="51"/>
        <v>0.20828890992886115</v>
      </c>
      <c r="N229" s="31">
        <f t="shared" si="52"/>
        <v>4872901</v>
      </c>
      <c r="O229" s="36">
        <f t="shared" si="53"/>
        <v>0.89759855732921701</v>
      </c>
      <c r="P229" s="31">
        <v>917416</v>
      </c>
      <c r="Q229" s="31">
        <v>3392855</v>
      </c>
      <c r="R229" s="31">
        <v>3597855</v>
      </c>
      <c r="S229" s="31">
        <v>3992324</v>
      </c>
      <c r="T229" s="36">
        <f t="shared" si="54"/>
        <v>1.1096400494183341</v>
      </c>
      <c r="U229" s="36">
        <f t="shared" si="55"/>
        <v>0.23255208106246239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25924212</v>
      </c>
      <c r="E230" s="32">
        <f>SUM(E225:E229)</f>
        <v>35407801</v>
      </c>
      <c r="F230" s="32">
        <f>SUM(F225:F229)</f>
        <v>6466027</v>
      </c>
      <c r="G230" s="37">
        <f t="shared" si="48"/>
        <v>0.24942038739692454</v>
      </c>
      <c r="H230" s="32">
        <f>SUM(H225:H229)</f>
        <v>10901471</v>
      </c>
      <c r="I230" s="37">
        <f t="shared" si="49"/>
        <v>0.4205131095209374</v>
      </c>
      <c r="J230" s="32">
        <f>SUM(J225:J229)</f>
        <v>7870306</v>
      </c>
      <c r="K230" s="37">
        <f t="shared" si="50"/>
        <v>0.22227604589169489</v>
      </c>
      <c r="L230" s="32">
        <f>SUM(L225:L229)</f>
        <v>13897237</v>
      </c>
      <c r="M230" s="37">
        <f t="shared" si="51"/>
        <v>0.39249082426779341</v>
      </c>
      <c r="N230" s="32">
        <f t="shared" si="52"/>
        <v>39135041</v>
      </c>
      <c r="O230" s="37">
        <f t="shared" si="53"/>
        <v>1.1052660683446567</v>
      </c>
      <c r="P230" s="32">
        <f>SUM(P225:P229)</f>
        <v>3063240</v>
      </c>
      <c r="Q230" s="32">
        <f>SUM(Q225:Q229)</f>
        <v>26908509</v>
      </c>
      <c r="R230" s="32">
        <f>SUM(R225:R229)</f>
        <v>25401909</v>
      </c>
      <c r="S230" s="32">
        <f>SUM(S225:S229)</f>
        <v>10730950</v>
      </c>
      <c r="T230" s="37">
        <f t="shared" si="54"/>
        <v>0.4224465964349372</v>
      </c>
      <c r="U230" s="37">
        <f t="shared" si="55"/>
        <v>3.5367770726420389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55325710</v>
      </c>
      <c r="E231" s="32">
        <f>SUM(E208:E215,E217:E223,E225:E229)</f>
        <v>60864887</v>
      </c>
      <c r="F231" s="32">
        <f>SUM(F208:F215,F217:F223,F225:F229)</f>
        <v>11419237</v>
      </c>
      <c r="G231" s="37">
        <f t="shared" si="48"/>
        <v>0.20640018898989276</v>
      </c>
      <c r="H231" s="32">
        <f>SUM(H208:H215,H217:H223,H225:H229)</f>
        <v>15325740</v>
      </c>
      <c r="I231" s="37">
        <f t="shared" si="49"/>
        <v>0.27700936870037457</v>
      </c>
      <c r="J231" s="32">
        <f>SUM(J208:J215,J217:J223,J225:J229)</f>
        <v>11675985</v>
      </c>
      <c r="K231" s="37">
        <f t="shared" si="50"/>
        <v>0.19183449728576676</v>
      </c>
      <c r="L231" s="32">
        <f>SUM(L208:L215,L217:L223,L225:L229)</f>
        <v>18030442</v>
      </c>
      <c r="M231" s="37">
        <f t="shared" si="51"/>
        <v>0.29623717201676558</v>
      </c>
      <c r="N231" s="32">
        <f t="shared" si="52"/>
        <v>56451404</v>
      </c>
      <c r="O231" s="37">
        <f t="shared" si="53"/>
        <v>0.92748720621135794</v>
      </c>
      <c r="P231" s="32">
        <f>SUM(P208:P215,P217:P223,P225:P229)</f>
        <v>7681688</v>
      </c>
      <c r="Q231" s="32">
        <f>SUM(Q208:Q215,Q217:Q223,Q225:Q229)</f>
        <v>50379369</v>
      </c>
      <c r="R231" s="32">
        <f>SUM(R208:R215,R217:R223,R225:R229)</f>
        <v>48955250</v>
      </c>
      <c r="S231" s="32">
        <f>SUM(S208:S215,S217:S223,S225:S229)</f>
        <v>31358995</v>
      </c>
      <c r="T231" s="37">
        <f t="shared" si="54"/>
        <v>0.6405644951256505</v>
      </c>
      <c r="U231" s="37">
        <f t="shared" si="55"/>
        <v>1.3471979075432379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     +$L234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=0),0,(($L234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2720056</v>
      </c>
      <c r="E235" s="31">
        <v>2820056</v>
      </c>
      <c r="F235" s="31">
        <v>748831</v>
      </c>
      <c r="G235" s="36">
        <f t="shared" si="56"/>
        <v>0.27529984676786068</v>
      </c>
      <c r="H235" s="31">
        <v>682286</v>
      </c>
      <c r="I235" s="36">
        <f t="shared" si="57"/>
        <v>0.25083527692076929</v>
      </c>
      <c r="J235" s="31">
        <v>700032</v>
      </c>
      <c r="K235" s="36">
        <f t="shared" si="58"/>
        <v>0.24823336841537899</v>
      </c>
      <c r="L235" s="31">
        <v>654258</v>
      </c>
      <c r="M235" s="36">
        <f t="shared" si="59"/>
        <v>0.2320017758512597</v>
      </c>
      <c r="N235" s="31">
        <f t="shared" si="60"/>
        <v>2785407</v>
      </c>
      <c r="O235" s="36">
        <f t="shared" si="61"/>
        <v>0.98771336455729952</v>
      </c>
      <c r="P235" s="31">
        <v>682039</v>
      </c>
      <c r="Q235" s="31">
        <v>2517282</v>
      </c>
      <c r="R235" s="31">
        <v>2617235</v>
      </c>
      <c r="S235" s="31">
        <v>2607858</v>
      </c>
      <c r="T235" s="36">
        <f t="shared" si="62"/>
        <v>0.99641721129359806</v>
      </c>
      <c r="U235" s="36">
        <f t="shared" si="63"/>
        <v>-4.0732274840588278E-2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6312728</v>
      </c>
      <c r="E236" s="31">
        <v>6518941</v>
      </c>
      <c r="F236" s="31">
        <v>684476</v>
      </c>
      <c r="G236" s="36">
        <f t="shared" si="56"/>
        <v>0.10842792529632198</v>
      </c>
      <c r="H236" s="31">
        <v>1358053</v>
      </c>
      <c r="I236" s="36">
        <f t="shared" si="57"/>
        <v>0.21512933869477666</v>
      </c>
      <c r="J236" s="31">
        <v>1275319</v>
      </c>
      <c r="K236" s="36">
        <f t="shared" si="58"/>
        <v>0.19563284895506799</v>
      </c>
      <c r="L236" s="31">
        <v>1186060</v>
      </c>
      <c r="M236" s="36">
        <f t="shared" si="59"/>
        <v>0.18194059433886578</v>
      </c>
      <c r="N236" s="31">
        <f t="shared" si="60"/>
        <v>4503908</v>
      </c>
      <c r="O236" s="36">
        <f t="shared" si="61"/>
        <v>0.69089565314366241</v>
      </c>
      <c r="P236" s="31">
        <v>1101717</v>
      </c>
      <c r="Q236" s="31">
        <v>6233933</v>
      </c>
      <c r="R236" s="31">
        <v>6133933</v>
      </c>
      <c r="S236" s="31">
        <v>3962331</v>
      </c>
      <c r="T236" s="36">
        <f t="shared" si="62"/>
        <v>0.64596907074139875</v>
      </c>
      <c r="U236" s="36">
        <f t="shared" si="63"/>
        <v>7.6555957655187301E-2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9032784</v>
      </c>
      <c r="E240" s="32">
        <f>SUM(E234:E239)</f>
        <v>9338997</v>
      </c>
      <c r="F240" s="32">
        <f>SUM(F234:F239)</f>
        <v>1433307</v>
      </c>
      <c r="G240" s="37">
        <f t="shared" si="56"/>
        <v>0.15867832110233124</v>
      </c>
      <c r="H240" s="32">
        <f>SUM(H234:H239)</f>
        <v>2040339</v>
      </c>
      <c r="I240" s="37">
        <f t="shared" si="57"/>
        <v>0.22588152224164776</v>
      </c>
      <c r="J240" s="32">
        <f>SUM(J234:J239)</f>
        <v>1975351</v>
      </c>
      <c r="K240" s="37">
        <f t="shared" si="58"/>
        <v>0.21151639731761343</v>
      </c>
      <c r="L240" s="32">
        <f>SUM(L234:L239)</f>
        <v>1840318</v>
      </c>
      <c r="M240" s="37">
        <f t="shared" si="59"/>
        <v>0.19705734994882212</v>
      </c>
      <c r="N240" s="32">
        <f t="shared" si="60"/>
        <v>7289315</v>
      </c>
      <c r="O240" s="37">
        <f t="shared" si="61"/>
        <v>0.78052439678479391</v>
      </c>
      <c r="P240" s="32">
        <f>SUM(P234:P239)</f>
        <v>1783756</v>
      </c>
      <c r="Q240" s="32">
        <f>SUM(Q234:Q239)</f>
        <v>8751215</v>
      </c>
      <c r="R240" s="32">
        <f>SUM(R234:R239)</f>
        <v>8751168</v>
      </c>
      <c r="S240" s="32">
        <f>SUM(S234:S239)</f>
        <v>6570189</v>
      </c>
      <c r="T240" s="37">
        <f t="shared" si="62"/>
        <v>0.75077852464950967</v>
      </c>
      <c r="U240" s="37">
        <f t="shared" si="63"/>
        <v>3.1709493899389818E-2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288200</v>
      </c>
      <c r="E243" s="31">
        <v>688200</v>
      </c>
      <c r="F243" s="31">
        <v>0</v>
      </c>
      <c r="G243" s="36">
        <f t="shared" si="56"/>
        <v>0</v>
      </c>
      <c r="H243" s="31">
        <v>0</v>
      </c>
      <c r="I243" s="36">
        <f t="shared" si="57"/>
        <v>0</v>
      </c>
      <c r="J243" s="31">
        <v>304348</v>
      </c>
      <c r="K243" s="36">
        <f t="shared" si="58"/>
        <v>0.44223772159256031</v>
      </c>
      <c r="L243" s="31">
        <v>0</v>
      </c>
      <c r="M243" s="36">
        <f t="shared" si="59"/>
        <v>0</v>
      </c>
      <c r="N243" s="31">
        <f t="shared" si="60"/>
        <v>304348</v>
      </c>
      <c r="O243" s="36">
        <f t="shared" si="61"/>
        <v>0.44223772159256031</v>
      </c>
      <c r="P243" s="31">
        <v>0</v>
      </c>
      <c r="Q243" s="31">
        <v>375000</v>
      </c>
      <c r="R243" s="31">
        <v>288200</v>
      </c>
      <c r="S243" s="31">
        <v>0</v>
      </c>
      <c r="T243" s="36">
        <f t="shared" si="62"/>
        <v>0</v>
      </c>
      <c r="U243" s="36">
        <f t="shared" si="63"/>
        <v>0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115278</v>
      </c>
      <c r="E244" s="31">
        <v>115278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5000000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958212</v>
      </c>
      <c r="K246" s="36">
        <f t="shared" si="58"/>
        <v>0.19164239999999999</v>
      </c>
      <c r="L246" s="31">
        <v>3571869</v>
      </c>
      <c r="M246" s="36">
        <f t="shared" si="59"/>
        <v>0.71437379999999995</v>
      </c>
      <c r="N246" s="31">
        <f t="shared" si="60"/>
        <v>4530081</v>
      </c>
      <c r="O246" s="36">
        <f t="shared" si="61"/>
        <v>0.90601620000000005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403478</v>
      </c>
      <c r="E247" s="32">
        <f>SUM(E241:E246)</f>
        <v>5803478</v>
      </c>
      <c r="F247" s="32">
        <f>SUM(F241:F246)</f>
        <v>0</v>
      </c>
      <c r="G247" s="37">
        <f t="shared" si="56"/>
        <v>0</v>
      </c>
      <c r="H247" s="32">
        <f>SUM(H241:H246)</f>
        <v>0</v>
      </c>
      <c r="I247" s="37">
        <f t="shared" si="57"/>
        <v>0</v>
      </c>
      <c r="J247" s="32">
        <f>SUM(J241:J246)</f>
        <v>1262560</v>
      </c>
      <c r="K247" s="37">
        <f t="shared" si="58"/>
        <v>0.21755230225737049</v>
      </c>
      <c r="L247" s="32">
        <f>SUM(L241:L246)</f>
        <v>3571869</v>
      </c>
      <c r="M247" s="37">
        <f t="shared" si="59"/>
        <v>0.6154704127421522</v>
      </c>
      <c r="N247" s="32">
        <f t="shared" si="60"/>
        <v>4834429</v>
      </c>
      <c r="O247" s="37">
        <f t="shared" si="61"/>
        <v>0.83302271499952274</v>
      </c>
      <c r="P247" s="32">
        <f>SUM(P241:P246)</f>
        <v>0</v>
      </c>
      <c r="Q247" s="32">
        <f>SUM(Q241:Q246)</f>
        <v>375000</v>
      </c>
      <c r="R247" s="32">
        <f>SUM(R241:R246)</f>
        <v>288200</v>
      </c>
      <c r="S247" s="32">
        <f>SUM(S241:S246)</f>
        <v>0</v>
      </c>
      <c r="T247" s="37">
        <f t="shared" si="62"/>
        <v>0</v>
      </c>
      <c r="U247" s="37">
        <f t="shared" si="63"/>
        <v>0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4405340</v>
      </c>
      <c r="E248" s="31">
        <v>4643097</v>
      </c>
      <c r="F248" s="31">
        <v>308225</v>
      </c>
      <c r="G248" s="36">
        <f t="shared" si="56"/>
        <v>6.9966222811406159E-2</v>
      </c>
      <c r="H248" s="31">
        <v>1647590</v>
      </c>
      <c r="I248" s="36">
        <f t="shared" si="57"/>
        <v>0.37399837469979613</v>
      </c>
      <c r="J248" s="31">
        <v>956606</v>
      </c>
      <c r="K248" s="36">
        <f t="shared" si="58"/>
        <v>0.20602757168329672</v>
      </c>
      <c r="L248" s="31">
        <v>1134730</v>
      </c>
      <c r="M248" s="36">
        <f t="shared" si="59"/>
        <v>0.24439075901278823</v>
      </c>
      <c r="N248" s="31">
        <f t="shared" si="60"/>
        <v>4047151</v>
      </c>
      <c r="O248" s="36">
        <f t="shared" si="61"/>
        <v>0.87164903080853151</v>
      </c>
      <c r="P248" s="31">
        <v>1105643</v>
      </c>
      <c r="Q248" s="31">
        <v>4228667</v>
      </c>
      <c r="R248" s="31">
        <v>4245589</v>
      </c>
      <c r="S248" s="31">
        <v>3794423</v>
      </c>
      <c r="T248" s="36">
        <f t="shared" si="62"/>
        <v>0.89373300147517809</v>
      </c>
      <c r="U248" s="36">
        <f t="shared" si="63"/>
        <v>2.6307768420728905E-2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1015788</v>
      </c>
      <c r="E252" s="31">
        <v>1015788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19439609</v>
      </c>
      <c r="E253" s="31">
        <v>19467285</v>
      </c>
      <c r="F253" s="31">
        <v>6097222</v>
      </c>
      <c r="G253" s="36">
        <f t="shared" si="56"/>
        <v>0.31364941547949859</v>
      </c>
      <c r="H253" s="31">
        <v>5244444</v>
      </c>
      <c r="I253" s="36">
        <f t="shared" si="57"/>
        <v>0.26978135208377907</v>
      </c>
      <c r="J253" s="31">
        <v>4417141</v>
      </c>
      <c r="K253" s="36">
        <f t="shared" si="58"/>
        <v>0.22690072087607491</v>
      </c>
      <c r="L253" s="31">
        <v>4413695</v>
      </c>
      <c r="M253" s="36">
        <f t="shared" si="59"/>
        <v>0.22672370595077845</v>
      </c>
      <c r="N253" s="31">
        <f t="shared" si="60"/>
        <v>20172502</v>
      </c>
      <c r="O253" s="36">
        <f t="shared" si="61"/>
        <v>1.0362257500211252</v>
      </c>
      <c r="P253" s="31">
        <v>5482154</v>
      </c>
      <c r="Q253" s="31">
        <v>16849005</v>
      </c>
      <c r="R253" s="31">
        <v>17148882</v>
      </c>
      <c r="S253" s="31">
        <v>19889246</v>
      </c>
      <c r="T253" s="36">
        <f t="shared" si="62"/>
        <v>1.1597984055170476</v>
      </c>
      <c r="U253" s="36">
        <f t="shared" si="63"/>
        <v>-0.19489766248813878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24860737</v>
      </c>
      <c r="E254" s="32">
        <f>SUM(E248:E253)</f>
        <v>25126170</v>
      </c>
      <c r="F254" s="32">
        <f>SUM(F248:F253)</f>
        <v>6405447</v>
      </c>
      <c r="G254" s="37">
        <f t="shared" si="56"/>
        <v>0.25765314198046502</v>
      </c>
      <c r="H254" s="32">
        <f>SUM(H248:H253)</f>
        <v>6892034</v>
      </c>
      <c r="I254" s="37">
        <f t="shared" si="57"/>
        <v>0.27722565103359564</v>
      </c>
      <c r="J254" s="32">
        <f>SUM(J248:J253)</f>
        <v>5373747</v>
      </c>
      <c r="K254" s="37">
        <f t="shared" si="58"/>
        <v>0.21387051826840303</v>
      </c>
      <c r="L254" s="32">
        <f>SUM(L248:L253)</f>
        <v>5548425</v>
      </c>
      <c r="M254" s="37">
        <f t="shared" si="59"/>
        <v>0.2208225527408276</v>
      </c>
      <c r="N254" s="32">
        <f t="shared" si="60"/>
        <v>24219653</v>
      </c>
      <c r="O254" s="37">
        <f t="shared" si="61"/>
        <v>0.96392140147105587</v>
      </c>
      <c r="P254" s="32">
        <f>SUM(P248:P253)</f>
        <v>6587797</v>
      </c>
      <c r="Q254" s="32">
        <f>SUM(Q248:Q253)</f>
        <v>21077672</v>
      </c>
      <c r="R254" s="32">
        <f>SUM(R248:R253)</f>
        <v>21394471</v>
      </c>
      <c r="S254" s="32">
        <f>SUM(S248:S253)</f>
        <v>23683669</v>
      </c>
      <c r="T254" s="37">
        <f t="shared" si="62"/>
        <v>1.106999514033322</v>
      </c>
      <c r="U254" s="37">
        <f t="shared" si="63"/>
        <v>-0.15777231751373033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2329247</v>
      </c>
      <c r="E255" s="31">
        <v>2311933</v>
      </c>
      <c r="F255" s="31">
        <v>343736</v>
      </c>
      <c r="G255" s="36">
        <f t="shared" si="56"/>
        <v>0.14757387258629076</v>
      </c>
      <c r="H255" s="31">
        <v>315750</v>
      </c>
      <c r="I255" s="36">
        <f t="shared" si="57"/>
        <v>0.13555883081528064</v>
      </c>
      <c r="J255" s="31">
        <v>282275</v>
      </c>
      <c r="K255" s="36">
        <f t="shared" si="58"/>
        <v>0.12209480119017289</v>
      </c>
      <c r="L255" s="31">
        <v>388871</v>
      </c>
      <c r="M255" s="36">
        <f t="shared" si="59"/>
        <v>0.16820167366441849</v>
      </c>
      <c r="N255" s="31">
        <f t="shared" si="60"/>
        <v>1330632</v>
      </c>
      <c r="O255" s="36">
        <f t="shared" si="61"/>
        <v>0.57554955096017058</v>
      </c>
      <c r="P255" s="31">
        <v>989936</v>
      </c>
      <c r="Q255" s="31">
        <v>1983910</v>
      </c>
      <c r="R255" s="31">
        <v>1983910</v>
      </c>
      <c r="S255" s="31">
        <v>1944560</v>
      </c>
      <c r="T255" s="36">
        <f t="shared" si="62"/>
        <v>0.9801654308915223</v>
      </c>
      <c r="U255" s="36">
        <f t="shared" si="63"/>
        <v>-0.60717561539331832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2716712</v>
      </c>
      <c r="E257" s="31">
        <v>2477097</v>
      </c>
      <c r="F257" s="31">
        <v>119670</v>
      </c>
      <c r="G257" s="36">
        <f t="shared" si="56"/>
        <v>4.4049571688128883E-2</v>
      </c>
      <c r="H257" s="31">
        <v>696710</v>
      </c>
      <c r="I257" s="36">
        <f t="shared" si="57"/>
        <v>0.25645338924405681</v>
      </c>
      <c r="J257" s="31">
        <v>182078</v>
      </c>
      <c r="K257" s="36">
        <f t="shared" si="58"/>
        <v>7.350459025221863E-2</v>
      </c>
      <c r="L257" s="31">
        <v>731750</v>
      </c>
      <c r="M257" s="36">
        <f t="shared" si="59"/>
        <v>0.29540627597546643</v>
      </c>
      <c r="N257" s="31">
        <f t="shared" si="60"/>
        <v>1730208</v>
      </c>
      <c r="O257" s="36">
        <f t="shared" si="61"/>
        <v>0.69848213453086416</v>
      </c>
      <c r="P257" s="31">
        <v>499924</v>
      </c>
      <c r="Q257" s="31">
        <v>2549514</v>
      </c>
      <c r="R257" s="31">
        <v>2748094</v>
      </c>
      <c r="S257" s="31">
        <v>1787360</v>
      </c>
      <c r="T257" s="36">
        <f t="shared" si="62"/>
        <v>0.65039987715121828</v>
      </c>
      <c r="U257" s="36">
        <f t="shared" si="63"/>
        <v>0.46372248581784437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5045959</v>
      </c>
      <c r="E259" s="32">
        <f>SUM(E255:E258)</f>
        <v>4789030</v>
      </c>
      <c r="F259" s="32">
        <f>SUM(F255:F258)</f>
        <v>463406</v>
      </c>
      <c r="G259" s="37">
        <f t="shared" si="56"/>
        <v>9.1837052183737528E-2</v>
      </c>
      <c r="H259" s="32">
        <f>SUM(H255:H258)</f>
        <v>1012460</v>
      </c>
      <c r="I259" s="37">
        <f t="shared" si="57"/>
        <v>0.20064768659436194</v>
      </c>
      <c r="J259" s="32">
        <f>SUM(J255:J258)</f>
        <v>464353</v>
      </c>
      <c r="K259" s="37">
        <f t="shared" si="58"/>
        <v>9.696180646185136E-2</v>
      </c>
      <c r="L259" s="32">
        <f>SUM(L255:L258)</f>
        <v>1120621</v>
      </c>
      <c r="M259" s="37">
        <f t="shared" si="59"/>
        <v>0.23399749009715956</v>
      </c>
      <c r="N259" s="32">
        <f t="shared" si="60"/>
        <v>3060840</v>
      </c>
      <c r="O259" s="37">
        <f t="shared" si="61"/>
        <v>0.63913569136129866</v>
      </c>
      <c r="P259" s="32">
        <f>SUM(P255:P258)</f>
        <v>1489860</v>
      </c>
      <c r="Q259" s="32">
        <f>SUM(Q255:Q258)</f>
        <v>4533424</v>
      </c>
      <c r="R259" s="32">
        <f>SUM(R255:R258)</f>
        <v>4732004</v>
      </c>
      <c r="S259" s="32">
        <f>SUM(S255:S258)</f>
        <v>3731920</v>
      </c>
      <c r="T259" s="37">
        <f t="shared" si="62"/>
        <v>0.78865529276813795</v>
      </c>
      <c r="U259" s="37">
        <f t="shared" si="63"/>
        <v>-0.24783469587746498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39342958</v>
      </c>
      <c r="E260" s="32">
        <f>SUM(E234:E239,E241:E246,E248:E253,E255:E258)</f>
        <v>45057675</v>
      </c>
      <c r="F260" s="32">
        <f>SUM(F234:F239,F241:F246,F248:F253,F255:F258)</f>
        <v>8302160</v>
      </c>
      <c r="G260" s="37">
        <f t="shared" si="56"/>
        <v>0.21102022882976923</v>
      </c>
      <c r="H260" s="32">
        <f>SUM(H234:H239,H241:H246,H248:H253,H255:H258)</f>
        <v>9944833</v>
      </c>
      <c r="I260" s="37">
        <f t="shared" si="57"/>
        <v>0.25277288504845008</v>
      </c>
      <c r="J260" s="32">
        <f>SUM(J234:J239,J241:J246,J248:J253,J255:J258)</f>
        <v>9076011</v>
      </c>
      <c r="K260" s="37">
        <f t="shared" si="58"/>
        <v>0.20143096597860408</v>
      </c>
      <c r="L260" s="32">
        <f>SUM(L234:L239,L241:L246,L248:L253,L255:L258)</f>
        <v>12081233</v>
      </c>
      <c r="M260" s="37">
        <f t="shared" si="59"/>
        <v>0.2681281934764721</v>
      </c>
      <c r="N260" s="32">
        <f t="shared" si="60"/>
        <v>39404237</v>
      </c>
      <c r="O260" s="37">
        <f t="shared" si="61"/>
        <v>0.87452885662653479</v>
      </c>
      <c r="P260" s="32">
        <f>SUM(P234:P239,P241:P246,P248:P253,P255:P258)</f>
        <v>9861413</v>
      </c>
      <c r="Q260" s="32">
        <f>SUM(Q234:Q239,Q241:Q246,Q248:Q253,Q255:Q258)</f>
        <v>34737311</v>
      </c>
      <c r="R260" s="32">
        <f>SUM(R234:R239,R241:R246,R248:R253,R255:R258)</f>
        <v>35165843</v>
      </c>
      <c r="S260" s="32">
        <f>SUM(S234:S239,S241:S246,S248:S253,S255:S258)</f>
        <v>33985778</v>
      </c>
      <c r="T260" s="37">
        <f t="shared" si="62"/>
        <v>0.96644286332052387</v>
      </c>
      <c r="U260" s="37">
        <f t="shared" si="63"/>
        <v>0.22510161576236598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1854883</v>
      </c>
      <c r="E263" s="31">
        <v>1934607</v>
      </c>
      <c r="F263" s="31">
        <v>577201</v>
      </c>
      <c r="G263" s="36">
        <f t="shared" ref="G263:G299" si="64">IF(($D263     =0),0,($F263     /$D263     ))</f>
        <v>0.31117919566894514</v>
      </c>
      <c r="H263" s="31">
        <v>518472</v>
      </c>
      <c r="I263" s="36">
        <f t="shared" ref="I263:I299" si="65">IF(($D263     =0),0,($H263     /$D263     ))</f>
        <v>0.27951736039415964</v>
      </c>
      <c r="J263" s="31">
        <v>598545</v>
      </c>
      <c r="K263" s="36">
        <f t="shared" ref="K263:K299" si="66">IF(($E263     =0),0,($J263     /$E263     ))</f>
        <v>0.30938841842296655</v>
      </c>
      <c r="L263" s="31">
        <v>622307</v>
      </c>
      <c r="M263" s="36">
        <f t="shared" ref="M263:M299" si="67">IF(($E263     =0),0,($L263     /$E263     ))</f>
        <v>0.32167101638730761</v>
      </c>
      <c r="N263" s="31">
        <f t="shared" ref="N263:N299" si="68">$F263     +$H263     +$J263     +$L263</f>
        <v>2316525</v>
      </c>
      <c r="O263" s="36">
        <f t="shared" ref="O263:O299" si="69">IF(($E263     =0),0,($N263     /$E263     ))</f>
        <v>1.1974137382941341</v>
      </c>
      <c r="P263" s="31">
        <v>1094654</v>
      </c>
      <c r="Q263" s="31">
        <v>2242900</v>
      </c>
      <c r="R263" s="31">
        <v>3475059</v>
      </c>
      <c r="S263" s="31">
        <v>3468559</v>
      </c>
      <c r="T263" s="36">
        <f t="shared" ref="T263:T299" si="70">IF(($R263     =0),0,($S263     /$R263     ))</f>
        <v>0.99812952816052902</v>
      </c>
      <c r="U263" s="36">
        <f t="shared" ref="U263:U299" si="71">IF(($P263     =0),0,(($L263     /$P263     )-1))</f>
        <v>-0.4315034705030083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289694</v>
      </c>
      <c r="E264" s="31">
        <v>289694</v>
      </c>
      <c r="F264" s="31">
        <v>56469</v>
      </c>
      <c r="G264" s="36">
        <f t="shared" si="64"/>
        <v>0.19492637058413359</v>
      </c>
      <c r="H264" s="31">
        <v>79539</v>
      </c>
      <c r="I264" s="36">
        <f t="shared" si="65"/>
        <v>0.27456212417240261</v>
      </c>
      <c r="J264" s="31">
        <v>58583</v>
      </c>
      <c r="K264" s="36">
        <f t="shared" si="66"/>
        <v>0.20222372572438505</v>
      </c>
      <c r="L264" s="31">
        <v>86950</v>
      </c>
      <c r="M264" s="36">
        <f t="shared" si="67"/>
        <v>0.30014429018205419</v>
      </c>
      <c r="N264" s="31">
        <f t="shared" si="68"/>
        <v>281541</v>
      </c>
      <c r="O264" s="36">
        <f t="shared" si="69"/>
        <v>0.9718565106629754</v>
      </c>
      <c r="P264" s="31">
        <v>62313</v>
      </c>
      <c r="Q264" s="31">
        <v>237197</v>
      </c>
      <c r="R264" s="31">
        <v>212767</v>
      </c>
      <c r="S264" s="31">
        <v>205355</v>
      </c>
      <c r="T264" s="36">
        <f t="shared" si="70"/>
        <v>0.96516377069752357</v>
      </c>
      <c r="U264" s="36">
        <f t="shared" si="71"/>
        <v>0.39537496188596277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2144577</v>
      </c>
      <c r="E267" s="32">
        <f>SUM(E263:E266)</f>
        <v>2224301</v>
      </c>
      <c r="F267" s="32">
        <f>SUM(F263:F266)</f>
        <v>633670</v>
      </c>
      <c r="G267" s="37">
        <f t="shared" si="64"/>
        <v>0.2954755180159071</v>
      </c>
      <c r="H267" s="32">
        <f>SUM(H263:H266)</f>
        <v>598011</v>
      </c>
      <c r="I267" s="37">
        <f t="shared" si="65"/>
        <v>0.27884799659793053</v>
      </c>
      <c r="J267" s="32">
        <f>SUM(J263:J266)</f>
        <v>657128</v>
      </c>
      <c r="K267" s="37">
        <f t="shared" si="66"/>
        <v>0.29543123884762001</v>
      </c>
      <c r="L267" s="32">
        <f>SUM(L263:L266)</f>
        <v>709257</v>
      </c>
      <c r="M267" s="37">
        <f t="shared" si="67"/>
        <v>0.31886736552292161</v>
      </c>
      <c r="N267" s="32">
        <f t="shared" si="68"/>
        <v>2598066</v>
      </c>
      <c r="O267" s="37">
        <f t="shared" si="69"/>
        <v>1.1680370597324732</v>
      </c>
      <c r="P267" s="32">
        <f>SUM(P263:P266)</f>
        <v>1156967</v>
      </c>
      <c r="Q267" s="32">
        <f>SUM(Q263:Q266)</f>
        <v>2480097</v>
      </c>
      <c r="R267" s="32">
        <f>SUM(R263:R266)</f>
        <v>3687826</v>
      </c>
      <c r="S267" s="32">
        <f>SUM(S263:S266)</f>
        <v>3673914</v>
      </c>
      <c r="T267" s="37">
        <f t="shared" si="70"/>
        <v>0.99622758774410725</v>
      </c>
      <c r="U267" s="37">
        <f t="shared" si="71"/>
        <v>-0.38696868622873426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64"/>
        <v>0</v>
      </c>
      <c r="H268" s="31">
        <v>0</v>
      </c>
      <c r="I268" s="36">
        <f t="shared" si="65"/>
        <v>0</v>
      </c>
      <c r="J268" s="31">
        <v>0</v>
      </c>
      <c r="K268" s="36">
        <f t="shared" si="66"/>
        <v>0</v>
      </c>
      <c r="L268" s="31">
        <v>0</v>
      </c>
      <c r="M268" s="36">
        <f t="shared" si="67"/>
        <v>0</v>
      </c>
      <c r="N268" s="31">
        <f t="shared" si="68"/>
        <v>0</v>
      </c>
      <c r="O268" s="36">
        <f t="shared" si="69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3570</v>
      </c>
      <c r="E271" s="31">
        <v>3570</v>
      </c>
      <c r="F271" s="31">
        <v>241</v>
      </c>
      <c r="G271" s="36">
        <f t="shared" si="64"/>
        <v>6.7507002801120444E-2</v>
      </c>
      <c r="H271" s="31">
        <v>-350</v>
      </c>
      <c r="I271" s="36">
        <f t="shared" si="65"/>
        <v>-9.8039215686274508E-2</v>
      </c>
      <c r="J271" s="31">
        <v>225</v>
      </c>
      <c r="K271" s="36">
        <f t="shared" si="66"/>
        <v>6.3025210084033612E-2</v>
      </c>
      <c r="L271" s="31">
        <v>670</v>
      </c>
      <c r="M271" s="36">
        <f t="shared" si="67"/>
        <v>0.1876750700280112</v>
      </c>
      <c r="N271" s="31">
        <f t="shared" si="68"/>
        <v>786</v>
      </c>
      <c r="O271" s="36">
        <f t="shared" si="69"/>
        <v>0.22016806722689075</v>
      </c>
      <c r="P271" s="31">
        <v>215</v>
      </c>
      <c r="Q271" s="31">
        <v>19653</v>
      </c>
      <c r="R271" s="31">
        <v>3391</v>
      </c>
      <c r="S271" s="31">
        <v>2712</v>
      </c>
      <c r="T271" s="36">
        <f t="shared" si="70"/>
        <v>0.79976408139191979</v>
      </c>
      <c r="U271" s="36">
        <f t="shared" si="71"/>
        <v>2.1162790697674421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3922426</v>
      </c>
      <c r="E274" s="31">
        <v>3922426</v>
      </c>
      <c r="F274" s="31">
        <v>518028</v>
      </c>
      <c r="G274" s="36">
        <f t="shared" si="64"/>
        <v>0.13206826591502299</v>
      </c>
      <c r="H274" s="31">
        <v>623988</v>
      </c>
      <c r="I274" s="36">
        <f t="shared" si="65"/>
        <v>0.15908215986738819</v>
      </c>
      <c r="J274" s="31">
        <v>508363</v>
      </c>
      <c r="K274" s="36">
        <f t="shared" si="66"/>
        <v>0.12960422962727658</v>
      </c>
      <c r="L274" s="31">
        <v>516652</v>
      </c>
      <c r="M274" s="36">
        <f t="shared" si="67"/>
        <v>0.13171746261114933</v>
      </c>
      <c r="N274" s="31">
        <f t="shared" si="68"/>
        <v>2167031</v>
      </c>
      <c r="O274" s="36">
        <f t="shared" si="69"/>
        <v>0.55247211802083707</v>
      </c>
      <c r="P274" s="31">
        <v>907470</v>
      </c>
      <c r="Q274" s="31">
        <v>4694146</v>
      </c>
      <c r="R274" s="31">
        <v>4410255</v>
      </c>
      <c r="S274" s="31">
        <v>3141097</v>
      </c>
      <c r="T274" s="36">
        <f t="shared" si="70"/>
        <v>0.71222571030473292</v>
      </c>
      <c r="U274" s="36">
        <f t="shared" si="71"/>
        <v>-0.43066768047428561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3925996</v>
      </c>
      <c r="E275" s="32">
        <f>SUM(E268:E274)</f>
        <v>3925996</v>
      </c>
      <c r="F275" s="32">
        <f>SUM(F268:F274)</f>
        <v>518269</v>
      </c>
      <c r="G275" s="37">
        <f t="shared" si="64"/>
        <v>0.1320095588482515</v>
      </c>
      <c r="H275" s="32">
        <f>SUM(H268:H274)</f>
        <v>623638</v>
      </c>
      <c r="I275" s="37">
        <f t="shared" si="65"/>
        <v>0.15884835338599429</v>
      </c>
      <c r="J275" s="32">
        <f>SUM(J268:J274)</f>
        <v>508588</v>
      </c>
      <c r="K275" s="37">
        <f t="shared" si="66"/>
        <v>0.12954368776738437</v>
      </c>
      <c r="L275" s="32">
        <f>SUM(L268:L274)</f>
        <v>517322</v>
      </c>
      <c r="M275" s="37">
        <f t="shared" si="67"/>
        <v>0.13176834617253813</v>
      </c>
      <c r="N275" s="32">
        <f t="shared" si="68"/>
        <v>2167817</v>
      </c>
      <c r="O275" s="37">
        <f t="shared" si="69"/>
        <v>0.55216994617416826</v>
      </c>
      <c r="P275" s="32">
        <f>SUM(P268:P274)</f>
        <v>907685</v>
      </c>
      <c r="Q275" s="32">
        <f>SUM(Q268:Q274)</f>
        <v>4713799</v>
      </c>
      <c r="R275" s="32">
        <f>SUM(R268:R274)</f>
        <v>4413646</v>
      </c>
      <c r="S275" s="32">
        <f>SUM(S268:S274)</f>
        <v>3143809</v>
      </c>
      <c r="T275" s="37">
        <f t="shared" si="70"/>
        <v>0.71229296595150582</v>
      </c>
      <c r="U275" s="37">
        <f t="shared" si="71"/>
        <v>-0.43006439458622758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70"/>
        <v>0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155400</v>
      </c>
      <c r="E279" s="31">
        <v>155400</v>
      </c>
      <c r="F279" s="31">
        <v>1080</v>
      </c>
      <c r="G279" s="36">
        <f t="shared" si="64"/>
        <v>6.9498069498069494E-3</v>
      </c>
      <c r="H279" s="31">
        <v>13989</v>
      </c>
      <c r="I279" s="36">
        <f t="shared" si="65"/>
        <v>9.0019305019305024E-2</v>
      </c>
      <c r="J279" s="31">
        <v>925</v>
      </c>
      <c r="K279" s="36">
        <f t="shared" si="66"/>
        <v>5.9523809523809521E-3</v>
      </c>
      <c r="L279" s="31">
        <v>1542</v>
      </c>
      <c r="M279" s="36">
        <f t="shared" si="67"/>
        <v>9.9227799227799233E-3</v>
      </c>
      <c r="N279" s="31">
        <f t="shared" si="68"/>
        <v>17536</v>
      </c>
      <c r="O279" s="36">
        <f t="shared" si="69"/>
        <v>0.11284427284427284</v>
      </c>
      <c r="P279" s="31">
        <v>0</v>
      </c>
      <c r="Q279" s="31">
        <v>130770</v>
      </c>
      <c r="R279" s="31">
        <v>99830</v>
      </c>
      <c r="S279" s="31">
        <v>170</v>
      </c>
      <c r="T279" s="36">
        <f t="shared" si="70"/>
        <v>1.7028949213663228E-3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155400</v>
      </c>
      <c r="E285" s="32">
        <f>SUM(E276:E284)</f>
        <v>155400</v>
      </c>
      <c r="F285" s="32">
        <f>SUM(F276:F284)</f>
        <v>1080</v>
      </c>
      <c r="G285" s="37">
        <f t="shared" si="64"/>
        <v>6.9498069498069494E-3</v>
      </c>
      <c r="H285" s="32">
        <f>SUM(H276:H284)</f>
        <v>13989</v>
      </c>
      <c r="I285" s="37">
        <f t="shared" si="65"/>
        <v>9.0019305019305024E-2</v>
      </c>
      <c r="J285" s="32">
        <f>SUM(J276:J284)</f>
        <v>925</v>
      </c>
      <c r="K285" s="37">
        <f t="shared" si="66"/>
        <v>5.9523809523809521E-3</v>
      </c>
      <c r="L285" s="32">
        <f>SUM(L276:L284)</f>
        <v>1542</v>
      </c>
      <c r="M285" s="37">
        <f t="shared" si="67"/>
        <v>9.9227799227799233E-3</v>
      </c>
      <c r="N285" s="32">
        <f t="shared" si="68"/>
        <v>17536</v>
      </c>
      <c r="O285" s="37">
        <f t="shared" si="69"/>
        <v>0.11284427284427284</v>
      </c>
      <c r="P285" s="32">
        <f>SUM(P276:P284)</f>
        <v>0</v>
      </c>
      <c r="Q285" s="32">
        <f>SUM(Q276:Q284)</f>
        <v>130770</v>
      </c>
      <c r="R285" s="32">
        <f>SUM(R276:R284)</f>
        <v>99830</v>
      </c>
      <c r="S285" s="32">
        <f>SUM(S276:S284)</f>
        <v>170</v>
      </c>
      <c r="T285" s="37">
        <f t="shared" si="70"/>
        <v>1.7028949213663228E-3</v>
      </c>
      <c r="U285" s="37">
        <f t="shared" si="71"/>
        <v>0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64"/>
        <v>0</v>
      </c>
      <c r="H292" s="32">
        <f>SUM(H286:H291)</f>
        <v>0</v>
      </c>
      <c r="I292" s="37">
        <f t="shared" si="65"/>
        <v>0</v>
      </c>
      <c r="J292" s="32">
        <f>SUM(J286:J291)</f>
        <v>0</v>
      </c>
      <c r="K292" s="37">
        <f t="shared" si="66"/>
        <v>0</v>
      </c>
      <c r="L292" s="32">
        <f>SUM(L286:L291)</f>
        <v>0</v>
      </c>
      <c r="M292" s="37">
        <f t="shared" si="67"/>
        <v>0</v>
      </c>
      <c r="N292" s="32">
        <f t="shared" si="68"/>
        <v>0</v>
      </c>
      <c r="O292" s="37">
        <f t="shared" si="69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70"/>
        <v>0</v>
      </c>
      <c r="U292" s="37">
        <f t="shared" si="71"/>
        <v>0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900426</v>
      </c>
      <c r="E293" s="31">
        <v>900426</v>
      </c>
      <c r="F293" s="31">
        <v>206365</v>
      </c>
      <c r="G293" s="36">
        <f t="shared" si="64"/>
        <v>0.22918596308858252</v>
      </c>
      <c r="H293" s="31">
        <v>247239</v>
      </c>
      <c r="I293" s="36">
        <f t="shared" si="65"/>
        <v>0.27458003211813076</v>
      </c>
      <c r="J293" s="31">
        <v>207249</v>
      </c>
      <c r="K293" s="36">
        <f t="shared" si="66"/>
        <v>0.23016772061224353</v>
      </c>
      <c r="L293" s="31">
        <v>209047</v>
      </c>
      <c r="M293" s="36">
        <f t="shared" si="67"/>
        <v>0.23216455322258575</v>
      </c>
      <c r="N293" s="31">
        <f t="shared" si="68"/>
        <v>869900</v>
      </c>
      <c r="O293" s="36">
        <f t="shared" si="69"/>
        <v>0.96609826904154261</v>
      </c>
      <c r="P293" s="31">
        <v>199368</v>
      </c>
      <c r="Q293" s="31">
        <v>737115</v>
      </c>
      <c r="R293" s="31">
        <v>737115</v>
      </c>
      <c r="S293" s="31">
        <v>835691</v>
      </c>
      <c r="T293" s="36">
        <f t="shared" si="70"/>
        <v>1.1337321856155416</v>
      </c>
      <c r="U293" s="36">
        <f t="shared" si="71"/>
        <v>4.8548412985032652E-2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652067</v>
      </c>
      <c r="F296" s="31">
        <v>16284</v>
      </c>
      <c r="G296" s="36">
        <f t="shared" si="64"/>
        <v>0</v>
      </c>
      <c r="H296" s="31">
        <v>16284</v>
      </c>
      <c r="I296" s="36">
        <f t="shared" si="65"/>
        <v>0</v>
      </c>
      <c r="J296" s="31">
        <v>18366</v>
      </c>
      <c r="K296" s="36">
        <f t="shared" si="66"/>
        <v>2.816581731631872E-2</v>
      </c>
      <c r="L296" s="31">
        <v>18366</v>
      </c>
      <c r="M296" s="36">
        <f t="shared" si="67"/>
        <v>2.816581731631872E-2</v>
      </c>
      <c r="N296" s="31">
        <f t="shared" si="68"/>
        <v>69300</v>
      </c>
      <c r="O296" s="36">
        <f t="shared" si="69"/>
        <v>0.10627742241211409</v>
      </c>
      <c r="P296" s="31">
        <v>16284</v>
      </c>
      <c r="Q296" s="31">
        <v>0</v>
      </c>
      <c r="R296" s="31">
        <v>0</v>
      </c>
      <c r="S296" s="31">
        <v>62552</v>
      </c>
      <c r="T296" s="36">
        <f t="shared" si="70"/>
        <v>0</v>
      </c>
      <c r="U296" s="36">
        <f t="shared" si="71"/>
        <v>0.12785556374355189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12353075</v>
      </c>
      <c r="E297" s="31">
        <v>11681075</v>
      </c>
      <c r="F297" s="31">
        <v>1704120</v>
      </c>
      <c r="G297" s="36">
        <f t="shared" si="64"/>
        <v>0.13795107695857103</v>
      </c>
      <c r="H297" s="31">
        <v>5457099</v>
      </c>
      <c r="I297" s="36">
        <f t="shared" si="65"/>
        <v>0.44176037140550023</v>
      </c>
      <c r="J297" s="31">
        <v>1689595</v>
      </c>
      <c r="K297" s="36">
        <f t="shared" si="66"/>
        <v>0.14464379348647277</v>
      </c>
      <c r="L297" s="31">
        <v>1976103</v>
      </c>
      <c r="M297" s="36">
        <f t="shared" si="67"/>
        <v>0.16917133054962835</v>
      </c>
      <c r="N297" s="31">
        <f t="shared" si="68"/>
        <v>10826917</v>
      </c>
      <c r="O297" s="36">
        <f t="shared" si="69"/>
        <v>0.92687676433889865</v>
      </c>
      <c r="P297" s="31">
        <v>1648749</v>
      </c>
      <c r="Q297" s="31">
        <v>11729132</v>
      </c>
      <c r="R297" s="31">
        <v>11729132</v>
      </c>
      <c r="S297" s="31">
        <v>9637416</v>
      </c>
      <c r="T297" s="36">
        <f t="shared" si="70"/>
        <v>0.82166489387279473</v>
      </c>
      <c r="U297" s="36">
        <f t="shared" si="71"/>
        <v>0.1985468982846994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13253501</v>
      </c>
      <c r="E298" s="32">
        <f>SUM(E293:E297)</f>
        <v>13233568</v>
      </c>
      <c r="F298" s="32">
        <f>SUM(F293:F297)</f>
        <v>1926769</v>
      </c>
      <c r="G298" s="37">
        <f t="shared" si="64"/>
        <v>0.14537811556357827</v>
      </c>
      <c r="H298" s="32">
        <f>SUM(H293:H297)</f>
        <v>5720622</v>
      </c>
      <c r="I298" s="37">
        <f t="shared" si="65"/>
        <v>0.4316310082898096</v>
      </c>
      <c r="J298" s="32">
        <f>SUM(J293:J297)</f>
        <v>1915210</v>
      </c>
      <c r="K298" s="37">
        <f t="shared" si="66"/>
        <v>0.14472363008978381</v>
      </c>
      <c r="L298" s="32">
        <f>SUM(L293:L297)</f>
        <v>2203516</v>
      </c>
      <c r="M298" s="37">
        <f t="shared" si="67"/>
        <v>0.16650959136644025</v>
      </c>
      <c r="N298" s="32">
        <f t="shared" si="68"/>
        <v>11766117</v>
      </c>
      <c r="O298" s="37">
        <f t="shared" si="69"/>
        <v>0.8891114626078167</v>
      </c>
      <c r="P298" s="32">
        <f>SUM(P293:P297)</f>
        <v>1864401</v>
      </c>
      <c r="Q298" s="32">
        <f>SUM(Q293:Q297)</f>
        <v>12466247</v>
      </c>
      <c r="R298" s="32">
        <f>SUM(R293:R297)</f>
        <v>12466247</v>
      </c>
      <c r="S298" s="32">
        <f>SUM(S293:S297)</f>
        <v>10535659</v>
      </c>
      <c r="T298" s="37">
        <f t="shared" si="70"/>
        <v>0.84513478675659159</v>
      </c>
      <c r="U298" s="37">
        <f t="shared" si="71"/>
        <v>0.18188951840296164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19479474</v>
      </c>
      <c r="E299" s="32">
        <f>SUM(E263:E266,E268:E274,E276:E284,E286:E291,E293:E297)</f>
        <v>19539265</v>
      </c>
      <c r="F299" s="32">
        <f>SUM(F263:F266,F268:F274,F276:F284,F286:F291,F293:F297)</f>
        <v>3079788</v>
      </c>
      <c r="G299" s="37">
        <f t="shared" si="64"/>
        <v>0.15810426913991621</v>
      </c>
      <c r="H299" s="32">
        <f>SUM(H263:H266,H268:H274,H276:H284,H286:H291,H293:H297)</f>
        <v>6956260</v>
      </c>
      <c r="I299" s="37">
        <f t="shared" si="65"/>
        <v>0.35710717856139235</v>
      </c>
      <c r="J299" s="32">
        <f>SUM(J263:J266,J268:J274,J276:J284,J286:J291,J293:J297)</f>
        <v>3081851</v>
      </c>
      <c r="K299" s="37">
        <f t="shared" si="66"/>
        <v>0.15772604547816921</v>
      </c>
      <c r="L299" s="32">
        <f>SUM(L263:L266,L268:L274,L276:L284,L286:L291,L293:L297)</f>
        <v>3431637</v>
      </c>
      <c r="M299" s="37">
        <f t="shared" si="67"/>
        <v>0.17562774239460902</v>
      </c>
      <c r="N299" s="32">
        <f t="shared" si="68"/>
        <v>16549536</v>
      </c>
      <c r="O299" s="37">
        <f t="shared" si="69"/>
        <v>0.84698866615504731</v>
      </c>
      <c r="P299" s="32">
        <f>SUM(P263:P266,P268:P274,P276:P284,P286:P291,P293:P297)</f>
        <v>3929053</v>
      </c>
      <c r="Q299" s="32">
        <f>SUM(Q263:Q266,Q268:Q274,Q276:Q284,Q286:Q291,Q293:Q297)</f>
        <v>19790913</v>
      </c>
      <c r="R299" s="32">
        <f>SUM(R263:R266,R268:R274,R276:R284,R286:R291,R293:R297)</f>
        <v>20667549</v>
      </c>
      <c r="S299" s="32">
        <f>SUM(S263:S266,S268:S274,S276:S284,S286:S291,S293:S297)</f>
        <v>17353552</v>
      </c>
      <c r="T299" s="37">
        <f t="shared" si="70"/>
        <v>0.83965215227020873</v>
      </c>
      <c r="U299" s="37">
        <f t="shared" si="71"/>
        <v>-0.12659946302582326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296390857</v>
      </c>
      <c r="E302" s="31">
        <v>301566376</v>
      </c>
      <c r="F302" s="31">
        <v>53214800</v>
      </c>
      <c r="G302" s="36">
        <f t="shared" ref="G302:G339" si="72">IF(($D302     =0),0,($F302     /$D302     ))</f>
        <v>0.17954265033215919</v>
      </c>
      <c r="H302" s="31">
        <v>69199741</v>
      </c>
      <c r="I302" s="36">
        <f t="shared" ref="I302:I339" si="73">IF(($D302     =0),0,($H302     /$D302     ))</f>
        <v>0.23347461423211174</v>
      </c>
      <c r="J302" s="31">
        <v>63491454</v>
      </c>
      <c r="K302" s="36">
        <f t="shared" ref="K302:K339" si="74">IF(($E302     =0),0,($J302     /$E302     ))</f>
        <v>0.21053890305065046</v>
      </c>
      <c r="L302" s="31">
        <v>87949101</v>
      </c>
      <c r="M302" s="36">
        <f t="shared" ref="M302:M339" si="75">IF(($E302     =0),0,($L302     /$E302     ))</f>
        <v>0.29164093877627789</v>
      </c>
      <c r="N302" s="31">
        <f t="shared" ref="N302:N339" si="76">$F302     +$H302     +$J302     +$L302</f>
        <v>273855096</v>
      </c>
      <c r="O302" s="36">
        <f t="shared" ref="O302:O339" si="77">IF(($E302     =0),0,($N302     /$E302     ))</f>
        <v>0.9081088536210018</v>
      </c>
      <c r="P302" s="31">
        <v>70303664</v>
      </c>
      <c r="Q302" s="31">
        <v>243623517</v>
      </c>
      <c r="R302" s="31">
        <v>254844802</v>
      </c>
      <c r="S302" s="31">
        <v>238381584</v>
      </c>
      <c r="T302" s="36">
        <f t="shared" ref="T302:T339" si="78">IF(($R302     =0),0,($S302     /$R302     ))</f>
        <v>0.93539904337542656</v>
      </c>
      <c r="U302" s="36">
        <f t="shared" ref="U302:U339" si="79">IF(($P302     =0),0,(($L302     /$P302     )-1))</f>
        <v>0.25098886737965742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296390857</v>
      </c>
      <c r="E303" s="32">
        <f>E302</f>
        <v>301566376</v>
      </c>
      <c r="F303" s="32">
        <f>F302</f>
        <v>53214800</v>
      </c>
      <c r="G303" s="37">
        <f t="shared" si="72"/>
        <v>0.17954265033215919</v>
      </c>
      <c r="H303" s="32">
        <f>H302</f>
        <v>69199741</v>
      </c>
      <c r="I303" s="37">
        <f t="shared" si="73"/>
        <v>0.23347461423211174</v>
      </c>
      <c r="J303" s="32">
        <f>J302</f>
        <v>63491454</v>
      </c>
      <c r="K303" s="37">
        <f t="shared" si="74"/>
        <v>0.21053890305065046</v>
      </c>
      <c r="L303" s="32">
        <f>L302</f>
        <v>87949101</v>
      </c>
      <c r="M303" s="37">
        <f t="shared" si="75"/>
        <v>0.29164093877627789</v>
      </c>
      <c r="N303" s="32">
        <f t="shared" si="76"/>
        <v>273855096</v>
      </c>
      <c r="O303" s="37">
        <f t="shared" si="77"/>
        <v>0.9081088536210018</v>
      </c>
      <c r="P303" s="32">
        <f>P302</f>
        <v>70303664</v>
      </c>
      <c r="Q303" s="32">
        <f>Q302</f>
        <v>243623517</v>
      </c>
      <c r="R303" s="32">
        <f>R302</f>
        <v>254844802</v>
      </c>
      <c r="S303" s="32">
        <f>S302</f>
        <v>238381584</v>
      </c>
      <c r="T303" s="37">
        <f t="shared" si="78"/>
        <v>0.93539904337542656</v>
      </c>
      <c r="U303" s="37">
        <f t="shared" si="79"/>
        <v>0.25098886737965742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5676620</v>
      </c>
      <c r="E307" s="31">
        <v>5952725</v>
      </c>
      <c r="F307" s="31">
        <v>886281</v>
      </c>
      <c r="G307" s="36">
        <f t="shared" si="72"/>
        <v>0.15612829465421324</v>
      </c>
      <c r="H307" s="31">
        <v>953944</v>
      </c>
      <c r="I307" s="36">
        <f t="shared" si="73"/>
        <v>0.16804788765145456</v>
      </c>
      <c r="J307" s="31">
        <v>1006767</v>
      </c>
      <c r="K307" s="36">
        <f t="shared" si="74"/>
        <v>0.16912708045474972</v>
      </c>
      <c r="L307" s="31">
        <v>1179925</v>
      </c>
      <c r="M307" s="36">
        <f t="shared" si="75"/>
        <v>0.19821594311848775</v>
      </c>
      <c r="N307" s="31">
        <f t="shared" si="76"/>
        <v>4026917</v>
      </c>
      <c r="O307" s="36">
        <f t="shared" si="77"/>
        <v>0.67648295528518454</v>
      </c>
      <c r="P307" s="31">
        <v>1256274</v>
      </c>
      <c r="Q307" s="31">
        <v>5151771</v>
      </c>
      <c r="R307" s="31">
        <v>5374191</v>
      </c>
      <c r="S307" s="31">
        <v>4642398</v>
      </c>
      <c r="T307" s="36">
        <f t="shared" si="78"/>
        <v>0.86383197024445169</v>
      </c>
      <c r="U307" s="36">
        <f t="shared" si="79"/>
        <v>-6.077416232446109E-2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72"/>
        <v>0</v>
      </c>
      <c r="H308" s="31">
        <v>0</v>
      </c>
      <c r="I308" s="36">
        <f t="shared" si="73"/>
        <v>0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0</v>
      </c>
      <c r="O308" s="36">
        <f t="shared" si="7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78"/>
        <v>0</v>
      </c>
      <c r="U308" s="36">
        <f t="shared" si="79"/>
        <v>0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5676620</v>
      </c>
      <c r="E310" s="32">
        <f>SUM(E304:E309)</f>
        <v>5952725</v>
      </c>
      <c r="F310" s="32">
        <f>SUM(F304:F309)</f>
        <v>886281</v>
      </c>
      <c r="G310" s="37">
        <f t="shared" si="72"/>
        <v>0.15612829465421324</v>
      </c>
      <c r="H310" s="32">
        <f>SUM(H304:H309)</f>
        <v>953944</v>
      </c>
      <c r="I310" s="37">
        <f t="shared" si="73"/>
        <v>0.16804788765145456</v>
      </c>
      <c r="J310" s="32">
        <f>SUM(J304:J309)</f>
        <v>1006767</v>
      </c>
      <c r="K310" s="37">
        <f t="shared" si="74"/>
        <v>0.16912708045474972</v>
      </c>
      <c r="L310" s="32">
        <f>SUM(L304:L309)</f>
        <v>1179925</v>
      </c>
      <c r="M310" s="37">
        <f t="shared" si="75"/>
        <v>0.19821594311848775</v>
      </c>
      <c r="N310" s="32">
        <f t="shared" si="76"/>
        <v>4026917</v>
      </c>
      <c r="O310" s="37">
        <f t="shared" si="77"/>
        <v>0.67648295528518454</v>
      </c>
      <c r="P310" s="32">
        <f>SUM(P304:P309)</f>
        <v>1256274</v>
      </c>
      <c r="Q310" s="32">
        <f>SUM(Q304:Q309)</f>
        <v>5151771</v>
      </c>
      <c r="R310" s="32">
        <f>SUM(R304:R309)</f>
        <v>5374191</v>
      </c>
      <c r="S310" s="32">
        <f>SUM(S304:S309)</f>
        <v>4642398</v>
      </c>
      <c r="T310" s="37">
        <f t="shared" si="78"/>
        <v>0.86383197024445169</v>
      </c>
      <c r="U310" s="37">
        <f t="shared" si="79"/>
        <v>-6.077416232446109E-2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1418563</v>
      </c>
      <c r="E311" s="31">
        <v>4650299</v>
      </c>
      <c r="F311" s="31">
        <v>407228</v>
      </c>
      <c r="G311" s="36">
        <f t="shared" si="72"/>
        <v>0.28707078924235302</v>
      </c>
      <c r="H311" s="31">
        <v>641314</v>
      </c>
      <c r="I311" s="36">
        <f t="shared" si="73"/>
        <v>0.45208707685171545</v>
      </c>
      <c r="J311" s="31">
        <v>750118</v>
      </c>
      <c r="K311" s="36">
        <f t="shared" si="74"/>
        <v>0.16130532681877016</v>
      </c>
      <c r="L311" s="31">
        <v>814000</v>
      </c>
      <c r="M311" s="36">
        <f t="shared" si="75"/>
        <v>0.17504250801937682</v>
      </c>
      <c r="N311" s="31">
        <f t="shared" si="76"/>
        <v>2612660</v>
      </c>
      <c r="O311" s="36">
        <f t="shared" si="77"/>
        <v>0.56182623956007993</v>
      </c>
      <c r="P311" s="31">
        <v>616841</v>
      </c>
      <c r="Q311" s="31">
        <v>1647751</v>
      </c>
      <c r="R311" s="31">
        <v>3536685</v>
      </c>
      <c r="S311" s="31">
        <v>1407044</v>
      </c>
      <c r="T311" s="36">
        <f t="shared" si="78"/>
        <v>0.39784261250295122</v>
      </c>
      <c r="U311" s="36">
        <f t="shared" si="79"/>
        <v>0.31962693789809693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1886390</v>
      </c>
      <c r="E312" s="31">
        <v>1875133</v>
      </c>
      <c r="F312" s="31">
        <v>439521</v>
      </c>
      <c r="G312" s="36">
        <f t="shared" si="72"/>
        <v>0.23299582801011456</v>
      </c>
      <c r="H312" s="31">
        <v>555194</v>
      </c>
      <c r="I312" s="36">
        <f t="shared" si="73"/>
        <v>0.29431559751695036</v>
      </c>
      <c r="J312" s="31">
        <v>440504</v>
      </c>
      <c r="K312" s="36">
        <f t="shared" si="74"/>
        <v>0.23491880309290061</v>
      </c>
      <c r="L312" s="31">
        <v>439660</v>
      </c>
      <c r="M312" s="36">
        <f t="shared" si="75"/>
        <v>0.23446870168676034</v>
      </c>
      <c r="N312" s="31">
        <f t="shared" si="76"/>
        <v>1874879</v>
      </c>
      <c r="O312" s="36">
        <f t="shared" si="77"/>
        <v>0.99986454294175398</v>
      </c>
      <c r="P312" s="31">
        <v>410945</v>
      </c>
      <c r="Q312" s="31">
        <v>1786375</v>
      </c>
      <c r="R312" s="31">
        <v>1795594</v>
      </c>
      <c r="S312" s="31">
        <v>1770719</v>
      </c>
      <c r="T312" s="36">
        <f t="shared" si="78"/>
        <v>0.98614664562256282</v>
      </c>
      <c r="U312" s="36">
        <f t="shared" si="79"/>
        <v>6.9875530788791718E-2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18085280</v>
      </c>
      <c r="E313" s="31">
        <v>18584034</v>
      </c>
      <c r="F313" s="31">
        <v>529475</v>
      </c>
      <c r="G313" s="36">
        <f t="shared" si="72"/>
        <v>2.9276571886086365E-2</v>
      </c>
      <c r="H313" s="31">
        <v>4060082</v>
      </c>
      <c r="I313" s="36">
        <f t="shared" si="73"/>
        <v>0.22449649659833854</v>
      </c>
      <c r="J313" s="31">
        <v>6678401</v>
      </c>
      <c r="K313" s="36">
        <f t="shared" si="74"/>
        <v>0.35936228915638013</v>
      </c>
      <c r="L313" s="31">
        <v>4390548</v>
      </c>
      <c r="M313" s="36">
        <f t="shared" si="75"/>
        <v>0.23625376492531169</v>
      </c>
      <c r="N313" s="31">
        <f t="shared" si="76"/>
        <v>15658506</v>
      </c>
      <c r="O313" s="36">
        <f t="shared" si="77"/>
        <v>0.84257841973384251</v>
      </c>
      <c r="P313" s="31">
        <v>3973289</v>
      </c>
      <c r="Q313" s="31">
        <v>24146109</v>
      </c>
      <c r="R313" s="31">
        <v>21443570</v>
      </c>
      <c r="S313" s="31">
        <v>16520654</v>
      </c>
      <c r="T313" s="36">
        <f t="shared" si="78"/>
        <v>0.77042460746974506</v>
      </c>
      <c r="U313" s="36">
        <f t="shared" si="79"/>
        <v>0.1050160207324462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439222</v>
      </c>
      <c r="E314" s="31">
        <v>329222</v>
      </c>
      <c r="F314" s="31">
        <v>3070</v>
      </c>
      <c r="G314" s="36">
        <f t="shared" si="72"/>
        <v>6.9896316669019309E-3</v>
      </c>
      <c r="H314" s="31">
        <v>53188</v>
      </c>
      <c r="I314" s="36">
        <f t="shared" si="73"/>
        <v>0.12109593781732245</v>
      </c>
      <c r="J314" s="31">
        <v>122436</v>
      </c>
      <c r="K314" s="36">
        <f t="shared" si="74"/>
        <v>0.37189495234218856</v>
      </c>
      <c r="L314" s="31">
        <v>10776</v>
      </c>
      <c r="M314" s="36">
        <f t="shared" si="75"/>
        <v>3.2731712947494399E-2</v>
      </c>
      <c r="N314" s="31">
        <f t="shared" si="76"/>
        <v>189470</v>
      </c>
      <c r="O314" s="36">
        <f t="shared" si="77"/>
        <v>0.57550831961412052</v>
      </c>
      <c r="P314" s="31">
        <v>13132</v>
      </c>
      <c r="Q314" s="31">
        <v>389100</v>
      </c>
      <c r="R314" s="31">
        <v>391687</v>
      </c>
      <c r="S314" s="31">
        <v>69131</v>
      </c>
      <c r="T314" s="36">
        <f t="shared" si="78"/>
        <v>0.17649551810501754</v>
      </c>
      <c r="U314" s="36">
        <f t="shared" si="79"/>
        <v>-0.17940907706366127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72"/>
        <v>0</v>
      </c>
      <c r="H315" s="31">
        <v>0</v>
      </c>
      <c r="I315" s="36">
        <f t="shared" si="73"/>
        <v>0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0</v>
      </c>
      <c r="O315" s="36">
        <f t="shared" si="7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78"/>
        <v>0</v>
      </c>
      <c r="U315" s="36">
        <f t="shared" si="79"/>
        <v>0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21829455</v>
      </c>
      <c r="E317" s="32">
        <f>SUM(E311:E316)</f>
        <v>25438688</v>
      </c>
      <c r="F317" s="32">
        <f>SUM(F311:F316)</f>
        <v>1379294</v>
      </c>
      <c r="G317" s="37">
        <f t="shared" si="72"/>
        <v>6.3184994769681604E-2</v>
      </c>
      <c r="H317" s="32">
        <f>SUM(H311:H316)</f>
        <v>5309778</v>
      </c>
      <c r="I317" s="37">
        <f t="shared" si="73"/>
        <v>0.24323914637355812</v>
      </c>
      <c r="J317" s="32">
        <f>SUM(J311:J316)</f>
        <v>7991459</v>
      </c>
      <c r="K317" s="37">
        <f t="shared" si="74"/>
        <v>0.31414587890696249</v>
      </c>
      <c r="L317" s="32">
        <f>SUM(L311:L316)</f>
        <v>5654984</v>
      </c>
      <c r="M317" s="37">
        <f t="shared" si="75"/>
        <v>0.22229857137286327</v>
      </c>
      <c r="N317" s="32">
        <f t="shared" si="76"/>
        <v>20335515</v>
      </c>
      <c r="O317" s="37">
        <f t="shared" si="77"/>
        <v>0.79939323128614181</v>
      </c>
      <c r="P317" s="32">
        <f>SUM(P311:P316)</f>
        <v>5014207</v>
      </c>
      <c r="Q317" s="32">
        <f>SUM(Q311:Q316)</f>
        <v>27969335</v>
      </c>
      <c r="R317" s="32">
        <f>SUM(R311:R316)</f>
        <v>27167536</v>
      </c>
      <c r="S317" s="32">
        <f>SUM(S311:S316)</f>
        <v>19767548</v>
      </c>
      <c r="T317" s="37">
        <f t="shared" si="78"/>
        <v>0.72761651995234311</v>
      </c>
      <c r="U317" s="37">
        <f t="shared" si="79"/>
        <v>0.12779229098439693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128974</v>
      </c>
      <c r="E318" s="31">
        <v>33974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2192</v>
      </c>
      <c r="K318" s="36">
        <f t="shared" si="74"/>
        <v>6.4519927003002298E-2</v>
      </c>
      <c r="L318" s="31">
        <v>31800</v>
      </c>
      <c r="M318" s="36">
        <f t="shared" si="75"/>
        <v>0.93600988991581802</v>
      </c>
      <c r="N318" s="31">
        <f t="shared" si="76"/>
        <v>33992</v>
      </c>
      <c r="O318" s="36">
        <f t="shared" si="77"/>
        <v>1.0005298169188204</v>
      </c>
      <c r="P318" s="31">
        <v>32539</v>
      </c>
      <c r="Q318" s="31">
        <v>158974</v>
      </c>
      <c r="R318" s="31">
        <v>76018</v>
      </c>
      <c r="S318" s="31">
        <v>76017</v>
      </c>
      <c r="T318" s="36">
        <f t="shared" si="78"/>
        <v>0.99998684522086878</v>
      </c>
      <c r="U318" s="36">
        <f t="shared" si="79"/>
        <v>-2.2711208088755042E-2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24561353</v>
      </c>
      <c r="E319" s="31">
        <v>24632353</v>
      </c>
      <c r="F319" s="31">
        <v>5109237</v>
      </c>
      <c r="G319" s="36">
        <f t="shared" si="72"/>
        <v>0.20801936277696104</v>
      </c>
      <c r="H319" s="31">
        <v>5808370</v>
      </c>
      <c r="I319" s="36">
        <f t="shared" si="73"/>
        <v>0.23648412202699093</v>
      </c>
      <c r="J319" s="31">
        <v>6557428</v>
      </c>
      <c r="K319" s="36">
        <f t="shared" si="74"/>
        <v>0.26621200175232956</v>
      </c>
      <c r="L319" s="31">
        <v>6743487</v>
      </c>
      <c r="M319" s="36">
        <f t="shared" si="75"/>
        <v>0.27376544173429146</v>
      </c>
      <c r="N319" s="31">
        <f t="shared" si="76"/>
        <v>24218522</v>
      </c>
      <c r="O319" s="36">
        <f t="shared" si="77"/>
        <v>0.98319969675653807</v>
      </c>
      <c r="P319" s="31">
        <v>6032798</v>
      </c>
      <c r="Q319" s="31">
        <v>23038730</v>
      </c>
      <c r="R319" s="31">
        <v>25185839</v>
      </c>
      <c r="S319" s="31">
        <v>23234667</v>
      </c>
      <c r="T319" s="36">
        <f t="shared" si="78"/>
        <v>0.92252900528745541</v>
      </c>
      <c r="U319" s="36">
        <f t="shared" si="79"/>
        <v>0.11780420958898352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12278490</v>
      </c>
      <c r="E320" s="31">
        <v>12753690</v>
      </c>
      <c r="F320" s="31">
        <v>1930492</v>
      </c>
      <c r="G320" s="36">
        <f t="shared" si="72"/>
        <v>0.15722552203080345</v>
      </c>
      <c r="H320" s="31">
        <v>2357590</v>
      </c>
      <c r="I320" s="36">
        <f t="shared" si="73"/>
        <v>0.19200976667326358</v>
      </c>
      <c r="J320" s="31">
        <v>2241432</v>
      </c>
      <c r="K320" s="36">
        <f t="shared" si="74"/>
        <v>0.1757477247761236</v>
      </c>
      <c r="L320" s="31">
        <v>2090063</v>
      </c>
      <c r="M320" s="36">
        <f t="shared" si="75"/>
        <v>0.1638790812698129</v>
      </c>
      <c r="N320" s="31">
        <f t="shared" si="76"/>
        <v>8619577</v>
      </c>
      <c r="O320" s="36">
        <f t="shared" si="77"/>
        <v>0.67584965606032454</v>
      </c>
      <c r="P320" s="31">
        <v>1923296</v>
      </c>
      <c r="Q320" s="31">
        <v>11257600</v>
      </c>
      <c r="R320" s="31">
        <v>10600220</v>
      </c>
      <c r="S320" s="31">
        <v>6859680</v>
      </c>
      <c r="T320" s="36">
        <f t="shared" si="78"/>
        <v>0.64712619172054919</v>
      </c>
      <c r="U320" s="36">
        <f t="shared" si="79"/>
        <v>8.670896211503587E-2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643500</v>
      </c>
      <c r="E321" s="31">
        <v>845000</v>
      </c>
      <c r="F321" s="31">
        <v>0</v>
      </c>
      <c r="G321" s="36">
        <f t="shared" si="72"/>
        <v>0</v>
      </c>
      <c r="H321" s="31">
        <v>155000</v>
      </c>
      <c r="I321" s="36">
        <f t="shared" si="73"/>
        <v>0.24087024087024086</v>
      </c>
      <c r="J321" s="31">
        <v>395000</v>
      </c>
      <c r="K321" s="36">
        <f t="shared" si="74"/>
        <v>0.46745562130177515</v>
      </c>
      <c r="L321" s="31">
        <v>95000</v>
      </c>
      <c r="M321" s="36">
        <f t="shared" si="75"/>
        <v>0.11242603550295859</v>
      </c>
      <c r="N321" s="31">
        <f t="shared" si="76"/>
        <v>645000</v>
      </c>
      <c r="O321" s="36">
        <f t="shared" si="77"/>
        <v>0.76331360946745563</v>
      </c>
      <c r="P321" s="31">
        <v>94100</v>
      </c>
      <c r="Q321" s="31">
        <v>924225</v>
      </c>
      <c r="R321" s="31">
        <v>625475</v>
      </c>
      <c r="S321" s="31">
        <v>482300</v>
      </c>
      <c r="T321" s="36">
        <f t="shared" si="78"/>
        <v>0.77109396858387624</v>
      </c>
      <c r="U321" s="36">
        <f t="shared" si="79"/>
        <v>9.5642933049946421E-3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3401974</v>
      </c>
      <c r="E322" s="31">
        <v>3453038</v>
      </c>
      <c r="F322" s="31">
        <v>676608</v>
      </c>
      <c r="G322" s="36">
        <f t="shared" si="72"/>
        <v>0.1988868815575898</v>
      </c>
      <c r="H322" s="31">
        <v>943440</v>
      </c>
      <c r="I322" s="36">
        <f t="shared" si="73"/>
        <v>0.277321343431784</v>
      </c>
      <c r="J322" s="31">
        <v>731953</v>
      </c>
      <c r="K322" s="36">
        <f t="shared" si="74"/>
        <v>0.2119736301772526</v>
      </c>
      <c r="L322" s="31">
        <v>862137</v>
      </c>
      <c r="M322" s="36">
        <f t="shared" si="75"/>
        <v>0.24967492393654514</v>
      </c>
      <c r="N322" s="31">
        <f t="shared" si="76"/>
        <v>3214138</v>
      </c>
      <c r="O322" s="36">
        <f t="shared" si="77"/>
        <v>0.93081454649499951</v>
      </c>
      <c r="P322" s="31">
        <v>780963</v>
      </c>
      <c r="Q322" s="31">
        <v>3252103</v>
      </c>
      <c r="R322" s="31">
        <v>3509682</v>
      </c>
      <c r="S322" s="31">
        <v>3062432</v>
      </c>
      <c r="T322" s="36">
        <f t="shared" si="78"/>
        <v>0.87256680234847483</v>
      </c>
      <c r="U322" s="36">
        <f t="shared" si="79"/>
        <v>0.10394090373039444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41014291</v>
      </c>
      <c r="E323" s="32">
        <f>SUM(E318:E322)</f>
        <v>41718055</v>
      </c>
      <c r="F323" s="32">
        <f>SUM(F318:F322)</f>
        <v>7716337</v>
      </c>
      <c r="G323" s="37">
        <f t="shared" si="72"/>
        <v>0.18813776398085244</v>
      </c>
      <c r="H323" s="32">
        <f>SUM(H318:H322)</f>
        <v>9264400</v>
      </c>
      <c r="I323" s="37">
        <f t="shared" si="73"/>
        <v>0.22588224187515518</v>
      </c>
      <c r="J323" s="32">
        <f>SUM(J318:J322)</f>
        <v>9928005</v>
      </c>
      <c r="K323" s="37">
        <f t="shared" si="74"/>
        <v>0.23797861621305211</v>
      </c>
      <c r="L323" s="32">
        <f>SUM(L318:L322)</f>
        <v>9822487</v>
      </c>
      <c r="M323" s="37">
        <f t="shared" si="75"/>
        <v>0.23544930366480413</v>
      </c>
      <c r="N323" s="32">
        <f t="shared" si="76"/>
        <v>36731229</v>
      </c>
      <c r="O323" s="37">
        <f t="shared" si="77"/>
        <v>0.88046360262960488</v>
      </c>
      <c r="P323" s="32">
        <f>SUM(P318:P322)</f>
        <v>8863696</v>
      </c>
      <c r="Q323" s="32">
        <f>SUM(Q318:Q322)</f>
        <v>38631632</v>
      </c>
      <c r="R323" s="32">
        <f>SUM(R318:R322)</f>
        <v>39997234</v>
      </c>
      <c r="S323" s="32">
        <f>SUM(S318:S322)</f>
        <v>33715096</v>
      </c>
      <c r="T323" s="37">
        <f t="shared" si="78"/>
        <v>0.84293568900289451</v>
      </c>
      <c r="U323" s="37">
        <f t="shared" si="79"/>
        <v>0.10817056451394547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6075982</v>
      </c>
      <c r="E325" s="31">
        <v>6109148</v>
      </c>
      <c r="F325" s="31">
        <v>1278712</v>
      </c>
      <c r="G325" s="36">
        <f t="shared" si="72"/>
        <v>0.21045355302237564</v>
      </c>
      <c r="H325" s="31">
        <v>1657528</v>
      </c>
      <c r="I325" s="36">
        <f t="shared" si="73"/>
        <v>0.2728000181699024</v>
      </c>
      <c r="J325" s="31">
        <v>1261882</v>
      </c>
      <c r="K325" s="36">
        <f t="shared" si="74"/>
        <v>0.20655613515992738</v>
      </c>
      <c r="L325" s="31">
        <v>1334836</v>
      </c>
      <c r="M325" s="36">
        <f t="shared" si="75"/>
        <v>0.21849789856130511</v>
      </c>
      <c r="N325" s="31">
        <f t="shared" si="76"/>
        <v>5532958</v>
      </c>
      <c r="O325" s="36">
        <f t="shared" si="77"/>
        <v>0.90568406592866957</v>
      </c>
      <c r="P325" s="31">
        <v>1631070</v>
      </c>
      <c r="Q325" s="31">
        <v>5889292</v>
      </c>
      <c r="R325" s="31">
        <v>5849242</v>
      </c>
      <c r="S325" s="31">
        <v>5516681</v>
      </c>
      <c r="T325" s="36">
        <f t="shared" si="78"/>
        <v>0.94314459890700364</v>
      </c>
      <c r="U325" s="36">
        <f t="shared" si="79"/>
        <v>-0.18161942773762008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12085897</v>
      </c>
      <c r="E326" s="31">
        <v>11321977</v>
      </c>
      <c r="F326" s="31">
        <v>2417454</v>
      </c>
      <c r="G326" s="36">
        <f t="shared" si="72"/>
        <v>0.20002272069669302</v>
      </c>
      <c r="H326" s="31">
        <v>2537992</v>
      </c>
      <c r="I326" s="36">
        <f t="shared" si="73"/>
        <v>0.20999616329677476</v>
      </c>
      <c r="J326" s="31">
        <v>2142040</v>
      </c>
      <c r="K326" s="36">
        <f t="shared" si="74"/>
        <v>0.18919310646894971</v>
      </c>
      <c r="L326" s="31">
        <v>3476967</v>
      </c>
      <c r="M326" s="36">
        <f t="shared" si="75"/>
        <v>0.30709892804057098</v>
      </c>
      <c r="N326" s="31">
        <f t="shared" si="76"/>
        <v>10574453</v>
      </c>
      <c r="O326" s="36">
        <f t="shared" si="77"/>
        <v>0.93397584185164839</v>
      </c>
      <c r="P326" s="31">
        <v>3150355</v>
      </c>
      <c r="Q326" s="31">
        <v>10406725</v>
      </c>
      <c r="R326" s="31">
        <v>11369856</v>
      </c>
      <c r="S326" s="31">
        <v>11268646</v>
      </c>
      <c r="T326" s="36">
        <f t="shared" si="78"/>
        <v>0.9910983920992491</v>
      </c>
      <c r="U326" s="36">
        <f t="shared" si="79"/>
        <v>0.10367466523614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4529680</v>
      </c>
      <c r="E327" s="31">
        <v>6511570</v>
      </c>
      <c r="F327" s="31">
        <v>579818</v>
      </c>
      <c r="G327" s="36">
        <f t="shared" si="72"/>
        <v>0.128004185726144</v>
      </c>
      <c r="H327" s="31">
        <v>803279</v>
      </c>
      <c r="I327" s="36">
        <f t="shared" si="73"/>
        <v>0.17733680966425885</v>
      </c>
      <c r="J327" s="31">
        <v>1651450</v>
      </c>
      <c r="K327" s="36">
        <f t="shared" si="74"/>
        <v>0.25361779110107086</v>
      </c>
      <c r="L327" s="31">
        <v>1857419</v>
      </c>
      <c r="M327" s="36">
        <f t="shared" si="75"/>
        <v>0.28524902596455232</v>
      </c>
      <c r="N327" s="31">
        <f t="shared" si="76"/>
        <v>4891966</v>
      </c>
      <c r="O327" s="36">
        <f t="shared" si="77"/>
        <v>0.75127288810532633</v>
      </c>
      <c r="P327" s="31">
        <v>896385</v>
      </c>
      <c r="Q327" s="31">
        <v>3597510</v>
      </c>
      <c r="R327" s="31">
        <v>3859497</v>
      </c>
      <c r="S327" s="31">
        <v>3747420</v>
      </c>
      <c r="T327" s="36">
        <f t="shared" si="78"/>
        <v>0.97096072363833941</v>
      </c>
      <c r="U327" s="36">
        <f t="shared" si="79"/>
        <v>1.0721219119016938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5145669</v>
      </c>
      <c r="E330" s="31">
        <v>5203570</v>
      </c>
      <c r="F330" s="31">
        <v>823778</v>
      </c>
      <c r="G330" s="36">
        <f t="shared" si="72"/>
        <v>0.16009152551398079</v>
      </c>
      <c r="H330" s="31">
        <v>1322971</v>
      </c>
      <c r="I330" s="36">
        <f t="shared" si="73"/>
        <v>0.2571037896141396</v>
      </c>
      <c r="J330" s="31">
        <v>1396242</v>
      </c>
      <c r="K330" s="36">
        <f t="shared" si="74"/>
        <v>0.26832386227147903</v>
      </c>
      <c r="L330" s="31">
        <v>964000</v>
      </c>
      <c r="M330" s="36">
        <f t="shared" si="75"/>
        <v>0.18525742903429759</v>
      </c>
      <c r="N330" s="31">
        <f t="shared" si="76"/>
        <v>4506991</v>
      </c>
      <c r="O330" s="36">
        <f t="shared" si="77"/>
        <v>0.86613440388041285</v>
      </c>
      <c r="P330" s="31">
        <v>1870123</v>
      </c>
      <c r="Q330" s="31">
        <v>6661787</v>
      </c>
      <c r="R330" s="31">
        <v>7009338</v>
      </c>
      <c r="S330" s="31">
        <v>6118673</v>
      </c>
      <c r="T330" s="36">
        <f t="shared" si="78"/>
        <v>0.87293165203333034</v>
      </c>
      <c r="U330" s="36">
        <f t="shared" si="79"/>
        <v>-0.48452588412633824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3955033</v>
      </c>
      <c r="E331" s="31">
        <v>3761853</v>
      </c>
      <c r="F331" s="31">
        <v>879751</v>
      </c>
      <c r="G331" s="36">
        <f t="shared" si="72"/>
        <v>0.22243834627928516</v>
      </c>
      <c r="H331" s="31">
        <v>1068548</v>
      </c>
      <c r="I331" s="36">
        <f t="shared" si="73"/>
        <v>0.27017423116317868</v>
      </c>
      <c r="J331" s="31">
        <v>824582</v>
      </c>
      <c r="K331" s="36">
        <f t="shared" si="74"/>
        <v>0.21919569956614465</v>
      </c>
      <c r="L331" s="31">
        <v>1039940</v>
      </c>
      <c r="M331" s="36">
        <f t="shared" si="75"/>
        <v>0.27644355055872732</v>
      </c>
      <c r="N331" s="31">
        <f t="shared" si="76"/>
        <v>3812821</v>
      </c>
      <c r="O331" s="36">
        <f t="shared" si="77"/>
        <v>1.0135486421186579</v>
      </c>
      <c r="P331" s="31">
        <v>927157</v>
      </c>
      <c r="Q331" s="31">
        <v>3898434</v>
      </c>
      <c r="R331" s="31">
        <v>3659735</v>
      </c>
      <c r="S331" s="31">
        <v>3545174</v>
      </c>
      <c r="T331" s="36">
        <f t="shared" si="78"/>
        <v>0.96869691384758727</v>
      </c>
      <c r="U331" s="36">
        <f t="shared" si="79"/>
        <v>0.12164390712684048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31792261</v>
      </c>
      <c r="E332" s="32">
        <f>SUM(E324:E331)</f>
        <v>32908118</v>
      </c>
      <c r="F332" s="32">
        <f>SUM(F324:F331)</f>
        <v>5979513</v>
      </c>
      <c r="G332" s="37">
        <f t="shared" si="72"/>
        <v>0.18808077223573372</v>
      </c>
      <c r="H332" s="32">
        <f>SUM(H324:H331)</f>
        <v>7390318</v>
      </c>
      <c r="I332" s="37">
        <f t="shared" si="73"/>
        <v>0.23245650883402097</v>
      </c>
      <c r="J332" s="32">
        <f>SUM(J324:J331)</f>
        <v>7276196</v>
      </c>
      <c r="K332" s="37">
        <f t="shared" si="74"/>
        <v>0.22110641514048296</v>
      </c>
      <c r="L332" s="32">
        <f>SUM(L324:L331)</f>
        <v>8673162</v>
      </c>
      <c r="M332" s="37">
        <f t="shared" si="75"/>
        <v>0.26355691322123009</v>
      </c>
      <c r="N332" s="32">
        <f t="shared" si="76"/>
        <v>29319189</v>
      </c>
      <c r="O332" s="37">
        <f t="shared" si="77"/>
        <v>0.89094092223687782</v>
      </c>
      <c r="P332" s="32">
        <f>SUM(P324:P331)</f>
        <v>8475090</v>
      </c>
      <c r="Q332" s="32">
        <f>SUM(Q324:Q331)</f>
        <v>30453748</v>
      </c>
      <c r="R332" s="32">
        <f>SUM(R324:R331)</f>
        <v>31747668</v>
      </c>
      <c r="S332" s="32">
        <f>SUM(S324:S331)</f>
        <v>30196594</v>
      </c>
      <c r="T332" s="37">
        <f t="shared" si="78"/>
        <v>0.95114368715207676</v>
      </c>
      <c r="U332" s="37">
        <f t="shared" si="79"/>
        <v>2.3371079245176229E-2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72"/>
        <v>0</v>
      </c>
      <c r="H337" s="32">
        <f>SUM(H333:H336)</f>
        <v>0</v>
      </c>
      <c r="I337" s="37">
        <f t="shared" si="73"/>
        <v>0</v>
      </c>
      <c r="J337" s="32">
        <f>SUM(J333:J336)</f>
        <v>0</v>
      </c>
      <c r="K337" s="37">
        <f t="shared" si="74"/>
        <v>0</v>
      </c>
      <c r="L337" s="32">
        <f>SUM(L333:L336)</f>
        <v>0</v>
      </c>
      <c r="M337" s="37">
        <f t="shared" si="75"/>
        <v>0</v>
      </c>
      <c r="N337" s="32">
        <f t="shared" si="76"/>
        <v>0</v>
      </c>
      <c r="O337" s="37">
        <f t="shared" si="77"/>
        <v>0</v>
      </c>
      <c r="P337" s="32">
        <f>SUM(P333:P336)</f>
        <v>0</v>
      </c>
      <c r="Q337" s="32">
        <f>SUM(Q333:Q336)</f>
        <v>0</v>
      </c>
      <c r="R337" s="32">
        <f>SUM(R333:R336)</f>
        <v>0</v>
      </c>
      <c r="S337" s="32">
        <f>SUM(S333:S336)</f>
        <v>0</v>
      </c>
      <c r="T337" s="37">
        <f t="shared" si="78"/>
        <v>0</v>
      </c>
      <c r="U337" s="37">
        <f t="shared" si="79"/>
        <v>0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396703484</v>
      </c>
      <c r="E338" s="32">
        <f>SUM(E302,E304:E309,E311:E316,E318:E322,E324:E331,E333:E336)</f>
        <v>407583962</v>
      </c>
      <c r="F338" s="32">
        <f>SUM(F302,F304:F309,F311:F316,F318:F322,F324:F331,F333:F336)</f>
        <v>69176225</v>
      </c>
      <c r="G338" s="37">
        <f t="shared" si="72"/>
        <v>0.17437765936030952</v>
      </c>
      <c r="H338" s="32">
        <f>SUM(H302,H304:H309,H311:H316,H318:H322,H324:H331,H333:H336)</f>
        <v>92118181</v>
      </c>
      <c r="I338" s="37">
        <f t="shared" si="73"/>
        <v>0.23220915549105689</v>
      </c>
      <c r="J338" s="32">
        <f>SUM(J302,J304:J309,J311:J316,J318:J322,J324:J331,J333:J336)</f>
        <v>89693881</v>
      </c>
      <c r="K338" s="37">
        <f t="shared" si="74"/>
        <v>0.22006234141273695</v>
      </c>
      <c r="L338" s="32">
        <f>SUM(L302,L304:L309,L311:L316,L318:L322,L324:L331,L333:L336)</f>
        <v>113279659</v>
      </c>
      <c r="M338" s="37">
        <f t="shared" si="75"/>
        <v>0.27792962815352384</v>
      </c>
      <c r="N338" s="32">
        <f t="shared" si="76"/>
        <v>364267946</v>
      </c>
      <c r="O338" s="37">
        <f t="shared" si="77"/>
        <v>0.89372492531980441</v>
      </c>
      <c r="P338" s="32">
        <f>SUM(P302,P304:P309,P311:P316,P318:P322,P324:P331,P333:P336)</f>
        <v>93912931</v>
      </c>
      <c r="Q338" s="32">
        <f>SUM(Q302,Q304:Q309,Q311:Q316,Q318:Q322,Q324:Q331,Q333:Q336)</f>
        <v>345830003</v>
      </c>
      <c r="R338" s="32">
        <f>SUM(R302,R304:R309,R311:R316,R318:R322,R324:R331,R333:R336)</f>
        <v>359131431</v>
      </c>
      <c r="S338" s="32">
        <f>SUM(S302,S304:S309,S311:S316,S318:S322,S324:S331,S333:S336)</f>
        <v>326703220</v>
      </c>
      <c r="T338" s="37">
        <f t="shared" si="78"/>
        <v>0.90970377917158696</v>
      </c>
      <c r="U338" s="37">
        <f t="shared" si="79"/>
        <v>0.20622003587557081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1775447733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1769025235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341288825</v>
      </c>
      <c r="G339" s="39">
        <f t="shared" si="72"/>
        <v>0.19222690629327582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423295906</v>
      </c>
      <c r="I339" s="39">
        <f t="shared" si="73"/>
        <v>0.23841642766061646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388018151</v>
      </c>
      <c r="K339" s="39">
        <f t="shared" si="74"/>
        <v>0.21934008815877631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444764107</v>
      </c>
      <c r="M339" s="39">
        <f t="shared" si="75"/>
        <v>0.25141761587137562</v>
      </c>
      <c r="N339" s="34">
        <f t="shared" si="76"/>
        <v>1597366989</v>
      </c>
      <c r="O339" s="39">
        <f t="shared" si="77"/>
        <v>0.90296450123844618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405385747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1629423695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1729383637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1443378913</v>
      </c>
      <c r="T339" s="39">
        <f t="shared" si="78"/>
        <v>0.83462042898929079</v>
      </c>
      <c r="U339" s="39">
        <f t="shared" si="79"/>
        <v>9.713799829277181E-2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3503924076</v>
      </c>
      <c r="E8" s="31">
        <v>3525526341</v>
      </c>
      <c r="F8" s="31">
        <v>996359552</v>
      </c>
      <c r="G8" s="36">
        <f>IF(($D8       =0),0,($F8       /$D8       ))</f>
        <v>0.28435534857177081</v>
      </c>
      <c r="H8" s="31">
        <v>789055979</v>
      </c>
      <c r="I8" s="36">
        <f>IF(($D8       =0),0,($H8       /$D8       ))</f>
        <v>0.22519208803769755</v>
      </c>
      <c r="J8" s="31">
        <v>724911451</v>
      </c>
      <c r="K8" s="36">
        <f>IF(($E8       =0),0,($J8       /$E8       ))</f>
        <v>0.2056179364112713</v>
      </c>
      <c r="L8" s="31">
        <v>991172416</v>
      </c>
      <c r="M8" s="36">
        <f>IF(($E8       =0),0,($L8       /$E8       ))</f>
        <v>0.28114168499414993</v>
      </c>
      <c r="N8" s="31">
        <f>$F8       +$H8       +$J8       +$L8</f>
        <v>3501499398</v>
      </c>
      <c r="O8" s="36">
        <f>IF(($E8       =0),0,($N8       /$E8       ))</f>
        <v>0.99318486357041802</v>
      </c>
      <c r="P8" s="31">
        <v>728364920</v>
      </c>
      <c r="Q8" s="31">
        <v>3093836681</v>
      </c>
      <c r="R8" s="31">
        <v>3045678236</v>
      </c>
      <c r="S8" s="31">
        <v>3076549597</v>
      </c>
      <c r="T8" s="36">
        <f>IF(($R8       =0),0,($S8       /$R8       ))</f>
        <v>1.01013612030158</v>
      </c>
      <c r="U8" s="36">
        <f>IF(($P8       =0),0,(($L8       /$P8       )-1))</f>
        <v>0.36081844249171136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6686110900</v>
      </c>
      <c r="E9" s="31">
        <v>6639970020</v>
      </c>
      <c r="F9" s="31">
        <v>1925980572</v>
      </c>
      <c r="G9" s="36">
        <f>IF(($D9       =0),0,($F9       /$D9       ))</f>
        <v>0.28805692887923828</v>
      </c>
      <c r="H9" s="31">
        <v>1348559824</v>
      </c>
      <c r="I9" s="36">
        <f>IF(($D9       =0),0,($H9       /$D9       ))</f>
        <v>0.2016957008595236</v>
      </c>
      <c r="J9" s="31">
        <v>1429082485</v>
      </c>
      <c r="K9" s="36">
        <f>IF(($E9       =0),0,($J9       /$E9       ))</f>
        <v>0.21522423756365092</v>
      </c>
      <c r="L9" s="31">
        <v>1647197954</v>
      </c>
      <c r="M9" s="36">
        <f>IF(($E9       =0),0,($L9       /$E9       ))</f>
        <v>0.24807310108909197</v>
      </c>
      <c r="N9" s="31">
        <f>$F9       +$H9       +$J9       +$L9</f>
        <v>6350820835</v>
      </c>
      <c r="O9" s="36">
        <f>IF(($E9       =0),0,($N9       /$E9       ))</f>
        <v>0.95645323937772841</v>
      </c>
      <c r="P9" s="31">
        <v>2401939595</v>
      </c>
      <c r="Q9" s="31">
        <v>5658981050</v>
      </c>
      <c r="R9" s="31">
        <v>5691956020</v>
      </c>
      <c r="S9" s="31">
        <v>5993290711</v>
      </c>
      <c r="T9" s="36">
        <f>IF(($R9       =0),0,($S9       /$R9       ))</f>
        <v>1.0529404461210154</v>
      </c>
      <c r="U9" s="36">
        <f>IF(($P9       =0),0,(($L9       /$P9       )-1))</f>
        <v>-0.31422174086771737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10190034976</v>
      </c>
      <c r="E10" s="32">
        <f>SUM(E8:E9)</f>
        <v>10165496361</v>
      </c>
      <c r="F10" s="32">
        <f>SUM(F8:F9)</f>
        <v>2922340124</v>
      </c>
      <c r="G10" s="37">
        <f t="shared" ref="G10:G54" si="0">IF(($D10      =0),0,($F10      /$D10      ))</f>
        <v>0.28678411123051284</v>
      </c>
      <c r="H10" s="32">
        <f>SUM(H8:H9)</f>
        <v>2137615803</v>
      </c>
      <c r="I10" s="37">
        <f t="shared" ref="I10:I54" si="1">IF(($D10      =0),0,($H10      /$D10      ))</f>
        <v>0.2097751193233981</v>
      </c>
      <c r="J10" s="32">
        <f>SUM(J8:J9)</f>
        <v>2153993936</v>
      </c>
      <c r="K10" s="37">
        <f t="shared" ref="K10:K54" si="2">IF(($E10      =0),0,($J10      /$E10      ))</f>
        <v>0.21189264739337405</v>
      </c>
      <c r="L10" s="32">
        <f>SUM(L8:L9)</f>
        <v>2638370370</v>
      </c>
      <c r="M10" s="37">
        <f t="shared" ref="M10:M54" si="3">IF(($E10      =0),0,($L10      /$E10      ))</f>
        <v>0.25954171604665827</v>
      </c>
      <c r="N10" s="32">
        <f t="shared" ref="N10:N54" si="4">$F10      +$H10      +$J10      +$L10</f>
        <v>9852320233</v>
      </c>
      <c r="O10" s="37">
        <f t="shared" ref="O10:O54" si="5">IF(($E10      =0),0,($N10      /$E10      ))</f>
        <v>0.9691922443451455</v>
      </c>
      <c r="P10" s="32">
        <f>SUM(P8:P9)</f>
        <v>3130304515</v>
      </c>
      <c r="Q10" s="32">
        <f>SUM(Q8:Q9)</f>
        <v>8752817731</v>
      </c>
      <c r="R10" s="32">
        <f>SUM(R8:R9)</f>
        <v>8737634256</v>
      </c>
      <c r="S10" s="32">
        <f>SUM(S8:S9)</f>
        <v>9069840308</v>
      </c>
      <c r="T10" s="37">
        <f t="shared" ref="T10:T54" si="6">IF(($R10      =0),0,($S10      /$R10      ))</f>
        <v>1.03802013706077</v>
      </c>
      <c r="U10" s="37">
        <f t="shared" ref="U10:U54" si="7">IF(($P10      =0),0,(($L10      /$P10      )-1))</f>
        <v>-0.15715216926746822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167735489</v>
      </c>
      <c r="E11" s="31">
        <v>169483094</v>
      </c>
      <c r="F11" s="31">
        <v>38810080</v>
      </c>
      <c r="G11" s="36">
        <f t="shared" si="0"/>
        <v>0.23137667664354561</v>
      </c>
      <c r="H11" s="31">
        <v>33993278</v>
      </c>
      <c r="I11" s="36">
        <f t="shared" si="1"/>
        <v>0.20266002265030508</v>
      </c>
      <c r="J11" s="31">
        <v>36872269</v>
      </c>
      <c r="K11" s="36">
        <f t="shared" si="2"/>
        <v>0.21755720957041297</v>
      </c>
      <c r="L11" s="31">
        <v>25280896</v>
      </c>
      <c r="M11" s="36">
        <f t="shared" si="3"/>
        <v>0.14916470665799858</v>
      </c>
      <c r="N11" s="31">
        <f t="shared" si="4"/>
        <v>134956523</v>
      </c>
      <c r="O11" s="36">
        <f t="shared" si="5"/>
        <v>0.79628309712117951</v>
      </c>
      <c r="P11" s="31">
        <v>26733582</v>
      </c>
      <c r="Q11" s="31">
        <v>158337614</v>
      </c>
      <c r="R11" s="31">
        <v>153439866</v>
      </c>
      <c r="S11" s="31">
        <v>119245933</v>
      </c>
      <c r="T11" s="36">
        <f t="shared" si="6"/>
        <v>0.77715091982679385</v>
      </c>
      <c r="U11" s="36">
        <f t="shared" si="7"/>
        <v>-5.4339369860724185E-2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159390164</v>
      </c>
      <c r="E12" s="31">
        <v>136743611</v>
      </c>
      <c r="F12" s="31">
        <v>12500883</v>
      </c>
      <c r="G12" s="36">
        <f t="shared" si="0"/>
        <v>7.8429450640379539E-2</v>
      </c>
      <c r="H12" s="31">
        <v>18319689</v>
      </c>
      <c r="I12" s="36">
        <f t="shared" si="1"/>
        <v>0.11493613244541238</v>
      </c>
      <c r="J12" s="31">
        <v>21518784</v>
      </c>
      <c r="K12" s="36">
        <f t="shared" si="2"/>
        <v>0.15736591890936683</v>
      </c>
      <c r="L12" s="31">
        <v>14563155</v>
      </c>
      <c r="M12" s="36">
        <f t="shared" si="3"/>
        <v>0.10649971061536469</v>
      </c>
      <c r="N12" s="31">
        <f t="shared" si="4"/>
        <v>66902511</v>
      </c>
      <c r="O12" s="36">
        <f t="shared" si="5"/>
        <v>0.48925511408353844</v>
      </c>
      <c r="P12" s="31">
        <v>6274345</v>
      </c>
      <c r="Q12" s="31">
        <v>140534851</v>
      </c>
      <c r="R12" s="31">
        <v>136862316</v>
      </c>
      <c r="S12" s="31">
        <v>101653449</v>
      </c>
      <c r="T12" s="36">
        <f t="shared" si="6"/>
        <v>0.74274242882167796</v>
      </c>
      <c r="U12" s="36">
        <f t="shared" si="7"/>
        <v>1.3210637923161701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234477767</v>
      </c>
      <c r="E13" s="31">
        <v>235139970</v>
      </c>
      <c r="F13" s="31">
        <v>22215893</v>
      </c>
      <c r="G13" s="36">
        <f t="shared" si="0"/>
        <v>9.4746266497838155E-2</v>
      </c>
      <c r="H13" s="31">
        <v>44868679</v>
      </c>
      <c r="I13" s="36">
        <f t="shared" si="1"/>
        <v>0.19135579280742637</v>
      </c>
      <c r="J13" s="31">
        <v>63750434</v>
      </c>
      <c r="K13" s="36">
        <f t="shared" si="2"/>
        <v>0.27111696067665569</v>
      </c>
      <c r="L13" s="31">
        <v>49254141</v>
      </c>
      <c r="M13" s="36">
        <f t="shared" si="3"/>
        <v>0.20946732705630608</v>
      </c>
      <c r="N13" s="31">
        <f t="shared" si="4"/>
        <v>180089147</v>
      </c>
      <c r="O13" s="36">
        <f t="shared" si="5"/>
        <v>0.76588062420863623</v>
      </c>
      <c r="P13" s="31">
        <v>44600465</v>
      </c>
      <c r="Q13" s="31">
        <v>147268464</v>
      </c>
      <c r="R13" s="31">
        <v>202627644</v>
      </c>
      <c r="S13" s="31">
        <v>166278899</v>
      </c>
      <c r="T13" s="36">
        <f t="shared" si="6"/>
        <v>0.82061309956305861</v>
      </c>
      <c r="U13" s="36">
        <f t="shared" si="7"/>
        <v>0.10434142334614682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108986396</v>
      </c>
      <c r="E14" s="31">
        <v>107349162</v>
      </c>
      <c r="F14" s="31">
        <v>22084383</v>
      </c>
      <c r="G14" s="36">
        <f t="shared" si="0"/>
        <v>0.20263430859756112</v>
      </c>
      <c r="H14" s="31">
        <v>31237793</v>
      </c>
      <c r="I14" s="36">
        <f t="shared" si="1"/>
        <v>0.28662102928882977</v>
      </c>
      <c r="J14" s="31">
        <v>29321286</v>
      </c>
      <c r="K14" s="36">
        <f t="shared" si="2"/>
        <v>0.27313940280223148</v>
      </c>
      <c r="L14" s="31">
        <v>28324319</v>
      </c>
      <c r="M14" s="36">
        <f t="shared" si="3"/>
        <v>0.26385225997385986</v>
      </c>
      <c r="N14" s="31">
        <f t="shared" si="4"/>
        <v>110967781</v>
      </c>
      <c r="O14" s="36">
        <f t="shared" si="5"/>
        <v>1.0337088704986817</v>
      </c>
      <c r="P14" s="31">
        <v>22843522</v>
      </c>
      <c r="Q14" s="31">
        <v>91702594</v>
      </c>
      <c r="R14" s="31">
        <v>91248794</v>
      </c>
      <c r="S14" s="31">
        <v>97418938</v>
      </c>
      <c r="T14" s="36">
        <f t="shared" si="6"/>
        <v>1.0676189101195135</v>
      </c>
      <c r="U14" s="36">
        <f t="shared" si="7"/>
        <v>0.23992784475178563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57529645</v>
      </c>
      <c r="E15" s="31">
        <v>63156902</v>
      </c>
      <c r="F15" s="31">
        <v>9986045</v>
      </c>
      <c r="G15" s="36">
        <f t="shared" si="0"/>
        <v>0.17358085557454769</v>
      </c>
      <c r="H15" s="31">
        <v>9146824</v>
      </c>
      <c r="I15" s="36">
        <f t="shared" si="1"/>
        <v>0.15899322862152199</v>
      </c>
      <c r="J15" s="31">
        <v>5996138</v>
      </c>
      <c r="K15" s="36">
        <f t="shared" si="2"/>
        <v>9.4940343970639982E-2</v>
      </c>
      <c r="L15" s="31">
        <v>12876716</v>
      </c>
      <c r="M15" s="36">
        <f t="shared" si="3"/>
        <v>0.20388454139184978</v>
      </c>
      <c r="N15" s="31">
        <f t="shared" si="4"/>
        <v>38005723</v>
      </c>
      <c r="O15" s="36">
        <f t="shared" si="5"/>
        <v>0.60176673960353533</v>
      </c>
      <c r="P15" s="31">
        <v>8575611</v>
      </c>
      <c r="Q15" s="31">
        <v>39355845</v>
      </c>
      <c r="R15" s="31">
        <v>45556046</v>
      </c>
      <c r="S15" s="31">
        <v>32877332</v>
      </c>
      <c r="T15" s="36">
        <f t="shared" si="6"/>
        <v>0.72168976210095148</v>
      </c>
      <c r="U15" s="36">
        <f t="shared" si="7"/>
        <v>0.50155085159529733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424019503</v>
      </c>
      <c r="E16" s="31">
        <v>427457404</v>
      </c>
      <c r="F16" s="31">
        <v>121710682</v>
      </c>
      <c r="G16" s="36">
        <f t="shared" si="0"/>
        <v>0.28704029210656379</v>
      </c>
      <c r="H16" s="31">
        <v>88365868</v>
      </c>
      <c r="I16" s="36">
        <f t="shared" si="1"/>
        <v>0.20840048010716147</v>
      </c>
      <c r="J16" s="31">
        <v>90024445</v>
      </c>
      <c r="K16" s="36">
        <f t="shared" si="2"/>
        <v>0.21060448165731152</v>
      </c>
      <c r="L16" s="31">
        <v>100382146</v>
      </c>
      <c r="M16" s="36">
        <f t="shared" si="3"/>
        <v>0.23483543637484872</v>
      </c>
      <c r="N16" s="31">
        <f t="shared" si="4"/>
        <v>400483141</v>
      </c>
      <c r="O16" s="36">
        <f t="shared" si="5"/>
        <v>0.93689602110623404</v>
      </c>
      <c r="P16" s="31">
        <v>81346338</v>
      </c>
      <c r="Q16" s="31">
        <v>408286303</v>
      </c>
      <c r="R16" s="31">
        <v>382968861</v>
      </c>
      <c r="S16" s="31">
        <v>329880128</v>
      </c>
      <c r="T16" s="36">
        <f t="shared" si="6"/>
        <v>0.86137584956287083</v>
      </c>
      <c r="U16" s="36">
        <f t="shared" si="7"/>
        <v>0.23400940310306284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13508740</v>
      </c>
      <c r="E17" s="31">
        <v>11428866</v>
      </c>
      <c r="F17" s="31">
        <v>2264361</v>
      </c>
      <c r="G17" s="36">
        <f t="shared" si="0"/>
        <v>0.1676219247687053</v>
      </c>
      <c r="H17" s="31">
        <v>3010056</v>
      </c>
      <c r="I17" s="36">
        <f t="shared" si="1"/>
        <v>0.22282285394492751</v>
      </c>
      <c r="J17" s="31">
        <v>2802272</v>
      </c>
      <c r="K17" s="36">
        <f t="shared" si="2"/>
        <v>0.24519248016382378</v>
      </c>
      <c r="L17" s="31">
        <v>1252253</v>
      </c>
      <c r="M17" s="36">
        <f t="shared" si="3"/>
        <v>0.10956931335094838</v>
      </c>
      <c r="N17" s="31">
        <f t="shared" si="4"/>
        <v>9328942</v>
      </c>
      <c r="O17" s="36">
        <f t="shared" si="5"/>
        <v>0.81626138586277941</v>
      </c>
      <c r="P17" s="31">
        <v>1589448</v>
      </c>
      <c r="Q17" s="31">
        <v>9477570</v>
      </c>
      <c r="R17" s="31">
        <v>12031103</v>
      </c>
      <c r="S17" s="31">
        <v>8563106</v>
      </c>
      <c r="T17" s="36">
        <f t="shared" si="6"/>
        <v>0.71174737677833866</v>
      </c>
      <c r="U17" s="36">
        <f t="shared" si="7"/>
        <v>-0.21214597772308375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1165647704</v>
      </c>
      <c r="E19" s="32">
        <f>SUM(E11:E18)</f>
        <v>1150759009</v>
      </c>
      <c r="F19" s="32">
        <f>SUM(F11:F18)</f>
        <v>229572327</v>
      </c>
      <c r="G19" s="37">
        <f t="shared" si="0"/>
        <v>0.19694829425066152</v>
      </c>
      <c r="H19" s="32">
        <f>SUM(H11:H18)</f>
        <v>228942187</v>
      </c>
      <c r="I19" s="37">
        <f t="shared" si="1"/>
        <v>0.19640770209933001</v>
      </c>
      <c r="J19" s="32">
        <f>SUM(J11:J18)</f>
        <v>250285628</v>
      </c>
      <c r="K19" s="37">
        <f t="shared" si="2"/>
        <v>0.21749612737552768</v>
      </c>
      <c r="L19" s="32">
        <f>SUM(L11:L18)</f>
        <v>231933626</v>
      </c>
      <c r="M19" s="37">
        <f t="shared" si="3"/>
        <v>0.20154839039804553</v>
      </c>
      <c r="N19" s="32">
        <f t="shared" si="4"/>
        <v>940733768</v>
      </c>
      <c r="O19" s="37">
        <f t="shared" si="5"/>
        <v>0.81748981380340424</v>
      </c>
      <c r="P19" s="32">
        <f>SUM(P11:P18)</f>
        <v>191963311</v>
      </c>
      <c r="Q19" s="32">
        <f>SUM(Q11:Q18)</f>
        <v>994963241</v>
      </c>
      <c r="R19" s="32">
        <f>SUM(R11:R18)</f>
        <v>1024734630</v>
      </c>
      <c r="S19" s="32">
        <f>SUM(S11:S18)</f>
        <v>855917785</v>
      </c>
      <c r="T19" s="37">
        <f t="shared" si="6"/>
        <v>0.83525798771922055</v>
      </c>
      <c r="U19" s="37">
        <f t="shared" si="7"/>
        <v>0.20821851213016429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9893177</v>
      </c>
      <c r="E20" s="31">
        <v>9775177</v>
      </c>
      <c r="F20" s="31">
        <v>4669961</v>
      </c>
      <c r="G20" s="36">
        <f t="shared" si="0"/>
        <v>0.47203855748259632</v>
      </c>
      <c r="H20" s="31">
        <v>1355776</v>
      </c>
      <c r="I20" s="36">
        <f t="shared" si="1"/>
        <v>0.13704151861429348</v>
      </c>
      <c r="J20" s="31">
        <v>1537138</v>
      </c>
      <c r="K20" s="36">
        <f t="shared" si="2"/>
        <v>0.15724912193405807</v>
      </c>
      <c r="L20" s="31">
        <v>-1830525</v>
      </c>
      <c r="M20" s="36">
        <f t="shared" si="3"/>
        <v>-0.1872625938128793</v>
      </c>
      <c r="N20" s="31">
        <f t="shared" si="4"/>
        <v>5732350</v>
      </c>
      <c r="O20" s="36">
        <f t="shared" si="5"/>
        <v>0.58641904898499531</v>
      </c>
      <c r="P20" s="31">
        <v>2142160</v>
      </c>
      <c r="Q20" s="31">
        <v>7223625</v>
      </c>
      <c r="R20" s="31">
        <v>7223625</v>
      </c>
      <c r="S20" s="31">
        <v>6679362</v>
      </c>
      <c r="T20" s="36">
        <f t="shared" si="6"/>
        <v>0.92465514198203813</v>
      </c>
      <c r="U20" s="36">
        <f t="shared" si="7"/>
        <v>-1.8545230048175672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1</v>
      </c>
      <c r="E21" s="31">
        <v>10700001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7654569</v>
      </c>
      <c r="K21" s="36">
        <f t="shared" si="2"/>
        <v>0.71538021351586789</v>
      </c>
      <c r="L21" s="31">
        <v>1501419</v>
      </c>
      <c r="M21" s="36">
        <f t="shared" si="3"/>
        <v>0.14031951959630659</v>
      </c>
      <c r="N21" s="31">
        <f t="shared" si="4"/>
        <v>9155988</v>
      </c>
      <c r="O21" s="36">
        <f t="shared" si="5"/>
        <v>0.85569973311217451</v>
      </c>
      <c r="P21" s="31">
        <v>0</v>
      </c>
      <c r="Q21" s="31">
        <v>0</v>
      </c>
      <c r="R21" s="31">
        <v>199999</v>
      </c>
      <c r="S21" s="31">
        <v>159073</v>
      </c>
      <c r="T21" s="36">
        <f t="shared" si="6"/>
        <v>0.79536897684488428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17510108</v>
      </c>
      <c r="E22" s="31">
        <v>17510108</v>
      </c>
      <c r="F22" s="31">
        <v>4639835</v>
      </c>
      <c r="G22" s="36">
        <f t="shared" si="0"/>
        <v>0.26498037590630508</v>
      </c>
      <c r="H22" s="31">
        <v>3493533</v>
      </c>
      <c r="I22" s="36">
        <f t="shared" si="1"/>
        <v>0.19951521715342932</v>
      </c>
      <c r="J22" s="31">
        <v>3586998</v>
      </c>
      <c r="K22" s="36">
        <f t="shared" si="2"/>
        <v>0.20485299119799832</v>
      </c>
      <c r="L22" s="31">
        <v>4360900</v>
      </c>
      <c r="M22" s="36">
        <f t="shared" si="3"/>
        <v>0.24905043418350131</v>
      </c>
      <c r="N22" s="31">
        <f t="shared" si="4"/>
        <v>16081266</v>
      </c>
      <c r="O22" s="36">
        <f t="shared" si="5"/>
        <v>0.91839901844123406</v>
      </c>
      <c r="P22" s="31">
        <v>3616272</v>
      </c>
      <c r="Q22" s="31">
        <v>23120617</v>
      </c>
      <c r="R22" s="31">
        <v>25245618</v>
      </c>
      <c r="S22" s="31">
        <v>11482861</v>
      </c>
      <c r="T22" s="36">
        <f t="shared" si="6"/>
        <v>0.45484570827301596</v>
      </c>
      <c r="U22" s="36">
        <f t="shared" si="7"/>
        <v>0.20591039612064588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59363795</v>
      </c>
      <c r="E23" s="31">
        <v>59626633</v>
      </c>
      <c r="F23" s="31">
        <v>14787947</v>
      </c>
      <c r="G23" s="36">
        <f t="shared" si="0"/>
        <v>0.24910717045633624</v>
      </c>
      <c r="H23" s="31">
        <v>8024213</v>
      </c>
      <c r="I23" s="36">
        <f t="shared" si="1"/>
        <v>0.13517014874133298</v>
      </c>
      <c r="J23" s="31">
        <v>9108004</v>
      </c>
      <c r="K23" s="36">
        <f t="shared" si="2"/>
        <v>0.15275060055797549</v>
      </c>
      <c r="L23" s="31">
        <v>15984972</v>
      </c>
      <c r="M23" s="36">
        <f t="shared" si="3"/>
        <v>0.26808443133121401</v>
      </c>
      <c r="N23" s="31">
        <f t="shared" si="4"/>
        <v>47905136</v>
      </c>
      <c r="O23" s="36">
        <f t="shared" si="5"/>
        <v>0.80341843216268816</v>
      </c>
      <c r="P23" s="31">
        <v>15358331</v>
      </c>
      <c r="Q23" s="31">
        <v>45776844</v>
      </c>
      <c r="R23" s="31">
        <v>55057286</v>
      </c>
      <c r="S23" s="31">
        <v>39798634</v>
      </c>
      <c r="T23" s="36">
        <f t="shared" si="6"/>
        <v>0.72285862401572065</v>
      </c>
      <c r="U23" s="36">
        <f t="shared" si="7"/>
        <v>4.0801373534663288E-2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7903250</v>
      </c>
      <c r="E24" s="31">
        <v>5408750</v>
      </c>
      <c r="F24" s="31">
        <v>928840</v>
      </c>
      <c r="G24" s="36">
        <f t="shared" si="0"/>
        <v>0.11752633410305886</v>
      </c>
      <c r="H24" s="31">
        <v>879628</v>
      </c>
      <c r="I24" s="36">
        <f t="shared" si="1"/>
        <v>0.11129952867491222</v>
      </c>
      <c r="J24" s="31">
        <v>1191558</v>
      </c>
      <c r="K24" s="36">
        <f t="shared" si="2"/>
        <v>0.22030191818812109</v>
      </c>
      <c r="L24" s="31">
        <v>1348995</v>
      </c>
      <c r="M24" s="36">
        <f t="shared" si="3"/>
        <v>0.24940975271550728</v>
      </c>
      <c r="N24" s="31">
        <f t="shared" si="4"/>
        <v>4349021</v>
      </c>
      <c r="O24" s="36">
        <f t="shared" si="5"/>
        <v>0.80407136584238503</v>
      </c>
      <c r="P24" s="31">
        <v>1004729</v>
      </c>
      <c r="Q24" s="31">
        <v>7640748</v>
      </c>
      <c r="R24" s="31">
        <v>7640748</v>
      </c>
      <c r="S24" s="31">
        <v>5286529</v>
      </c>
      <c r="T24" s="36">
        <f t="shared" si="6"/>
        <v>0.69188631793641142</v>
      </c>
      <c r="U24" s="36">
        <f t="shared" si="7"/>
        <v>0.342645628821304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137480545</v>
      </c>
      <c r="E25" s="31">
        <v>134080545</v>
      </c>
      <c r="F25" s="31">
        <v>36727188</v>
      </c>
      <c r="G25" s="36">
        <f t="shared" si="0"/>
        <v>0.26714462035337438</v>
      </c>
      <c r="H25" s="31">
        <v>8375512</v>
      </c>
      <c r="I25" s="36">
        <f t="shared" si="1"/>
        <v>6.092143437458733E-2</v>
      </c>
      <c r="J25" s="31">
        <v>15502005</v>
      </c>
      <c r="K25" s="36">
        <f t="shared" si="2"/>
        <v>0.11561710910408367</v>
      </c>
      <c r="L25" s="31">
        <v>40253067</v>
      </c>
      <c r="M25" s="36">
        <f t="shared" si="3"/>
        <v>0.30021556818701772</v>
      </c>
      <c r="N25" s="31">
        <f t="shared" si="4"/>
        <v>100857772</v>
      </c>
      <c r="O25" s="36">
        <f t="shared" si="5"/>
        <v>0.7522177956540973</v>
      </c>
      <c r="P25" s="31">
        <v>-24878651</v>
      </c>
      <c r="Q25" s="31">
        <v>104590704</v>
      </c>
      <c r="R25" s="31">
        <v>120378213</v>
      </c>
      <c r="S25" s="31">
        <v>77358692</v>
      </c>
      <c r="T25" s="36">
        <f t="shared" si="6"/>
        <v>0.64263034042547218</v>
      </c>
      <c r="U25" s="36">
        <f t="shared" si="7"/>
        <v>-2.6179762721057505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232150876</v>
      </c>
      <c r="E27" s="32">
        <f>SUM(E20:E26)</f>
        <v>237101214</v>
      </c>
      <c r="F27" s="32">
        <f>SUM(F20:F26)</f>
        <v>61753771</v>
      </c>
      <c r="G27" s="37">
        <f t="shared" si="0"/>
        <v>0.26600705568735394</v>
      </c>
      <c r="H27" s="32">
        <f>SUM(H20:H26)</f>
        <v>22128662</v>
      </c>
      <c r="I27" s="37">
        <f t="shared" si="1"/>
        <v>9.5320174454133877E-2</v>
      </c>
      <c r="J27" s="32">
        <f>SUM(J20:J26)</f>
        <v>38580272</v>
      </c>
      <c r="K27" s="37">
        <f t="shared" si="2"/>
        <v>0.16271646757574174</v>
      </c>
      <c r="L27" s="32">
        <f>SUM(L20:L26)</f>
        <v>61618828</v>
      </c>
      <c r="M27" s="37">
        <f t="shared" si="3"/>
        <v>0.25988406790696567</v>
      </c>
      <c r="N27" s="32">
        <f t="shared" si="4"/>
        <v>184081533</v>
      </c>
      <c r="O27" s="37">
        <f t="shared" si="5"/>
        <v>0.77638376410843679</v>
      </c>
      <c r="P27" s="32">
        <f>SUM(P20:P26)</f>
        <v>-2757159</v>
      </c>
      <c r="Q27" s="32">
        <f>SUM(Q20:Q26)</f>
        <v>188352538</v>
      </c>
      <c r="R27" s="32">
        <f>SUM(R20:R26)</f>
        <v>215745489</v>
      </c>
      <c r="S27" s="32">
        <f>SUM(S20:S26)</f>
        <v>140765151</v>
      </c>
      <c r="T27" s="37">
        <f t="shared" si="6"/>
        <v>0.65245930124638662</v>
      </c>
      <c r="U27" s="37">
        <f t="shared" si="7"/>
        <v>-23.34866687049967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79067810</v>
      </c>
      <c r="E28" s="31">
        <v>100166726</v>
      </c>
      <c r="F28" s="31">
        <v>49153308</v>
      </c>
      <c r="G28" s="36">
        <f t="shared" si="0"/>
        <v>0.62166016739302632</v>
      </c>
      <c r="H28" s="31">
        <v>26793815</v>
      </c>
      <c r="I28" s="36">
        <f t="shared" si="1"/>
        <v>0.33887134347087644</v>
      </c>
      <c r="J28" s="31">
        <v>26742138</v>
      </c>
      <c r="K28" s="36">
        <f t="shared" si="2"/>
        <v>0.26697626115882034</v>
      </c>
      <c r="L28" s="31">
        <v>34160986</v>
      </c>
      <c r="M28" s="36">
        <f t="shared" si="3"/>
        <v>0.34104125555626125</v>
      </c>
      <c r="N28" s="31">
        <f t="shared" si="4"/>
        <v>136850247</v>
      </c>
      <c r="O28" s="36">
        <f t="shared" si="5"/>
        <v>1.3662246183428217</v>
      </c>
      <c r="P28" s="31">
        <v>34079283</v>
      </c>
      <c r="Q28" s="31">
        <v>43861870</v>
      </c>
      <c r="R28" s="31">
        <v>43875477</v>
      </c>
      <c r="S28" s="31">
        <v>115326764</v>
      </c>
      <c r="T28" s="36">
        <f t="shared" si="6"/>
        <v>2.6285016570873978</v>
      </c>
      <c r="U28" s="36">
        <f t="shared" si="7"/>
        <v>2.3974389367287241E-3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200000</v>
      </c>
      <c r="F29" s="31">
        <v>56522</v>
      </c>
      <c r="G29" s="36">
        <f t="shared" si="0"/>
        <v>0</v>
      </c>
      <c r="H29" s="31">
        <v>0</v>
      </c>
      <c r="I29" s="36">
        <f t="shared" si="1"/>
        <v>0</v>
      </c>
      <c r="J29" s="31">
        <v>107846</v>
      </c>
      <c r="K29" s="36">
        <f t="shared" si="2"/>
        <v>0.53922999999999999</v>
      </c>
      <c r="L29" s="31">
        <v>0</v>
      </c>
      <c r="M29" s="36">
        <f t="shared" si="3"/>
        <v>0</v>
      </c>
      <c r="N29" s="31">
        <f t="shared" si="4"/>
        <v>164368</v>
      </c>
      <c r="O29" s="36">
        <f t="shared" si="5"/>
        <v>0.82184000000000001</v>
      </c>
      <c r="P29" s="31">
        <v>164256</v>
      </c>
      <c r="Q29" s="31">
        <v>1552800</v>
      </c>
      <c r="R29" s="31">
        <v>2962073</v>
      </c>
      <c r="S29" s="31">
        <v>164256</v>
      </c>
      <c r="T29" s="36">
        <f t="shared" si="6"/>
        <v>5.5453056018538366E-2</v>
      </c>
      <c r="U29" s="36">
        <f t="shared" si="7"/>
        <v>-1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20762235</v>
      </c>
      <c r="E30" s="31">
        <v>25762235</v>
      </c>
      <c r="F30" s="31">
        <v>10187745</v>
      </c>
      <c r="G30" s="36">
        <f t="shared" si="0"/>
        <v>0.49068633506941811</v>
      </c>
      <c r="H30" s="31">
        <v>2559941</v>
      </c>
      <c r="I30" s="36">
        <f t="shared" si="1"/>
        <v>0.12329794937780061</v>
      </c>
      <c r="J30" s="31">
        <v>5053993</v>
      </c>
      <c r="K30" s="36">
        <f t="shared" si="2"/>
        <v>0.19617835952509555</v>
      </c>
      <c r="L30" s="31">
        <v>8642893</v>
      </c>
      <c r="M30" s="36">
        <f t="shared" si="3"/>
        <v>0.33548692495041676</v>
      </c>
      <c r="N30" s="31">
        <f t="shared" si="4"/>
        <v>26444572</v>
      </c>
      <c r="O30" s="36">
        <f t="shared" si="5"/>
        <v>1.0264859395933621</v>
      </c>
      <c r="P30" s="31">
        <v>7584436</v>
      </c>
      <c r="Q30" s="31">
        <v>20359937</v>
      </c>
      <c r="R30" s="31">
        <v>23038947</v>
      </c>
      <c r="S30" s="31">
        <v>28664053</v>
      </c>
      <c r="T30" s="36">
        <f t="shared" si="6"/>
        <v>1.2441563844042005</v>
      </c>
      <c r="U30" s="36">
        <f t="shared" si="7"/>
        <v>0.13955645482406331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100000</v>
      </c>
      <c r="R31" s="31">
        <v>0</v>
      </c>
      <c r="S31" s="31">
        <v>60870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20949237</v>
      </c>
      <c r="E32" s="31">
        <v>23514237</v>
      </c>
      <c r="F32" s="31">
        <v>6197100</v>
      </c>
      <c r="G32" s="36">
        <f t="shared" si="0"/>
        <v>0.29581506954167353</v>
      </c>
      <c r="H32" s="31">
        <v>6969375</v>
      </c>
      <c r="I32" s="36">
        <f t="shared" si="1"/>
        <v>0.33267918063077906</v>
      </c>
      <c r="J32" s="31">
        <v>7573292</v>
      </c>
      <c r="K32" s="36">
        <f t="shared" si="2"/>
        <v>0.32207262349188709</v>
      </c>
      <c r="L32" s="31">
        <v>6910818</v>
      </c>
      <c r="M32" s="36">
        <f t="shared" si="3"/>
        <v>0.29389930874644155</v>
      </c>
      <c r="N32" s="31">
        <f t="shared" si="4"/>
        <v>27650585</v>
      </c>
      <c r="O32" s="36">
        <f t="shared" si="5"/>
        <v>1.1759082380602015</v>
      </c>
      <c r="P32" s="31">
        <v>4869031</v>
      </c>
      <c r="Q32" s="31">
        <v>19938867</v>
      </c>
      <c r="R32" s="31">
        <v>19805541</v>
      </c>
      <c r="S32" s="31">
        <v>19629204</v>
      </c>
      <c r="T32" s="36">
        <f t="shared" si="6"/>
        <v>0.99109658251698352</v>
      </c>
      <c r="U32" s="36">
        <f t="shared" si="7"/>
        <v>0.4193415486572174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386918737</v>
      </c>
      <c r="E33" s="31">
        <v>398232188</v>
      </c>
      <c r="F33" s="31">
        <v>94748184</v>
      </c>
      <c r="G33" s="36">
        <f t="shared" si="0"/>
        <v>0.24487876894935692</v>
      </c>
      <c r="H33" s="31">
        <v>143792849</v>
      </c>
      <c r="I33" s="36">
        <f t="shared" si="1"/>
        <v>0.37163578614700171</v>
      </c>
      <c r="J33" s="31">
        <v>105048154</v>
      </c>
      <c r="K33" s="36">
        <f t="shared" si="2"/>
        <v>0.26378619600683811</v>
      </c>
      <c r="L33" s="31">
        <v>75811139</v>
      </c>
      <c r="M33" s="36">
        <f t="shared" si="3"/>
        <v>0.19036918984559831</v>
      </c>
      <c r="N33" s="31">
        <f t="shared" si="4"/>
        <v>419400326</v>
      </c>
      <c r="O33" s="36">
        <f t="shared" si="5"/>
        <v>1.0531552662940444</v>
      </c>
      <c r="P33" s="31">
        <v>95931680</v>
      </c>
      <c r="Q33" s="31">
        <v>304541275</v>
      </c>
      <c r="R33" s="31">
        <v>386703909</v>
      </c>
      <c r="S33" s="31">
        <v>376883338</v>
      </c>
      <c r="T33" s="36">
        <f t="shared" si="6"/>
        <v>0.974604417562275</v>
      </c>
      <c r="U33" s="36">
        <f t="shared" si="7"/>
        <v>-0.20973823245876644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507698019</v>
      </c>
      <c r="E35" s="32">
        <f>SUM(E28:E34)</f>
        <v>547875386</v>
      </c>
      <c r="F35" s="32">
        <f>SUM(F28:F34)</f>
        <v>160342859</v>
      </c>
      <c r="G35" s="37">
        <f t="shared" si="0"/>
        <v>0.31582329061638509</v>
      </c>
      <c r="H35" s="32">
        <f>SUM(H28:H34)</f>
        <v>180115980</v>
      </c>
      <c r="I35" s="37">
        <f t="shared" si="1"/>
        <v>0.35476990899978278</v>
      </c>
      <c r="J35" s="32">
        <f>SUM(J28:J34)</f>
        <v>144525423</v>
      </c>
      <c r="K35" s="37">
        <f t="shared" si="2"/>
        <v>0.26379250956165423</v>
      </c>
      <c r="L35" s="32">
        <f>SUM(L28:L34)</f>
        <v>125525836</v>
      </c>
      <c r="M35" s="37">
        <f t="shared" si="3"/>
        <v>0.22911384451208033</v>
      </c>
      <c r="N35" s="32">
        <f t="shared" si="4"/>
        <v>610510098</v>
      </c>
      <c r="O35" s="37">
        <f t="shared" si="5"/>
        <v>1.1143229164888966</v>
      </c>
      <c r="P35" s="32">
        <f>SUM(P28:P34)</f>
        <v>142628686</v>
      </c>
      <c r="Q35" s="32">
        <f>SUM(Q28:Q34)</f>
        <v>390354749</v>
      </c>
      <c r="R35" s="32">
        <f>SUM(R28:R34)</f>
        <v>476385947</v>
      </c>
      <c r="S35" s="32">
        <f>SUM(S28:S34)</f>
        <v>540728485</v>
      </c>
      <c r="T35" s="37">
        <f t="shared" si="6"/>
        <v>1.135063887600362</v>
      </c>
      <c r="U35" s="37">
        <f t="shared" si="7"/>
        <v>-0.11991171257092004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70438152</v>
      </c>
      <c r="E36" s="31">
        <v>59348471</v>
      </c>
      <c r="F36" s="31">
        <v>16008558</v>
      </c>
      <c r="G36" s="36">
        <f t="shared" si="0"/>
        <v>0.22727112431910479</v>
      </c>
      <c r="H36" s="31">
        <v>11744792</v>
      </c>
      <c r="I36" s="36">
        <f t="shared" si="1"/>
        <v>0.16673907061048393</v>
      </c>
      <c r="J36" s="31">
        <v>10700301</v>
      </c>
      <c r="K36" s="36">
        <f t="shared" si="2"/>
        <v>0.18029615286971756</v>
      </c>
      <c r="L36" s="31">
        <v>6552406</v>
      </c>
      <c r="M36" s="36">
        <f t="shared" si="3"/>
        <v>0.11040564128433906</v>
      </c>
      <c r="N36" s="31">
        <f t="shared" si="4"/>
        <v>45006057</v>
      </c>
      <c r="O36" s="36">
        <f t="shared" si="5"/>
        <v>0.75833557700248078</v>
      </c>
      <c r="P36" s="31">
        <v>11659024</v>
      </c>
      <c r="Q36" s="31">
        <v>56192784</v>
      </c>
      <c r="R36" s="31">
        <v>54778344</v>
      </c>
      <c r="S36" s="31">
        <v>45890186</v>
      </c>
      <c r="T36" s="36">
        <f t="shared" si="6"/>
        <v>0.83774321472733826</v>
      </c>
      <c r="U36" s="36">
        <f t="shared" si="7"/>
        <v>-0.43799703988944527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88735237</v>
      </c>
      <c r="E37" s="31">
        <v>85684391</v>
      </c>
      <c r="F37" s="31">
        <v>21054729</v>
      </c>
      <c r="G37" s="36">
        <f t="shared" si="0"/>
        <v>0.23727585243278271</v>
      </c>
      <c r="H37" s="31">
        <v>13662269</v>
      </c>
      <c r="I37" s="36">
        <f t="shared" si="1"/>
        <v>0.15396667053472793</v>
      </c>
      <c r="J37" s="31">
        <v>12587814</v>
      </c>
      <c r="K37" s="36">
        <f t="shared" si="2"/>
        <v>0.1469090677203973</v>
      </c>
      <c r="L37" s="31">
        <v>12863971</v>
      </c>
      <c r="M37" s="36">
        <f t="shared" si="3"/>
        <v>0.15013202346270979</v>
      </c>
      <c r="N37" s="31">
        <f t="shared" si="4"/>
        <v>60168783</v>
      </c>
      <c r="O37" s="36">
        <f t="shared" si="5"/>
        <v>0.70221404736365578</v>
      </c>
      <c r="P37" s="31">
        <v>15125195</v>
      </c>
      <c r="Q37" s="31">
        <v>78550067</v>
      </c>
      <c r="R37" s="31">
        <v>78573099</v>
      </c>
      <c r="S37" s="31">
        <v>58522394</v>
      </c>
      <c r="T37" s="36">
        <f t="shared" si="6"/>
        <v>0.74481463433178319</v>
      </c>
      <c r="U37" s="36">
        <f t="shared" si="7"/>
        <v>-0.14950048577886099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186405671</v>
      </c>
      <c r="E38" s="31">
        <v>186483550</v>
      </c>
      <c r="F38" s="31">
        <v>41625964</v>
      </c>
      <c r="G38" s="36">
        <f t="shared" si="0"/>
        <v>0.22330846361428563</v>
      </c>
      <c r="H38" s="31">
        <v>50340667</v>
      </c>
      <c r="I38" s="36">
        <f t="shared" si="1"/>
        <v>0.27005973975974151</v>
      </c>
      <c r="J38" s="31">
        <v>35787885</v>
      </c>
      <c r="K38" s="36">
        <f t="shared" si="2"/>
        <v>0.19190907187255926</v>
      </c>
      <c r="L38" s="31">
        <v>56873890</v>
      </c>
      <c r="M38" s="36">
        <f t="shared" si="3"/>
        <v>0.30498073422561939</v>
      </c>
      <c r="N38" s="31">
        <f t="shared" si="4"/>
        <v>184628406</v>
      </c>
      <c r="O38" s="36">
        <f t="shared" si="5"/>
        <v>0.99005196973137843</v>
      </c>
      <c r="P38" s="31">
        <v>41685135</v>
      </c>
      <c r="Q38" s="31">
        <v>168345821</v>
      </c>
      <c r="R38" s="31">
        <v>167032189</v>
      </c>
      <c r="S38" s="31">
        <v>155253382</v>
      </c>
      <c r="T38" s="36">
        <f t="shared" si="6"/>
        <v>0.92948181383170403</v>
      </c>
      <c r="U38" s="36">
        <f t="shared" si="7"/>
        <v>0.36436861725408831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345579060</v>
      </c>
      <c r="E40" s="32">
        <f>SUM(E36:E39)</f>
        <v>331516412</v>
      </c>
      <c r="F40" s="32">
        <f>SUM(F36:F39)</f>
        <v>78689251</v>
      </c>
      <c r="G40" s="37">
        <f t="shared" si="0"/>
        <v>0.22770260154072994</v>
      </c>
      <c r="H40" s="32">
        <f>SUM(H36:H39)</f>
        <v>75747728</v>
      </c>
      <c r="I40" s="37">
        <f t="shared" si="1"/>
        <v>0.21919073453119525</v>
      </c>
      <c r="J40" s="32">
        <f>SUM(J36:J39)</f>
        <v>59076000</v>
      </c>
      <c r="K40" s="37">
        <f t="shared" si="2"/>
        <v>0.1781993224516438</v>
      </c>
      <c r="L40" s="32">
        <f>SUM(L36:L39)</f>
        <v>76290267</v>
      </c>
      <c r="M40" s="37">
        <f t="shared" si="3"/>
        <v>0.23012515893179974</v>
      </c>
      <c r="N40" s="32">
        <f t="shared" si="4"/>
        <v>289803246</v>
      </c>
      <c r="O40" s="37">
        <f t="shared" si="5"/>
        <v>0.87417465775419889</v>
      </c>
      <c r="P40" s="32">
        <f>SUM(P36:P39)</f>
        <v>68469354</v>
      </c>
      <c r="Q40" s="32">
        <f>SUM(Q36:Q39)</f>
        <v>303088672</v>
      </c>
      <c r="R40" s="32">
        <f>SUM(R36:R39)</f>
        <v>300383632</v>
      </c>
      <c r="S40" s="32">
        <f>SUM(S36:S39)</f>
        <v>259665962</v>
      </c>
      <c r="T40" s="37">
        <f t="shared" si="6"/>
        <v>0.86444777390533711</v>
      </c>
      <c r="U40" s="37">
        <f t="shared" si="7"/>
        <v>0.1142250151797839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15811020</v>
      </c>
      <c r="E41" s="31">
        <v>11346516</v>
      </c>
      <c r="F41" s="31">
        <v>2561425</v>
      </c>
      <c r="G41" s="36">
        <f t="shared" si="0"/>
        <v>0.16200251470177129</v>
      </c>
      <c r="H41" s="31">
        <v>3319512</v>
      </c>
      <c r="I41" s="36">
        <f t="shared" si="1"/>
        <v>0.20994926323538898</v>
      </c>
      <c r="J41" s="31">
        <v>2720383</v>
      </c>
      <c r="K41" s="36">
        <f t="shared" si="2"/>
        <v>0.23975491683967132</v>
      </c>
      <c r="L41" s="31">
        <v>7824459</v>
      </c>
      <c r="M41" s="36">
        <f t="shared" si="3"/>
        <v>0.68959132477317264</v>
      </c>
      <c r="N41" s="31">
        <f t="shared" si="4"/>
        <v>16425779</v>
      </c>
      <c r="O41" s="36">
        <f t="shared" si="5"/>
        <v>1.4476495692598503</v>
      </c>
      <c r="P41" s="31">
        <v>5777836</v>
      </c>
      <c r="Q41" s="31">
        <v>10986940</v>
      </c>
      <c r="R41" s="31">
        <v>9357949</v>
      </c>
      <c r="S41" s="31">
        <v>10586909</v>
      </c>
      <c r="T41" s="36">
        <f t="shared" si="6"/>
        <v>1.1313279223898314</v>
      </c>
      <c r="U41" s="36">
        <f t="shared" si="7"/>
        <v>0.35421964209437573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7194512</v>
      </c>
      <c r="E43" s="31">
        <v>27740830</v>
      </c>
      <c r="F43" s="31">
        <v>1100028</v>
      </c>
      <c r="G43" s="36">
        <f t="shared" si="0"/>
        <v>0.15289820907936494</v>
      </c>
      <c r="H43" s="31">
        <v>950143</v>
      </c>
      <c r="I43" s="36">
        <f t="shared" si="1"/>
        <v>0.13206496840925416</v>
      </c>
      <c r="J43" s="31">
        <v>2302229</v>
      </c>
      <c r="K43" s="36">
        <f t="shared" si="2"/>
        <v>8.2990631498769146E-2</v>
      </c>
      <c r="L43" s="31">
        <v>5040937</v>
      </c>
      <c r="M43" s="36">
        <f t="shared" si="3"/>
        <v>0.18171543533484757</v>
      </c>
      <c r="N43" s="31">
        <f t="shared" si="4"/>
        <v>9393337</v>
      </c>
      <c r="O43" s="36">
        <f t="shared" si="5"/>
        <v>0.3386105246310222</v>
      </c>
      <c r="P43" s="31">
        <v>1898741</v>
      </c>
      <c r="Q43" s="31">
        <v>14047007</v>
      </c>
      <c r="R43" s="31">
        <v>13408793</v>
      </c>
      <c r="S43" s="31">
        <v>11736904</v>
      </c>
      <c r="T43" s="36">
        <f t="shared" si="6"/>
        <v>0.87531398239945979</v>
      </c>
      <c r="U43" s="36">
        <f t="shared" si="7"/>
        <v>1.6548839467836847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574789602</v>
      </c>
      <c r="E45" s="31">
        <v>572355127</v>
      </c>
      <c r="F45" s="31">
        <v>191728881</v>
      </c>
      <c r="G45" s="36">
        <f t="shared" si="0"/>
        <v>0.3335635862807414</v>
      </c>
      <c r="H45" s="31">
        <v>129438404</v>
      </c>
      <c r="I45" s="36">
        <f t="shared" si="1"/>
        <v>0.22519266797731669</v>
      </c>
      <c r="J45" s="31">
        <v>138415663</v>
      </c>
      <c r="K45" s="36">
        <f t="shared" si="2"/>
        <v>0.24183528105270211</v>
      </c>
      <c r="L45" s="31">
        <v>179018648</v>
      </c>
      <c r="M45" s="36">
        <f t="shared" si="3"/>
        <v>0.31277547724316968</v>
      </c>
      <c r="N45" s="31">
        <f t="shared" si="4"/>
        <v>638601596</v>
      </c>
      <c r="O45" s="36">
        <f t="shared" si="5"/>
        <v>1.1157436456404801</v>
      </c>
      <c r="P45" s="31">
        <v>140948737</v>
      </c>
      <c r="Q45" s="31">
        <v>506922556</v>
      </c>
      <c r="R45" s="31">
        <v>510203831</v>
      </c>
      <c r="S45" s="31">
        <v>479047367</v>
      </c>
      <c r="T45" s="36">
        <f t="shared" si="6"/>
        <v>0.93893330056159452</v>
      </c>
      <c r="U45" s="36">
        <f t="shared" si="7"/>
        <v>0.27009756745816027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597795134</v>
      </c>
      <c r="E47" s="32">
        <f>SUM(E41:E46)</f>
        <v>611442473</v>
      </c>
      <c r="F47" s="32">
        <f>SUM(F41:F46)</f>
        <v>195390334</v>
      </c>
      <c r="G47" s="37">
        <f t="shared" si="0"/>
        <v>0.32685166353327993</v>
      </c>
      <c r="H47" s="32">
        <f>SUM(H41:H46)</f>
        <v>133708059</v>
      </c>
      <c r="I47" s="37">
        <f t="shared" si="1"/>
        <v>0.22366869751067595</v>
      </c>
      <c r="J47" s="32">
        <f>SUM(J41:J46)</f>
        <v>143438275</v>
      </c>
      <c r="K47" s="37">
        <f t="shared" si="2"/>
        <v>0.23458997589132149</v>
      </c>
      <c r="L47" s="32">
        <f>SUM(L41:L46)</f>
        <v>191884044</v>
      </c>
      <c r="M47" s="37">
        <f t="shared" si="3"/>
        <v>0.31382190880285804</v>
      </c>
      <c r="N47" s="32">
        <f t="shared" si="4"/>
        <v>664420712</v>
      </c>
      <c r="O47" s="37">
        <f t="shared" si="5"/>
        <v>1.0866446825979654</v>
      </c>
      <c r="P47" s="32">
        <f>SUM(P41:P46)</f>
        <v>148625314</v>
      </c>
      <c r="Q47" s="32">
        <f>SUM(Q41:Q46)</f>
        <v>531956503</v>
      </c>
      <c r="R47" s="32">
        <f>SUM(R41:R46)</f>
        <v>532970573</v>
      </c>
      <c r="S47" s="32">
        <f>SUM(S41:S46)</f>
        <v>501371180</v>
      </c>
      <c r="T47" s="37">
        <f t="shared" si="6"/>
        <v>0.94071081106385956</v>
      </c>
      <c r="U47" s="37">
        <f t="shared" si="7"/>
        <v>0.29105896455835234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102345228</v>
      </c>
      <c r="E48" s="31">
        <v>146018311</v>
      </c>
      <c r="F48" s="31">
        <v>21624641</v>
      </c>
      <c r="G48" s="36">
        <f t="shared" si="0"/>
        <v>0.21129115077060553</v>
      </c>
      <c r="H48" s="31">
        <v>20445348</v>
      </c>
      <c r="I48" s="36">
        <f t="shared" si="1"/>
        <v>0.19976845427517148</v>
      </c>
      <c r="J48" s="31">
        <v>42069825</v>
      </c>
      <c r="K48" s="36">
        <f t="shared" si="2"/>
        <v>0.28811335175627389</v>
      </c>
      <c r="L48" s="31">
        <v>30676713</v>
      </c>
      <c r="M48" s="36">
        <f t="shared" si="3"/>
        <v>0.21008812381071851</v>
      </c>
      <c r="N48" s="31">
        <f t="shared" si="4"/>
        <v>114816527</v>
      </c>
      <c r="O48" s="36">
        <f t="shared" si="5"/>
        <v>0.78631595047007496</v>
      </c>
      <c r="P48" s="31">
        <v>13473434</v>
      </c>
      <c r="Q48" s="31">
        <v>86896500</v>
      </c>
      <c r="R48" s="31">
        <v>194756500</v>
      </c>
      <c r="S48" s="31">
        <v>65821449</v>
      </c>
      <c r="T48" s="36">
        <f t="shared" si="6"/>
        <v>0.33796791891413125</v>
      </c>
      <c r="U48" s="36">
        <f t="shared" si="7"/>
        <v>1.2768295744054559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67303020</v>
      </c>
      <c r="E50" s="31">
        <v>108814970</v>
      </c>
      <c r="F50" s="31">
        <v>15219157</v>
      </c>
      <c r="G50" s="36">
        <f t="shared" si="0"/>
        <v>0.22612888693553423</v>
      </c>
      <c r="H50" s="31">
        <v>14274272</v>
      </c>
      <c r="I50" s="36">
        <f t="shared" si="1"/>
        <v>0.21208962094122968</v>
      </c>
      <c r="J50" s="31">
        <v>29664507</v>
      </c>
      <c r="K50" s="36">
        <f t="shared" si="2"/>
        <v>0.27261420923977647</v>
      </c>
      <c r="L50" s="31">
        <v>15284563</v>
      </c>
      <c r="M50" s="36">
        <f t="shared" si="3"/>
        <v>0.14046378912754376</v>
      </c>
      <c r="N50" s="31">
        <f t="shared" si="4"/>
        <v>74442499</v>
      </c>
      <c r="O50" s="36">
        <f t="shared" si="5"/>
        <v>0.68412001583973236</v>
      </c>
      <c r="P50" s="31">
        <v>16323759</v>
      </c>
      <c r="Q50" s="31">
        <v>63408354</v>
      </c>
      <c r="R50" s="31">
        <v>87433338</v>
      </c>
      <c r="S50" s="31">
        <v>78652753</v>
      </c>
      <c r="T50" s="36">
        <f t="shared" si="6"/>
        <v>0.89957394741122665</v>
      </c>
      <c r="U50" s="36">
        <f t="shared" si="7"/>
        <v>-6.3661562266387306E-2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297540</v>
      </c>
      <c r="E51" s="31">
        <v>124400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44409</v>
      </c>
      <c r="K51" s="36">
        <f t="shared" si="2"/>
        <v>0.3569855305466238</v>
      </c>
      <c r="L51" s="31">
        <v>53150</v>
      </c>
      <c r="M51" s="36">
        <f t="shared" si="3"/>
        <v>0.42725080385852088</v>
      </c>
      <c r="N51" s="31">
        <f t="shared" si="4"/>
        <v>97559</v>
      </c>
      <c r="O51" s="36">
        <f t="shared" si="5"/>
        <v>0.78423633440514473</v>
      </c>
      <c r="P51" s="31">
        <v>73967</v>
      </c>
      <c r="Q51" s="31">
        <v>185000</v>
      </c>
      <c r="R51" s="31">
        <v>285000</v>
      </c>
      <c r="S51" s="31">
        <v>128966</v>
      </c>
      <c r="T51" s="36">
        <f t="shared" si="6"/>
        <v>0.45251228070175437</v>
      </c>
      <c r="U51" s="36">
        <f t="shared" si="7"/>
        <v>-0.28143631619505993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10238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1593480</v>
      </c>
      <c r="Q52" s="31">
        <v>0</v>
      </c>
      <c r="R52" s="31">
        <v>1770050</v>
      </c>
      <c r="S52" s="31">
        <v>1593480</v>
      </c>
      <c r="T52" s="36">
        <f t="shared" si="6"/>
        <v>0.90024575576961108</v>
      </c>
      <c r="U52" s="36">
        <f t="shared" si="7"/>
        <v>-1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169945788</v>
      </c>
      <c r="E53" s="32">
        <f>SUM(E48:E52)</f>
        <v>254967919</v>
      </c>
      <c r="F53" s="32">
        <f>SUM(F48:F52)</f>
        <v>36843798</v>
      </c>
      <c r="G53" s="37">
        <f t="shared" si="0"/>
        <v>0.21679735893189656</v>
      </c>
      <c r="H53" s="32">
        <f>SUM(H48:H52)</f>
        <v>34719620</v>
      </c>
      <c r="I53" s="37">
        <f t="shared" si="1"/>
        <v>0.20429820832040863</v>
      </c>
      <c r="J53" s="32">
        <f>SUM(J48:J52)</f>
        <v>71778741</v>
      </c>
      <c r="K53" s="37">
        <f t="shared" si="2"/>
        <v>0.28152067633261735</v>
      </c>
      <c r="L53" s="32">
        <f>SUM(L48:L52)</f>
        <v>46014426</v>
      </c>
      <c r="M53" s="37">
        <f t="shared" si="3"/>
        <v>0.18047143413364095</v>
      </c>
      <c r="N53" s="32">
        <f t="shared" si="4"/>
        <v>189356585</v>
      </c>
      <c r="O53" s="37">
        <f t="shared" si="5"/>
        <v>0.7426682766313043</v>
      </c>
      <c r="P53" s="32">
        <f>SUM(P48:P52)</f>
        <v>31464640</v>
      </c>
      <c r="Q53" s="32">
        <f>SUM(Q48:Q52)</f>
        <v>150489854</v>
      </c>
      <c r="R53" s="32">
        <f>SUM(R48:R52)</f>
        <v>284244888</v>
      </c>
      <c r="S53" s="32">
        <f>SUM(S48:S52)</f>
        <v>146196648</v>
      </c>
      <c r="T53" s="37">
        <f t="shared" si="6"/>
        <v>0.51433342927877035</v>
      </c>
      <c r="U53" s="37">
        <f t="shared" si="7"/>
        <v>0.46241704974218689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13208851557</v>
      </c>
      <c r="E54" s="32">
        <f>SUM(E8:E9,E11:E18,E20:E26,E28:E34,E36:E39,E41:E46,E48:E52)</f>
        <v>13299158774</v>
      </c>
      <c r="F54" s="32">
        <f>SUM(F8:F9,F11:F18,F20:F26,F28:F34,F36:F39,F41:F46,F48:F52)</f>
        <v>3684932464</v>
      </c>
      <c r="G54" s="37">
        <f t="shared" si="0"/>
        <v>0.27897447769008948</v>
      </c>
      <c r="H54" s="32">
        <f>SUM(H8:H9,H11:H18,H20:H26,H28:H34,H36:H39,H41:H46,H48:H52)</f>
        <v>2812978039</v>
      </c>
      <c r="I54" s="37">
        <f t="shared" si="1"/>
        <v>0.21296159070765458</v>
      </c>
      <c r="J54" s="32">
        <f>SUM(J8:J9,J11:J18,J20:J26,J28:J34,J36:J39,J41:J46,J48:J52)</f>
        <v>2861678275</v>
      </c>
      <c r="K54" s="37">
        <f t="shared" si="2"/>
        <v>0.21517739006128811</v>
      </c>
      <c r="L54" s="32">
        <f>SUM(L8:L9,L11:L18,L20:L26,L28:L34,L36:L39,L41:L46,L48:L52)</f>
        <v>3371637397</v>
      </c>
      <c r="M54" s="37">
        <f t="shared" si="3"/>
        <v>0.2535226065269322</v>
      </c>
      <c r="N54" s="32">
        <f t="shared" si="4"/>
        <v>12731226175</v>
      </c>
      <c r="O54" s="37">
        <f t="shared" si="5"/>
        <v>0.95729559977054235</v>
      </c>
      <c r="P54" s="32">
        <f>SUM(P8:P9,P11:P18,P20:P26,P28:P34,P36:P39,P41:P46,P48:P52)</f>
        <v>3710698661</v>
      </c>
      <c r="Q54" s="32">
        <f>SUM(Q8:Q9,Q11:Q18,Q20:Q26,Q28:Q34,Q36:Q39,Q41:Q46,Q48:Q52)</f>
        <v>11312023288</v>
      </c>
      <c r="R54" s="32">
        <f>SUM(R8:R9,R11:R18,R20:R26,R28:R34,R36:R39,R41:R46,R48:R52)</f>
        <v>11572099415</v>
      </c>
      <c r="S54" s="32">
        <f>SUM(S8:S9,S11:S18,S20:S26,S28:S34,S36:S39,S41:S46,S48:S52)</f>
        <v>11514485519</v>
      </c>
      <c r="T54" s="37">
        <f t="shared" si="6"/>
        <v>0.99502130996858529</v>
      </c>
      <c r="U54" s="37">
        <f t="shared" si="7"/>
        <v>-9.1373968887203061E-2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3395492944</v>
      </c>
      <c r="E57" s="31">
        <v>3436876591</v>
      </c>
      <c r="F57" s="31">
        <v>1195447216</v>
      </c>
      <c r="G57" s="36">
        <f t="shared" ref="G57:G85" si="8">IF(($D57      =0),0,($F57      /$D57      ))</f>
        <v>0.35206882644607257</v>
      </c>
      <c r="H57" s="31">
        <v>810728080</v>
      </c>
      <c r="I57" s="36">
        <f t="shared" ref="I57:I85" si="9">IF(($D57      =0),0,($H57      /$D57      ))</f>
        <v>0.23876594455382263</v>
      </c>
      <c r="J57" s="31">
        <v>896643307</v>
      </c>
      <c r="K57" s="36">
        <f t="shared" ref="K57:K85" si="10">IF(($E57      =0),0,($J57      /$E57      ))</f>
        <v>0.26088900292434153</v>
      </c>
      <c r="L57" s="31">
        <v>1420613995</v>
      </c>
      <c r="M57" s="36">
        <f t="shared" ref="M57:M85" si="11">IF(($E57      =0),0,($L57      /$E57      ))</f>
        <v>0.41334448805060398</v>
      </c>
      <c r="N57" s="31">
        <f t="shared" ref="N57:N85" si="12">$F57      +$H57      +$J57      +$L57</f>
        <v>4323432598</v>
      </c>
      <c r="O57" s="36">
        <f t="shared" ref="O57:O85" si="13">IF(($E57      =0),0,($N57      /$E57      ))</f>
        <v>1.2579539833701292</v>
      </c>
      <c r="P57" s="31">
        <v>626980796</v>
      </c>
      <c r="Q57" s="31">
        <v>3167910907</v>
      </c>
      <c r="R57" s="31">
        <v>3123119602</v>
      </c>
      <c r="S57" s="31">
        <v>3069231828</v>
      </c>
      <c r="T57" s="36">
        <f t="shared" ref="T57:T85" si="14">IF(($R57      =0),0,($S57      /$R57      ))</f>
        <v>0.98274552983321839</v>
      </c>
      <c r="U57" s="36">
        <f t="shared" ref="U57:U85" si="15">IF(($P57      =0),0,(($L57      /$P57      )-1))</f>
        <v>1.265801447290261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3395492944</v>
      </c>
      <c r="E58" s="32">
        <f>E57</f>
        <v>3436876591</v>
      </c>
      <c r="F58" s="32">
        <f>F57</f>
        <v>1195447216</v>
      </c>
      <c r="G58" s="37">
        <f t="shared" si="8"/>
        <v>0.35206882644607257</v>
      </c>
      <c r="H58" s="32">
        <f>H57</f>
        <v>810728080</v>
      </c>
      <c r="I58" s="37">
        <f t="shared" si="9"/>
        <v>0.23876594455382263</v>
      </c>
      <c r="J58" s="32">
        <f>J57</f>
        <v>896643307</v>
      </c>
      <c r="K58" s="37">
        <f t="shared" si="10"/>
        <v>0.26088900292434153</v>
      </c>
      <c r="L58" s="32">
        <f>L57</f>
        <v>1420613995</v>
      </c>
      <c r="M58" s="37">
        <f t="shared" si="11"/>
        <v>0.41334448805060398</v>
      </c>
      <c r="N58" s="32">
        <f t="shared" si="12"/>
        <v>4323432598</v>
      </c>
      <c r="O58" s="37">
        <f t="shared" si="13"/>
        <v>1.2579539833701292</v>
      </c>
      <c r="P58" s="32">
        <f>P57</f>
        <v>626980796</v>
      </c>
      <c r="Q58" s="32">
        <f>Q57</f>
        <v>3167910907</v>
      </c>
      <c r="R58" s="32">
        <f>R57</f>
        <v>3123119602</v>
      </c>
      <c r="S58" s="32">
        <f>S57</f>
        <v>3069231828</v>
      </c>
      <c r="T58" s="37">
        <f t="shared" si="14"/>
        <v>0.98274552983321839</v>
      </c>
      <c r="U58" s="37">
        <f t="shared" si="15"/>
        <v>1.265801447290261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45578079</v>
      </c>
      <c r="E59" s="31">
        <v>45087179</v>
      </c>
      <c r="F59" s="31">
        <v>3596899</v>
      </c>
      <c r="G59" s="36">
        <f t="shared" si="8"/>
        <v>7.8917301450989186E-2</v>
      </c>
      <c r="H59" s="31">
        <v>-44934021</v>
      </c>
      <c r="I59" s="36">
        <f t="shared" si="9"/>
        <v>-0.98586912800778637</v>
      </c>
      <c r="J59" s="31">
        <v>7131722</v>
      </c>
      <c r="K59" s="36">
        <f t="shared" si="10"/>
        <v>0.15817627445709123</v>
      </c>
      <c r="L59" s="31">
        <v>6535228</v>
      </c>
      <c r="M59" s="36">
        <f t="shared" si="11"/>
        <v>0.14494648245790673</v>
      </c>
      <c r="N59" s="31">
        <f t="shared" si="12"/>
        <v>-27670172</v>
      </c>
      <c r="O59" s="36">
        <f t="shared" si="13"/>
        <v>-0.61370377596699943</v>
      </c>
      <c r="P59" s="31">
        <v>8585895</v>
      </c>
      <c r="Q59" s="31">
        <v>47191031</v>
      </c>
      <c r="R59" s="31">
        <v>46987900</v>
      </c>
      <c r="S59" s="31">
        <v>33701262</v>
      </c>
      <c r="T59" s="36">
        <f t="shared" si="14"/>
        <v>0.71723277694895915</v>
      </c>
      <c r="U59" s="36">
        <f t="shared" si="15"/>
        <v>-0.23884137879626988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141109000</v>
      </c>
      <c r="E60" s="31">
        <v>117704000</v>
      </c>
      <c r="F60" s="31">
        <v>12538</v>
      </c>
      <c r="G60" s="36">
        <f t="shared" si="8"/>
        <v>8.8853297805242758E-5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12538</v>
      </c>
      <c r="O60" s="36">
        <f t="shared" si="13"/>
        <v>1.0652144362128729E-4</v>
      </c>
      <c r="P60" s="31">
        <v>425091</v>
      </c>
      <c r="Q60" s="31">
        <v>151498540</v>
      </c>
      <c r="R60" s="31">
        <v>150911540</v>
      </c>
      <c r="S60" s="31">
        <v>1558669</v>
      </c>
      <c r="T60" s="36">
        <f t="shared" si="14"/>
        <v>1.0328361899958081E-2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60471909</v>
      </c>
      <c r="E61" s="31">
        <v>54850751</v>
      </c>
      <c r="F61" s="31">
        <v>62519</v>
      </c>
      <c r="G61" s="36">
        <f t="shared" si="8"/>
        <v>1.0338519328040397E-3</v>
      </c>
      <c r="H61" s="31">
        <v>5363215</v>
      </c>
      <c r="I61" s="36">
        <f t="shared" si="9"/>
        <v>8.8689361534791303E-2</v>
      </c>
      <c r="J61" s="31">
        <v>656119</v>
      </c>
      <c r="K61" s="36">
        <f t="shared" si="10"/>
        <v>1.1961896383150707E-2</v>
      </c>
      <c r="L61" s="31">
        <v>193076</v>
      </c>
      <c r="M61" s="36">
        <f t="shared" si="11"/>
        <v>3.5200247303815405E-3</v>
      </c>
      <c r="N61" s="31">
        <f t="shared" si="12"/>
        <v>6274929</v>
      </c>
      <c r="O61" s="36">
        <f t="shared" si="13"/>
        <v>0.11440005625447133</v>
      </c>
      <c r="P61" s="31">
        <v>232049</v>
      </c>
      <c r="Q61" s="31">
        <v>28468379</v>
      </c>
      <c r="R61" s="31">
        <v>27452736</v>
      </c>
      <c r="S61" s="31">
        <v>1205085</v>
      </c>
      <c r="T61" s="36">
        <f t="shared" si="14"/>
        <v>4.3896717616779615E-2</v>
      </c>
      <c r="U61" s="36">
        <f t="shared" si="15"/>
        <v>-0.1679515964300643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247158988</v>
      </c>
      <c r="E63" s="32">
        <f>SUM(E59:E62)</f>
        <v>217641930</v>
      </c>
      <c r="F63" s="32">
        <f>SUM(F59:F62)</f>
        <v>3671956</v>
      </c>
      <c r="G63" s="37">
        <f t="shared" si="8"/>
        <v>1.4856655749051699E-2</v>
      </c>
      <c r="H63" s="32">
        <f>SUM(H59:H62)</f>
        <v>-39570806</v>
      </c>
      <c r="I63" s="37">
        <f t="shared" si="9"/>
        <v>-0.16010263806388461</v>
      </c>
      <c r="J63" s="32">
        <f>SUM(J59:J62)</f>
        <v>7787841</v>
      </c>
      <c r="K63" s="37">
        <f t="shared" si="10"/>
        <v>3.5782815379371065E-2</v>
      </c>
      <c r="L63" s="32">
        <f>SUM(L59:L62)</f>
        <v>6728304</v>
      </c>
      <c r="M63" s="37">
        <f t="shared" si="11"/>
        <v>3.091455768656343E-2</v>
      </c>
      <c r="N63" s="32">
        <f t="shared" si="12"/>
        <v>-21382705</v>
      </c>
      <c r="O63" s="37">
        <f t="shared" si="13"/>
        <v>-9.8247175992236424E-2</v>
      </c>
      <c r="P63" s="32">
        <f>SUM(P59:P62)</f>
        <v>9243035</v>
      </c>
      <c r="Q63" s="32">
        <f>SUM(Q59:Q62)</f>
        <v>227157950</v>
      </c>
      <c r="R63" s="32">
        <f>SUM(R59:R62)</f>
        <v>225352176</v>
      </c>
      <c r="S63" s="32">
        <f>SUM(S59:S62)</f>
        <v>36465016</v>
      </c>
      <c r="T63" s="37">
        <f t="shared" si="14"/>
        <v>0.16181346303041688</v>
      </c>
      <c r="U63" s="37">
        <f t="shared" si="15"/>
        <v>-0.27206767041345181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82314127</v>
      </c>
      <c r="E64" s="31">
        <v>42939673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867041</v>
      </c>
      <c r="K64" s="36">
        <f t="shared" si="10"/>
        <v>2.0192072724913392E-2</v>
      </c>
      <c r="L64" s="31">
        <v>986597</v>
      </c>
      <c r="M64" s="36">
        <f t="shared" si="11"/>
        <v>2.297635103089863E-2</v>
      </c>
      <c r="N64" s="31">
        <f t="shared" si="12"/>
        <v>1853638</v>
      </c>
      <c r="O64" s="36">
        <f t="shared" si="13"/>
        <v>4.3168423755812022E-2</v>
      </c>
      <c r="P64" s="31">
        <v>88350</v>
      </c>
      <c r="Q64" s="31">
        <v>85119772</v>
      </c>
      <c r="R64" s="31">
        <v>85119772</v>
      </c>
      <c r="S64" s="31">
        <v>153477</v>
      </c>
      <c r="T64" s="36">
        <f t="shared" si="14"/>
        <v>1.8030710890531991E-3</v>
      </c>
      <c r="U64" s="36">
        <f t="shared" si="15"/>
        <v>10.166915676287493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38432343</v>
      </c>
      <c r="E65" s="31">
        <v>18528920</v>
      </c>
      <c r="F65" s="31">
        <v>11233372</v>
      </c>
      <c r="G65" s="36">
        <f t="shared" si="8"/>
        <v>0.29228954373143473</v>
      </c>
      <c r="H65" s="31">
        <v>7476142</v>
      </c>
      <c r="I65" s="36">
        <f t="shared" si="9"/>
        <v>0.19452735421309078</v>
      </c>
      <c r="J65" s="31">
        <v>11312996</v>
      </c>
      <c r="K65" s="36">
        <f t="shared" si="10"/>
        <v>0.61055884530776749</v>
      </c>
      <c r="L65" s="31">
        <v>9662453</v>
      </c>
      <c r="M65" s="36">
        <f t="shared" si="11"/>
        <v>0.52147955736222074</v>
      </c>
      <c r="N65" s="31">
        <f t="shared" si="12"/>
        <v>39684963</v>
      </c>
      <c r="O65" s="36">
        <f t="shared" si="13"/>
        <v>2.1417850041988418</v>
      </c>
      <c r="P65" s="31">
        <v>1082875</v>
      </c>
      <c r="Q65" s="31">
        <v>34213774</v>
      </c>
      <c r="R65" s="31">
        <v>19843508</v>
      </c>
      <c r="S65" s="31">
        <v>16739493</v>
      </c>
      <c r="T65" s="36">
        <f t="shared" si="14"/>
        <v>0.84357528920793645</v>
      </c>
      <c r="U65" s="36">
        <f t="shared" si="15"/>
        <v>7.9229624841279005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57061769</v>
      </c>
      <c r="E66" s="31">
        <v>56268710</v>
      </c>
      <c r="F66" s="31">
        <v>14917857</v>
      </c>
      <c r="G66" s="36">
        <f t="shared" si="8"/>
        <v>0.26143348272290684</v>
      </c>
      <c r="H66" s="31">
        <v>12150726</v>
      </c>
      <c r="I66" s="36">
        <f t="shared" si="9"/>
        <v>0.2129398757336107</v>
      </c>
      <c r="J66" s="31">
        <v>16074385</v>
      </c>
      <c r="K66" s="36">
        <f t="shared" si="10"/>
        <v>0.28567182364763649</v>
      </c>
      <c r="L66" s="31">
        <v>20088418</v>
      </c>
      <c r="M66" s="36">
        <f t="shared" si="11"/>
        <v>0.35700868208992176</v>
      </c>
      <c r="N66" s="31">
        <f t="shared" si="12"/>
        <v>63231386</v>
      </c>
      <c r="O66" s="36">
        <f t="shared" si="13"/>
        <v>1.1237397480766842</v>
      </c>
      <c r="P66" s="31">
        <v>13419099</v>
      </c>
      <c r="Q66" s="31">
        <v>61838506</v>
      </c>
      <c r="R66" s="31">
        <v>51195506</v>
      </c>
      <c r="S66" s="31">
        <v>44935075</v>
      </c>
      <c r="T66" s="36">
        <f t="shared" si="14"/>
        <v>0.87771522367607813</v>
      </c>
      <c r="U66" s="36">
        <f t="shared" si="15"/>
        <v>0.49700199692989822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903827661</v>
      </c>
      <c r="E67" s="31">
        <v>900838213</v>
      </c>
      <c r="F67" s="31">
        <v>334422447</v>
      </c>
      <c r="G67" s="36">
        <f t="shared" si="8"/>
        <v>0.37000687346744082</v>
      </c>
      <c r="H67" s="31">
        <v>128513977</v>
      </c>
      <c r="I67" s="36">
        <f t="shared" si="9"/>
        <v>0.14218858588352054</v>
      </c>
      <c r="J67" s="31">
        <v>99269364</v>
      </c>
      <c r="K67" s="36">
        <f t="shared" si="10"/>
        <v>0.11019666191713828</v>
      </c>
      <c r="L67" s="31">
        <v>106554246</v>
      </c>
      <c r="M67" s="36">
        <f t="shared" si="11"/>
        <v>0.11828344364428066</v>
      </c>
      <c r="N67" s="31">
        <f t="shared" si="12"/>
        <v>668760034</v>
      </c>
      <c r="O67" s="36">
        <f t="shared" si="13"/>
        <v>0.74237529486329634</v>
      </c>
      <c r="P67" s="31">
        <v>56472094</v>
      </c>
      <c r="Q67" s="31">
        <v>761936620</v>
      </c>
      <c r="R67" s="31">
        <v>707205569</v>
      </c>
      <c r="S67" s="31">
        <v>263920051</v>
      </c>
      <c r="T67" s="36">
        <f t="shared" si="14"/>
        <v>0.37318717862076112</v>
      </c>
      <c r="U67" s="36">
        <f t="shared" si="15"/>
        <v>0.88684779423975324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186816829</v>
      </c>
      <c r="E68" s="31">
        <v>187805231</v>
      </c>
      <c r="F68" s="31">
        <v>42001681</v>
      </c>
      <c r="G68" s="36">
        <f t="shared" si="8"/>
        <v>0.22482814436380355</v>
      </c>
      <c r="H68" s="31">
        <v>11968857</v>
      </c>
      <c r="I68" s="36">
        <f t="shared" si="9"/>
        <v>6.4067338387378367E-2</v>
      </c>
      <c r="J68" s="31">
        <v>46038357</v>
      </c>
      <c r="K68" s="36">
        <f t="shared" si="10"/>
        <v>0.24513884280465009</v>
      </c>
      <c r="L68" s="31">
        <v>23163891</v>
      </c>
      <c r="M68" s="36">
        <f t="shared" si="11"/>
        <v>0.1233399670321217</v>
      </c>
      <c r="N68" s="31">
        <f t="shared" si="12"/>
        <v>123172786</v>
      </c>
      <c r="O68" s="36">
        <f t="shared" si="13"/>
        <v>0.65585386170633342</v>
      </c>
      <c r="P68" s="31">
        <v>59685142</v>
      </c>
      <c r="Q68" s="31">
        <v>159155204</v>
      </c>
      <c r="R68" s="31">
        <v>159155204</v>
      </c>
      <c r="S68" s="31">
        <v>92071407</v>
      </c>
      <c r="T68" s="36">
        <f t="shared" si="14"/>
        <v>0.57850076331779887</v>
      </c>
      <c r="U68" s="36">
        <f t="shared" si="15"/>
        <v>-0.61189853581985276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1268452729</v>
      </c>
      <c r="E70" s="32">
        <f>SUM(E64:E69)</f>
        <v>1206380747</v>
      </c>
      <c r="F70" s="32">
        <f>SUM(F64:F69)</f>
        <v>402575357</v>
      </c>
      <c r="G70" s="37">
        <f t="shared" si="8"/>
        <v>0.31737513570361831</v>
      </c>
      <c r="H70" s="32">
        <f>SUM(H64:H69)</f>
        <v>160109702</v>
      </c>
      <c r="I70" s="37">
        <f t="shared" si="9"/>
        <v>0.12622441368092954</v>
      </c>
      <c r="J70" s="32">
        <f>SUM(J64:J69)</f>
        <v>173562143</v>
      </c>
      <c r="K70" s="37">
        <f t="shared" si="10"/>
        <v>0.14387012013546333</v>
      </c>
      <c r="L70" s="32">
        <f>SUM(L64:L69)</f>
        <v>160455605</v>
      </c>
      <c r="M70" s="37">
        <f t="shared" si="11"/>
        <v>0.13300577400544342</v>
      </c>
      <c r="N70" s="32">
        <f t="shared" si="12"/>
        <v>896702807</v>
      </c>
      <c r="O70" s="37">
        <f t="shared" si="13"/>
        <v>0.74329999813897896</v>
      </c>
      <c r="P70" s="32">
        <f>SUM(P64:P69)</f>
        <v>130747560</v>
      </c>
      <c r="Q70" s="32">
        <f>SUM(Q64:Q69)</f>
        <v>1102263876</v>
      </c>
      <c r="R70" s="32">
        <f>SUM(R64:R69)</f>
        <v>1022519559</v>
      </c>
      <c r="S70" s="32">
        <f>SUM(S64:S69)</f>
        <v>417819503</v>
      </c>
      <c r="T70" s="37">
        <f t="shared" si="14"/>
        <v>0.40861761452134726</v>
      </c>
      <c r="U70" s="37">
        <f t="shared" si="15"/>
        <v>0.22721682148408728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138278556</v>
      </c>
      <c r="E71" s="31">
        <v>141963559</v>
      </c>
      <c r="F71" s="31">
        <v>37732480</v>
      </c>
      <c r="G71" s="36">
        <f t="shared" si="8"/>
        <v>0.27287296809781553</v>
      </c>
      <c r="H71" s="31">
        <v>28509626</v>
      </c>
      <c r="I71" s="36">
        <f t="shared" si="9"/>
        <v>0.20617532338130579</v>
      </c>
      <c r="J71" s="31">
        <v>28050176</v>
      </c>
      <c r="K71" s="36">
        <f t="shared" si="10"/>
        <v>0.1975871568562183</v>
      </c>
      <c r="L71" s="31">
        <v>34854656</v>
      </c>
      <c r="M71" s="36">
        <f t="shared" si="11"/>
        <v>0.24551833051748159</v>
      </c>
      <c r="N71" s="31">
        <f t="shared" si="12"/>
        <v>129146938</v>
      </c>
      <c r="O71" s="36">
        <f t="shared" si="13"/>
        <v>0.90971893709708984</v>
      </c>
      <c r="P71" s="31">
        <v>34371877</v>
      </c>
      <c r="Q71" s="31">
        <v>122735892</v>
      </c>
      <c r="R71" s="31">
        <v>120283440</v>
      </c>
      <c r="S71" s="31">
        <v>111330336</v>
      </c>
      <c r="T71" s="36">
        <f t="shared" si="14"/>
        <v>0.92556661166325138</v>
      </c>
      <c r="U71" s="36">
        <f t="shared" si="15"/>
        <v>1.4045756069707815E-2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280377124</v>
      </c>
      <c r="E72" s="31">
        <v>349791433</v>
      </c>
      <c r="F72" s="31">
        <v>43309923</v>
      </c>
      <c r="G72" s="36">
        <f t="shared" si="8"/>
        <v>0.15447024486919267</v>
      </c>
      <c r="H72" s="31">
        <v>148661070</v>
      </c>
      <c r="I72" s="36">
        <f t="shared" si="9"/>
        <v>0.53021825703583436</v>
      </c>
      <c r="J72" s="31">
        <v>25101977</v>
      </c>
      <c r="K72" s="36">
        <f t="shared" si="10"/>
        <v>7.1762698087577237E-2</v>
      </c>
      <c r="L72" s="31">
        <v>54391603</v>
      </c>
      <c r="M72" s="36">
        <f t="shared" si="11"/>
        <v>0.15549724169488166</v>
      </c>
      <c r="N72" s="31">
        <f t="shared" si="12"/>
        <v>271464573</v>
      </c>
      <c r="O72" s="36">
        <f t="shared" si="13"/>
        <v>0.77607553355945114</v>
      </c>
      <c r="P72" s="31">
        <v>69946667</v>
      </c>
      <c r="Q72" s="31">
        <v>205349770</v>
      </c>
      <c r="R72" s="31">
        <v>196091016</v>
      </c>
      <c r="S72" s="31">
        <v>168066189</v>
      </c>
      <c r="T72" s="36">
        <f t="shared" si="14"/>
        <v>0.85708255497028996</v>
      </c>
      <c r="U72" s="36">
        <f t="shared" si="15"/>
        <v>-0.22238463485329474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156884939</v>
      </c>
      <c r="E73" s="31">
        <v>156884939</v>
      </c>
      <c r="F73" s="31">
        <v>49529726</v>
      </c>
      <c r="G73" s="36">
        <f t="shared" si="8"/>
        <v>0.31570733504253073</v>
      </c>
      <c r="H73" s="31">
        <v>30085977</v>
      </c>
      <c r="I73" s="36">
        <f t="shared" si="9"/>
        <v>0.19177097044350447</v>
      </c>
      <c r="J73" s="31">
        <v>-3860866</v>
      </c>
      <c r="K73" s="36">
        <f t="shared" si="10"/>
        <v>-2.460953884171125E-2</v>
      </c>
      <c r="L73" s="31">
        <v>70889887</v>
      </c>
      <c r="M73" s="36">
        <f t="shared" si="11"/>
        <v>0.45185909783220174</v>
      </c>
      <c r="N73" s="31">
        <f t="shared" si="12"/>
        <v>146644724</v>
      </c>
      <c r="O73" s="36">
        <f t="shared" si="13"/>
        <v>0.93472786447652567</v>
      </c>
      <c r="P73" s="31">
        <v>33944571</v>
      </c>
      <c r="Q73" s="31">
        <v>150975362</v>
      </c>
      <c r="R73" s="31">
        <v>141874012</v>
      </c>
      <c r="S73" s="31">
        <v>125028018</v>
      </c>
      <c r="T73" s="36">
        <f t="shared" si="14"/>
        <v>0.88126088941503955</v>
      </c>
      <c r="U73" s="36">
        <f t="shared" si="15"/>
        <v>1.0884013234399101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734986031</v>
      </c>
      <c r="E74" s="31">
        <v>1252557408</v>
      </c>
      <c r="F74" s="31">
        <v>315961681</v>
      </c>
      <c r="G74" s="36">
        <f t="shared" si="8"/>
        <v>0.42988800830692248</v>
      </c>
      <c r="H74" s="31">
        <v>197950743</v>
      </c>
      <c r="I74" s="36">
        <f t="shared" si="9"/>
        <v>0.26932585743252035</v>
      </c>
      <c r="J74" s="31">
        <v>193987611</v>
      </c>
      <c r="K74" s="36">
        <f t="shared" si="10"/>
        <v>0.1548732295709675</v>
      </c>
      <c r="L74" s="31">
        <v>182853847</v>
      </c>
      <c r="M74" s="36">
        <f t="shared" si="11"/>
        <v>0.1459844042533498</v>
      </c>
      <c r="N74" s="31">
        <f t="shared" si="12"/>
        <v>890753882</v>
      </c>
      <c r="O74" s="36">
        <f t="shared" si="13"/>
        <v>0.7111481488280017</v>
      </c>
      <c r="P74" s="31">
        <v>522031002</v>
      </c>
      <c r="Q74" s="31">
        <v>749699621</v>
      </c>
      <c r="R74" s="31">
        <v>1603551568</v>
      </c>
      <c r="S74" s="31">
        <v>1250803962</v>
      </c>
      <c r="T74" s="36">
        <f t="shared" si="14"/>
        <v>0.78002104014655549</v>
      </c>
      <c r="U74" s="36">
        <f t="shared" si="15"/>
        <v>-0.649726076996477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42833972</v>
      </c>
      <c r="E75" s="31">
        <v>44172778</v>
      </c>
      <c r="F75" s="31">
        <v>14226955</v>
      </c>
      <c r="G75" s="36">
        <f t="shared" si="8"/>
        <v>0.33214185693542497</v>
      </c>
      <c r="H75" s="31">
        <v>6008439</v>
      </c>
      <c r="I75" s="36">
        <f t="shared" si="9"/>
        <v>0.14027274892928446</v>
      </c>
      <c r="J75" s="31">
        <v>3376017</v>
      </c>
      <c r="K75" s="36">
        <f t="shared" si="10"/>
        <v>7.6427545489667861E-2</v>
      </c>
      <c r="L75" s="31">
        <v>8544003</v>
      </c>
      <c r="M75" s="36">
        <f t="shared" si="11"/>
        <v>0.19342236071274485</v>
      </c>
      <c r="N75" s="31">
        <f t="shared" si="12"/>
        <v>32155414</v>
      </c>
      <c r="O75" s="36">
        <f t="shared" si="13"/>
        <v>0.72794638363020769</v>
      </c>
      <c r="P75" s="31">
        <v>4200857</v>
      </c>
      <c r="Q75" s="31">
        <v>31047285</v>
      </c>
      <c r="R75" s="31">
        <v>40552934</v>
      </c>
      <c r="S75" s="31">
        <v>28527000</v>
      </c>
      <c r="T75" s="36">
        <f t="shared" si="14"/>
        <v>0.7034509512924515</v>
      </c>
      <c r="U75" s="36">
        <f t="shared" si="15"/>
        <v>1.0338714219503307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90574560</v>
      </c>
      <c r="E76" s="31">
        <v>103574561</v>
      </c>
      <c r="F76" s="31">
        <v>1368188</v>
      </c>
      <c r="G76" s="36">
        <f t="shared" si="8"/>
        <v>1.5105654391255116E-2</v>
      </c>
      <c r="H76" s="31">
        <v>4716709</v>
      </c>
      <c r="I76" s="36">
        <f t="shared" si="9"/>
        <v>5.2075428243868918E-2</v>
      </c>
      <c r="J76" s="31">
        <v>11337755</v>
      </c>
      <c r="K76" s="36">
        <f t="shared" si="10"/>
        <v>0.10946466864580773</v>
      </c>
      <c r="L76" s="31">
        <v>26125231</v>
      </c>
      <c r="M76" s="36">
        <f t="shared" si="11"/>
        <v>0.25223598099537203</v>
      </c>
      <c r="N76" s="31">
        <f t="shared" si="12"/>
        <v>43547883</v>
      </c>
      <c r="O76" s="36">
        <f t="shared" si="13"/>
        <v>0.42044960248491903</v>
      </c>
      <c r="P76" s="31">
        <v>8948989</v>
      </c>
      <c r="Q76" s="31">
        <v>71850310</v>
      </c>
      <c r="R76" s="31">
        <v>110327967</v>
      </c>
      <c r="S76" s="31">
        <v>13080391</v>
      </c>
      <c r="T76" s="36">
        <f t="shared" si="14"/>
        <v>0.11855915916587133</v>
      </c>
      <c r="U76" s="36">
        <f t="shared" si="15"/>
        <v>1.9193499958486933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1443935182</v>
      </c>
      <c r="E78" s="32">
        <f>SUM(E71:E77)</f>
        <v>2048944678</v>
      </c>
      <c r="F78" s="32">
        <f>SUM(F71:F77)</f>
        <v>462128953</v>
      </c>
      <c r="G78" s="37">
        <f t="shared" si="8"/>
        <v>0.32004826723586266</v>
      </c>
      <c r="H78" s="32">
        <f>SUM(H71:H77)</f>
        <v>415932564</v>
      </c>
      <c r="I78" s="37">
        <f t="shared" si="9"/>
        <v>0.2880548719810887</v>
      </c>
      <c r="J78" s="32">
        <f>SUM(J71:J77)</f>
        <v>257992670</v>
      </c>
      <c r="K78" s="37">
        <f t="shared" si="10"/>
        <v>0.12591490281320325</v>
      </c>
      <c r="L78" s="32">
        <f>SUM(L71:L77)</f>
        <v>377659227</v>
      </c>
      <c r="M78" s="37">
        <f t="shared" si="11"/>
        <v>0.18431889892148665</v>
      </c>
      <c r="N78" s="32">
        <f t="shared" si="12"/>
        <v>1513713414</v>
      </c>
      <c r="O78" s="37">
        <f t="shared" si="13"/>
        <v>0.73877710328301993</v>
      </c>
      <c r="P78" s="32">
        <f>SUM(P71:P77)</f>
        <v>673443963</v>
      </c>
      <c r="Q78" s="32">
        <f>SUM(Q71:Q77)</f>
        <v>1331658240</v>
      </c>
      <c r="R78" s="32">
        <f>SUM(R71:R77)</f>
        <v>2212680937</v>
      </c>
      <c r="S78" s="32">
        <f>SUM(S71:S77)</f>
        <v>1696835896</v>
      </c>
      <c r="T78" s="37">
        <f t="shared" si="14"/>
        <v>0.76686876432379192</v>
      </c>
      <c r="U78" s="37">
        <f t="shared" si="15"/>
        <v>-0.4392120981861114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393431771</v>
      </c>
      <c r="E79" s="31">
        <v>484389261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70889827</v>
      </c>
      <c r="K79" s="36">
        <f t="shared" si="10"/>
        <v>0.1463488824125686</v>
      </c>
      <c r="L79" s="31">
        <v>-2241183</v>
      </c>
      <c r="M79" s="36">
        <f t="shared" si="11"/>
        <v>-4.62682222841435E-3</v>
      </c>
      <c r="N79" s="31">
        <f t="shared" si="12"/>
        <v>68648644</v>
      </c>
      <c r="O79" s="36">
        <f t="shared" si="13"/>
        <v>0.14172206018415426</v>
      </c>
      <c r="P79" s="31">
        <v>13284309</v>
      </c>
      <c r="Q79" s="31">
        <v>423012559</v>
      </c>
      <c r="R79" s="31">
        <v>425831617</v>
      </c>
      <c r="S79" s="31">
        <v>67844521</v>
      </c>
      <c r="T79" s="36">
        <f t="shared" si="14"/>
        <v>0.15932241358208027</v>
      </c>
      <c r="U79" s="36">
        <f t="shared" si="15"/>
        <v>-1.1687090386108905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445852710</v>
      </c>
      <c r="E80" s="31">
        <v>435728795</v>
      </c>
      <c r="F80" s="31">
        <v>89415818</v>
      </c>
      <c r="G80" s="36">
        <f t="shared" si="8"/>
        <v>0.20055012786621843</v>
      </c>
      <c r="H80" s="31">
        <v>72788838</v>
      </c>
      <c r="I80" s="36">
        <f t="shared" si="9"/>
        <v>0.16325758791507625</v>
      </c>
      <c r="J80" s="31">
        <v>40564165</v>
      </c>
      <c r="K80" s="36">
        <f t="shared" si="10"/>
        <v>9.3094983543605375E-2</v>
      </c>
      <c r="L80" s="31">
        <v>82098869</v>
      </c>
      <c r="M80" s="36">
        <f t="shared" si="11"/>
        <v>0.18841735947242136</v>
      </c>
      <c r="N80" s="31">
        <f t="shared" si="12"/>
        <v>284867690</v>
      </c>
      <c r="O80" s="36">
        <f t="shared" si="13"/>
        <v>0.65377292772216256</v>
      </c>
      <c r="P80" s="31">
        <v>-4165363</v>
      </c>
      <c r="Q80" s="31">
        <v>428695278</v>
      </c>
      <c r="R80" s="31">
        <v>427365278</v>
      </c>
      <c r="S80" s="31">
        <v>249030771</v>
      </c>
      <c r="T80" s="36">
        <f t="shared" si="14"/>
        <v>0.58271175460351743</v>
      </c>
      <c r="U80" s="36">
        <f t="shared" si="15"/>
        <v>-20.709895392070273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523589590</v>
      </c>
      <c r="E81" s="31">
        <v>528471410</v>
      </c>
      <c r="F81" s="31">
        <v>120124772</v>
      </c>
      <c r="G81" s="36">
        <f t="shared" si="8"/>
        <v>0.22942543987553304</v>
      </c>
      <c r="H81" s="31">
        <v>114654078</v>
      </c>
      <c r="I81" s="36">
        <f t="shared" si="9"/>
        <v>0.21897700066955111</v>
      </c>
      <c r="J81" s="31">
        <v>106035097</v>
      </c>
      <c r="K81" s="36">
        <f t="shared" si="10"/>
        <v>0.20064490716725811</v>
      </c>
      <c r="L81" s="31">
        <v>116126466</v>
      </c>
      <c r="M81" s="36">
        <f t="shared" si="11"/>
        <v>0.21974029966919117</v>
      </c>
      <c r="N81" s="31">
        <f t="shared" si="12"/>
        <v>456940413</v>
      </c>
      <c r="O81" s="36">
        <f t="shared" si="13"/>
        <v>0.86464547438810357</v>
      </c>
      <c r="P81" s="31">
        <v>100026497</v>
      </c>
      <c r="Q81" s="31">
        <v>481256820</v>
      </c>
      <c r="R81" s="31">
        <v>473221290</v>
      </c>
      <c r="S81" s="31">
        <v>404667785</v>
      </c>
      <c r="T81" s="36">
        <f t="shared" si="14"/>
        <v>0.85513436007919252</v>
      </c>
      <c r="U81" s="36">
        <f t="shared" si="15"/>
        <v>0.16095704121278986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11855692</v>
      </c>
      <c r="E82" s="31">
        <v>11310803</v>
      </c>
      <c r="F82" s="31">
        <v>727187</v>
      </c>
      <c r="G82" s="36">
        <f t="shared" si="8"/>
        <v>6.13365293227928E-2</v>
      </c>
      <c r="H82" s="31">
        <v>931713</v>
      </c>
      <c r="I82" s="36">
        <f t="shared" si="9"/>
        <v>7.8587820938668104E-2</v>
      </c>
      <c r="J82" s="31">
        <v>688997</v>
      </c>
      <c r="K82" s="36">
        <f t="shared" si="10"/>
        <v>6.0914950070300046E-2</v>
      </c>
      <c r="L82" s="31">
        <v>431907</v>
      </c>
      <c r="M82" s="36">
        <f t="shared" si="11"/>
        <v>3.8185352534209994E-2</v>
      </c>
      <c r="N82" s="31">
        <f t="shared" si="12"/>
        <v>2779804</v>
      </c>
      <c r="O82" s="36">
        <f t="shared" si="13"/>
        <v>0.24576539791206689</v>
      </c>
      <c r="P82" s="31">
        <v>491276</v>
      </c>
      <c r="Q82" s="31">
        <v>17171322</v>
      </c>
      <c r="R82" s="31">
        <v>11343105</v>
      </c>
      <c r="S82" s="31">
        <v>3514259</v>
      </c>
      <c r="T82" s="36">
        <f t="shared" si="14"/>
        <v>0.30981455254094886</v>
      </c>
      <c r="U82" s="36">
        <f t="shared" si="15"/>
        <v>-0.12084653025997605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1374729763</v>
      </c>
      <c r="E84" s="32">
        <f>SUM(E79:E83)</f>
        <v>1459900269</v>
      </c>
      <c r="F84" s="32">
        <f>SUM(F79:F83)</f>
        <v>210267777</v>
      </c>
      <c r="G84" s="37">
        <f t="shared" si="8"/>
        <v>0.15295208022640303</v>
      </c>
      <c r="H84" s="32">
        <f>SUM(H79:H83)</f>
        <v>188374629</v>
      </c>
      <c r="I84" s="37">
        <f t="shared" si="9"/>
        <v>0.13702666085363571</v>
      </c>
      <c r="J84" s="32">
        <f>SUM(J79:J83)</f>
        <v>218178086</v>
      </c>
      <c r="K84" s="37">
        <f t="shared" si="10"/>
        <v>0.1494472537836076</v>
      </c>
      <c r="L84" s="32">
        <f>SUM(L79:L83)</f>
        <v>196416059</v>
      </c>
      <c r="M84" s="37">
        <f t="shared" si="11"/>
        <v>0.13454073759061688</v>
      </c>
      <c r="N84" s="32">
        <f t="shared" si="12"/>
        <v>813236551</v>
      </c>
      <c r="O84" s="37">
        <f t="shared" si="13"/>
        <v>0.5570493877345809</v>
      </c>
      <c r="P84" s="32">
        <f>SUM(P79:P83)</f>
        <v>109636719</v>
      </c>
      <c r="Q84" s="32">
        <f>SUM(Q79:Q83)</f>
        <v>1350135979</v>
      </c>
      <c r="R84" s="32">
        <f>SUM(R79:R83)</f>
        <v>1337761290</v>
      </c>
      <c r="S84" s="32">
        <f>SUM(S79:S83)</f>
        <v>725057336</v>
      </c>
      <c r="T84" s="37">
        <f t="shared" si="14"/>
        <v>0.54199306066032149</v>
      </c>
      <c r="U84" s="37">
        <f t="shared" si="15"/>
        <v>0.79151711936946967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7729769606</v>
      </c>
      <c r="E85" s="32">
        <f>SUM(E57,E59:E62,E64:E69,E71:E77,E79:E83)</f>
        <v>8369744215</v>
      </c>
      <c r="F85" s="32">
        <f>SUM(F57,F59:F62,F64:F69,F71:F77,F79:F83)</f>
        <v>2274091259</v>
      </c>
      <c r="G85" s="37">
        <f t="shared" si="8"/>
        <v>0.29419909970341229</v>
      </c>
      <c r="H85" s="32">
        <f>SUM(H57,H59:H62,H64:H69,H71:H77,H79:H83)</f>
        <v>1535574169</v>
      </c>
      <c r="I85" s="37">
        <f t="shared" si="9"/>
        <v>0.19865717185258108</v>
      </c>
      <c r="J85" s="32">
        <f>SUM(J57,J59:J62,J64:J69,J71:J77,J79:J83)</f>
        <v>1554164047</v>
      </c>
      <c r="K85" s="37">
        <f t="shared" si="10"/>
        <v>0.18568835642726986</v>
      </c>
      <c r="L85" s="32">
        <f>SUM(L57,L59:L62,L64:L69,L71:L77,L79:L83)</f>
        <v>2161873190</v>
      </c>
      <c r="M85" s="37">
        <f t="shared" si="11"/>
        <v>0.25829620768165851</v>
      </c>
      <c r="N85" s="32">
        <f t="shared" si="12"/>
        <v>7525702665</v>
      </c>
      <c r="O85" s="37">
        <f t="shared" si="13"/>
        <v>0.89915563387381248</v>
      </c>
      <c r="P85" s="32">
        <f>SUM(P57,P59:P62,P64:P69,P71:P77,P79:P83)</f>
        <v>1550052073</v>
      </c>
      <c r="Q85" s="32">
        <f>SUM(Q57,Q59:Q62,Q64:Q69,Q71:Q77,Q79:Q83)</f>
        <v>7179126952</v>
      </c>
      <c r="R85" s="32">
        <f>SUM(R57,R59:R62,R64:R69,R71:R77,R79:R83)</f>
        <v>7921433564</v>
      </c>
      <c r="S85" s="32">
        <f>SUM(S57,S59:S62,S64:S69,S71:S77,S79:S83)</f>
        <v>5945409579</v>
      </c>
      <c r="T85" s="37">
        <f t="shared" si="14"/>
        <v>0.75054717444323438</v>
      </c>
      <c r="U85" s="37">
        <f t="shared" si="15"/>
        <v>0.39471004081551264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21446425130</v>
      </c>
      <c r="E88" s="31">
        <v>21254057776</v>
      </c>
      <c r="F88" s="31">
        <v>5608518465</v>
      </c>
      <c r="G88" s="36">
        <f t="shared" ref="G88:G99" si="16">IF(($D88      =0),0,($F88      /$D88      ))</f>
        <v>0.26151297621880165</v>
      </c>
      <c r="H88" s="31">
        <v>4590399580</v>
      </c>
      <c r="I88" s="36">
        <f t="shared" ref="I88:I99" si="17">IF(($D88      =0),0,($H88      /$D88      ))</f>
        <v>0.21404031451278052</v>
      </c>
      <c r="J88" s="31">
        <v>2977997428</v>
      </c>
      <c r="K88" s="36">
        <f t="shared" ref="K88:K99" si="18">IF(($E88      =0),0,($J88      /$E88      ))</f>
        <v>0.14011430002616926</v>
      </c>
      <c r="L88" s="31">
        <v>6833371349</v>
      </c>
      <c r="M88" s="36">
        <f t="shared" ref="M88:M99" si="19">IF(($E88      =0),0,($L88      /$E88      ))</f>
        <v>0.32150902293660916</v>
      </c>
      <c r="N88" s="31">
        <f t="shared" ref="N88:N99" si="20">$F88      +$H88      +$J88      +$L88</f>
        <v>20010286822</v>
      </c>
      <c r="O88" s="36">
        <f t="shared" ref="O88:O99" si="21">IF(($E88      =0),0,($N88      /$E88      ))</f>
        <v>0.94148077665411911</v>
      </c>
      <c r="P88" s="31">
        <v>3970871240</v>
      </c>
      <c r="Q88" s="31">
        <v>18557006260</v>
      </c>
      <c r="R88" s="31">
        <v>18558696252</v>
      </c>
      <c r="S88" s="31">
        <v>16881795826</v>
      </c>
      <c r="T88" s="36">
        <f t="shared" ref="T88:T99" si="22">IF(($R88      =0),0,($S88      /$R88      ))</f>
        <v>0.90964341442792418</v>
      </c>
      <c r="U88" s="36">
        <f t="shared" ref="U88:U99" si="23">IF(($P88      =0),0,(($L88      /$P88      )-1))</f>
        <v>0.720874572855704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20788869948</v>
      </c>
      <c r="E89" s="31">
        <v>17433524840</v>
      </c>
      <c r="F89" s="31">
        <v>6268317957</v>
      </c>
      <c r="G89" s="36">
        <f t="shared" si="16"/>
        <v>0.30152278467656901</v>
      </c>
      <c r="H89" s="31">
        <v>4491588735</v>
      </c>
      <c r="I89" s="36">
        <f t="shared" si="17"/>
        <v>0.21605737811795367</v>
      </c>
      <c r="J89" s="31">
        <v>3984696710</v>
      </c>
      <c r="K89" s="36">
        <f t="shared" si="18"/>
        <v>0.22856517810198618</v>
      </c>
      <c r="L89" s="31">
        <v>5364023490</v>
      </c>
      <c r="M89" s="36">
        <f t="shared" si="19"/>
        <v>0.30768439195340602</v>
      </c>
      <c r="N89" s="31">
        <f t="shared" si="20"/>
        <v>20108626892</v>
      </c>
      <c r="O89" s="36">
        <f t="shared" si="21"/>
        <v>1.1534458508277206</v>
      </c>
      <c r="P89" s="31">
        <v>4138872390</v>
      </c>
      <c r="Q89" s="31">
        <v>18405342512</v>
      </c>
      <c r="R89" s="31">
        <v>17346220132</v>
      </c>
      <c r="S89" s="31">
        <v>17403953552</v>
      </c>
      <c r="T89" s="36">
        <f t="shared" si="22"/>
        <v>1.0033282997425759</v>
      </c>
      <c r="U89" s="36">
        <f t="shared" si="23"/>
        <v>0.29601084173556758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17459645837</v>
      </c>
      <c r="E90" s="31">
        <v>17520467356</v>
      </c>
      <c r="F90" s="31">
        <v>321681188</v>
      </c>
      <c r="G90" s="36">
        <f t="shared" si="16"/>
        <v>1.8424267651426358E-2</v>
      </c>
      <c r="H90" s="31">
        <v>13322120057</v>
      </c>
      <c r="I90" s="36">
        <f t="shared" si="17"/>
        <v>0.76302349895140087</v>
      </c>
      <c r="J90" s="31">
        <v>3366630033</v>
      </c>
      <c r="K90" s="36">
        <f t="shared" si="18"/>
        <v>0.19215412263800574</v>
      </c>
      <c r="L90" s="31">
        <v>-2336020591</v>
      </c>
      <c r="M90" s="36">
        <f t="shared" si="19"/>
        <v>-0.13333095193947633</v>
      </c>
      <c r="N90" s="31">
        <f t="shared" si="20"/>
        <v>14674410687</v>
      </c>
      <c r="O90" s="36">
        <f t="shared" si="21"/>
        <v>0.83755817632197183</v>
      </c>
      <c r="P90" s="31">
        <v>3946658045</v>
      </c>
      <c r="Q90" s="31">
        <v>16679806157</v>
      </c>
      <c r="R90" s="31">
        <v>15098058143</v>
      </c>
      <c r="S90" s="31">
        <v>11809067399</v>
      </c>
      <c r="T90" s="36">
        <f t="shared" si="22"/>
        <v>0.78215802900951914</v>
      </c>
      <c r="U90" s="36">
        <f t="shared" si="23"/>
        <v>-1.5918984022341363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59694940915</v>
      </c>
      <c r="E91" s="32">
        <f>SUM(E88:E90)</f>
        <v>56208049972</v>
      </c>
      <c r="F91" s="32">
        <f>SUM(F88:F90)</f>
        <v>12198517610</v>
      </c>
      <c r="G91" s="37">
        <f t="shared" si="16"/>
        <v>0.20434759500590755</v>
      </c>
      <c r="H91" s="32">
        <f>SUM(H88:H90)</f>
        <v>22404108372</v>
      </c>
      <c r="I91" s="37">
        <f t="shared" si="17"/>
        <v>0.37531000162813377</v>
      </c>
      <c r="J91" s="32">
        <f>SUM(J88:J90)</f>
        <v>10329324171</v>
      </c>
      <c r="K91" s="37">
        <f t="shared" si="18"/>
        <v>0.18376948099330159</v>
      </c>
      <c r="L91" s="32">
        <f>SUM(L88:L90)</f>
        <v>9861374248</v>
      </c>
      <c r="M91" s="37">
        <f t="shared" si="19"/>
        <v>0.17544416240934238</v>
      </c>
      <c r="N91" s="32">
        <f t="shared" si="20"/>
        <v>54793324401</v>
      </c>
      <c r="O91" s="37">
        <f t="shared" si="21"/>
        <v>0.97483055235496086</v>
      </c>
      <c r="P91" s="32">
        <f>SUM(P88:P90)</f>
        <v>12056401675</v>
      </c>
      <c r="Q91" s="32">
        <f>SUM(Q88:Q90)</f>
        <v>53642154929</v>
      </c>
      <c r="R91" s="32">
        <f>SUM(R88:R90)</f>
        <v>51002974527</v>
      </c>
      <c r="S91" s="32">
        <f>SUM(S88:S90)</f>
        <v>46094816777</v>
      </c>
      <c r="T91" s="37">
        <f t="shared" si="22"/>
        <v>0.90376722543110277</v>
      </c>
      <c r="U91" s="37">
        <f t="shared" si="23"/>
        <v>-0.18206322965761668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3090132426</v>
      </c>
      <c r="E92" s="31">
        <v>3379320701</v>
      </c>
      <c r="F92" s="31">
        <v>857034654</v>
      </c>
      <c r="G92" s="36">
        <f t="shared" si="16"/>
        <v>0.27734560719437595</v>
      </c>
      <c r="H92" s="31">
        <v>708703149</v>
      </c>
      <c r="I92" s="36">
        <f t="shared" si="17"/>
        <v>0.22934394106772174</v>
      </c>
      <c r="J92" s="31">
        <v>911163240</v>
      </c>
      <c r="K92" s="36">
        <f t="shared" si="18"/>
        <v>0.26962911206692247</v>
      </c>
      <c r="L92" s="31">
        <v>564162499</v>
      </c>
      <c r="M92" s="36">
        <f t="shared" si="19"/>
        <v>0.16694553400423182</v>
      </c>
      <c r="N92" s="31">
        <f t="shared" si="20"/>
        <v>3041063542</v>
      </c>
      <c r="O92" s="36">
        <f t="shared" si="21"/>
        <v>0.89990380051828056</v>
      </c>
      <c r="P92" s="31">
        <v>822064532</v>
      </c>
      <c r="Q92" s="31">
        <v>2775384529</v>
      </c>
      <c r="R92" s="31">
        <v>2816080233</v>
      </c>
      <c r="S92" s="31">
        <v>2732093963</v>
      </c>
      <c r="T92" s="36">
        <f t="shared" si="22"/>
        <v>0.97017617999096262</v>
      </c>
      <c r="U92" s="36">
        <f t="shared" si="23"/>
        <v>-0.31372480256817603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649873629</v>
      </c>
      <c r="E93" s="31">
        <v>590332260</v>
      </c>
      <c r="F93" s="31">
        <v>141019752</v>
      </c>
      <c r="G93" s="36">
        <f t="shared" si="16"/>
        <v>0.21699565224241465</v>
      </c>
      <c r="H93" s="31">
        <v>128441264</v>
      </c>
      <c r="I93" s="36">
        <f t="shared" si="17"/>
        <v>0.19764036924784956</v>
      </c>
      <c r="J93" s="31">
        <v>109412261</v>
      </c>
      <c r="K93" s="36">
        <f t="shared" si="18"/>
        <v>0.18534013540103669</v>
      </c>
      <c r="L93" s="31">
        <v>115950310</v>
      </c>
      <c r="M93" s="36">
        <f t="shared" si="19"/>
        <v>0.19641533735594935</v>
      </c>
      <c r="N93" s="31">
        <f t="shared" si="20"/>
        <v>494823587</v>
      </c>
      <c r="O93" s="36">
        <f t="shared" si="21"/>
        <v>0.83821200454130695</v>
      </c>
      <c r="P93" s="31">
        <v>60756938</v>
      </c>
      <c r="Q93" s="31">
        <v>569371162</v>
      </c>
      <c r="R93" s="31">
        <v>562674143</v>
      </c>
      <c r="S93" s="31">
        <v>425654593</v>
      </c>
      <c r="T93" s="36">
        <f t="shared" si="22"/>
        <v>0.75648507807830789</v>
      </c>
      <c r="U93" s="36">
        <f t="shared" si="23"/>
        <v>0.90842912458820746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623887993</v>
      </c>
      <c r="E94" s="31">
        <v>561646015</v>
      </c>
      <c r="F94" s="31">
        <v>109245109</v>
      </c>
      <c r="G94" s="36">
        <f t="shared" si="16"/>
        <v>0.17510372090138943</v>
      </c>
      <c r="H94" s="31">
        <v>110527539</v>
      </c>
      <c r="I94" s="36">
        <f t="shared" si="17"/>
        <v>0.17715926615051877</v>
      </c>
      <c r="J94" s="31">
        <v>97823328</v>
      </c>
      <c r="K94" s="36">
        <f t="shared" si="18"/>
        <v>0.17417256668330497</v>
      </c>
      <c r="L94" s="31">
        <v>164404640</v>
      </c>
      <c r="M94" s="36">
        <f t="shared" si="19"/>
        <v>0.292719320727309</v>
      </c>
      <c r="N94" s="31">
        <f t="shared" si="20"/>
        <v>482000616</v>
      </c>
      <c r="O94" s="36">
        <f t="shared" si="21"/>
        <v>0.85819288862932641</v>
      </c>
      <c r="P94" s="31">
        <v>120764222</v>
      </c>
      <c r="Q94" s="31">
        <v>475988433</v>
      </c>
      <c r="R94" s="31">
        <v>530425697</v>
      </c>
      <c r="S94" s="31">
        <v>382289079</v>
      </c>
      <c r="T94" s="36">
        <f t="shared" si="22"/>
        <v>0.72072126437720452</v>
      </c>
      <c r="U94" s="36">
        <f t="shared" si="23"/>
        <v>0.36136876698464548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4363894048</v>
      </c>
      <c r="E96" s="32">
        <f>SUM(E92:E95)</f>
        <v>4531298976</v>
      </c>
      <c r="F96" s="32">
        <f>SUM(F92:F95)</f>
        <v>1107299515</v>
      </c>
      <c r="G96" s="37">
        <f t="shared" si="16"/>
        <v>0.25374115476233489</v>
      </c>
      <c r="H96" s="32">
        <f>SUM(H92:H95)</f>
        <v>947671952</v>
      </c>
      <c r="I96" s="37">
        <f t="shared" si="17"/>
        <v>0.2171619983382328</v>
      </c>
      <c r="J96" s="32">
        <f>SUM(J92:J95)</f>
        <v>1118398829</v>
      </c>
      <c r="K96" s="37">
        <f t="shared" si="18"/>
        <v>0.24681638420320381</v>
      </c>
      <c r="L96" s="32">
        <f>SUM(L92:L95)</f>
        <v>844517449</v>
      </c>
      <c r="M96" s="37">
        <f t="shared" si="19"/>
        <v>0.18637425018145615</v>
      </c>
      <c r="N96" s="32">
        <f t="shared" si="20"/>
        <v>4017887745</v>
      </c>
      <c r="O96" s="37">
        <f t="shared" si="21"/>
        <v>0.8866966771075403</v>
      </c>
      <c r="P96" s="32">
        <f>SUM(P92:P95)</f>
        <v>1003585692</v>
      </c>
      <c r="Q96" s="32">
        <f>SUM(Q92:Q95)</f>
        <v>3820744124</v>
      </c>
      <c r="R96" s="32">
        <f>SUM(R92:R95)</f>
        <v>3909180073</v>
      </c>
      <c r="S96" s="32">
        <f>SUM(S92:S95)</f>
        <v>3540037635</v>
      </c>
      <c r="T96" s="37">
        <f t="shared" si="22"/>
        <v>0.90557036741551</v>
      </c>
      <c r="U96" s="37">
        <f t="shared" si="23"/>
        <v>-0.15849991113663664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1513334554</v>
      </c>
      <c r="E97" s="31">
        <v>1393062725</v>
      </c>
      <c r="F97" s="31">
        <v>391007811</v>
      </c>
      <c r="G97" s="36">
        <f t="shared" si="16"/>
        <v>0.25837499709928646</v>
      </c>
      <c r="H97" s="31">
        <v>244974977</v>
      </c>
      <c r="I97" s="36">
        <f t="shared" si="17"/>
        <v>0.16187760753396502</v>
      </c>
      <c r="J97" s="31">
        <v>277487387</v>
      </c>
      <c r="K97" s="36">
        <f t="shared" si="18"/>
        <v>0.19919231346887126</v>
      </c>
      <c r="L97" s="31">
        <v>326839602</v>
      </c>
      <c r="M97" s="36">
        <f t="shared" si="19"/>
        <v>0.23461944400242279</v>
      </c>
      <c r="N97" s="31">
        <f t="shared" si="20"/>
        <v>1240309777</v>
      </c>
      <c r="O97" s="36">
        <f t="shared" si="21"/>
        <v>0.89034740126292589</v>
      </c>
      <c r="P97" s="31">
        <v>329860834</v>
      </c>
      <c r="Q97" s="31">
        <v>1292072011</v>
      </c>
      <c r="R97" s="31">
        <v>1291719372</v>
      </c>
      <c r="S97" s="31">
        <v>1147967743</v>
      </c>
      <c r="T97" s="36">
        <f t="shared" si="22"/>
        <v>0.88871295722891741</v>
      </c>
      <c r="U97" s="36">
        <f t="shared" si="23"/>
        <v>-9.1591110207402959E-3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725012154</v>
      </c>
      <c r="E98" s="31">
        <v>783130546</v>
      </c>
      <c r="F98" s="31">
        <v>184216207</v>
      </c>
      <c r="G98" s="36">
        <f t="shared" si="16"/>
        <v>0.25408706044947216</v>
      </c>
      <c r="H98" s="31">
        <v>86639605</v>
      </c>
      <c r="I98" s="36">
        <f t="shared" si="17"/>
        <v>0.11950090011870339</v>
      </c>
      <c r="J98" s="31">
        <v>0</v>
      </c>
      <c r="K98" s="36">
        <f t="shared" si="18"/>
        <v>0</v>
      </c>
      <c r="L98" s="31">
        <v>281682923</v>
      </c>
      <c r="M98" s="36">
        <f t="shared" si="19"/>
        <v>0.35968833604914702</v>
      </c>
      <c r="N98" s="31">
        <f t="shared" si="20"/>
        <v>552538735</v>
      </c>
      <c r="O98" s="36">
        <f t="shared" si="21"/>
        <v>0.70555124917832024</v>
      </c>
      <c r="P98" s="31">
        <v>80370694</v>
      </c>
      <c r="Q98" s="31">
        <v>654698858</v>
      </c>
      <c r="R98" s="31">
        <v>663436265</v>
      </c>
      <c r="S98" s="31">
        <v>444472212</v>
      </c>
      <c r="T98" s="36">
        <f t="shared" si="22"/>
        <v>0.66995465193630921</v>
      </c>
      <c r="U98" s="36">
        <f t="shared" si="23"/>
        <v>2.5047964498104247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1236667661</v>
      </c>
      <c r="E99" s="31">
        <v>1212528286</v>
      </c>
      <c r="F99" s="31">
        <v>336595800</v>
      </c>
      <c r="G99" s="36">
        <f t="shared" si="16"/>
        <v>0.27217967333909282</v>
      </c>
      <c r="H99" s="31">
        <v>266584050</v>
      </c>
      <c r="I99" s="36">
        <f t="shared" si="17"/>
        <v>0.21556644392595628</v>
      </c>
      <c r="J99" s="31">
        <v>-47883193</v>
      </c>
      <c r="K99" s="36">
        <f t="shared" si="18"/>
        <v>-3.9490371938424203E-2</v>
      </c>
      <c r="L99" s="31">
        <v>324683030</v>
      </c>
      <c r="M99" s="36">
        <f t="shared" si="19"/>
        <v>0.2677735717581437</v>
      </c>
      <c r="N99" s="31">
        <f t="shared" si="20"/>
        <v>879979687</v>
      </c>
      <c r="O99" s="36">
        <f t="shared" si="21"/>
        <v>0.72573951235641521</v>
      </c>
      <c r="P99" s="31">
        <v>11150940</v>
      </c>
      <c r="Q99" s="31">
        <v>828638969</v>
      </c>
      <c r="R99" s="31">
        <v>1002129586</v>
      </c>
      <c r="S99" s="31">
        <v>960760081</v>
      </c>
      <c r="T99" s="36">
        <f t="shared" si="22"/>
        <v>0.95871840770101757</v>
      </c>
      <c r="U99" s="36">
        <f t="shared" si="23"/>
        <v>28.117099544971097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     +$L100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=0),0,(($L100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3475014369</v>
      </c>
      <c r="E101" s="32">
        <f>SUM(E97:E100)</f>
        <v>3388721557</v>
      </c>
      <c r="F101" s="32">
        <f>SUM(F97:F100)</f>
        <v>911819818</v>
      </c>
      <c r="G101" s="37">
        <f>IF(($D101     =0),0,($F101     /$D101     ))</f>
        <v>0.26239310724415599</v>
      </c>
      <c r="H101" s="32">
        <f>SUM(H97:H100)</f>
        <v>598198632</v>
      </c>
      <c r="I101" s="37">
        <f>IF(($D101     =0),0,($H101     /$D101     ))</f>
        <v>0.17214277941882086</v>
      </c>
      <c r="J101" s="32">
        <f>SUM(J97:J100)</f>
        <v>229604194</v>
      </c>
      <c r="K101" s="37">
        <f>IF(($E101     =0),0,($J101     /$E101     ))</f>
        <v>6.7755402778877538E-2</v>
      </c>
      <c r="L101" s="32">
        <f>SUM(L97:L100)</f>
        <v>933205555</v>
      </c>
      <c r="M101" s="37">
        <f>IF(($E101     =0),0,($L101     /$E101     ))</f>
        <v>0.27538572860089372</v>
      </c>
      <c r="N101" s="32">
        <f>$F101     +$H101     +$J101     +$L101</f>
        <v>2672828199</v>
      </c>
      <c r="O101" s="37">
        <f>IF(($E101     =0),0,($N101     /$E101     ))</f>
        <v>0.78874234841714974</v>
      </c>
      <c r="P101" s="32">
        <f>SUM(P97:P100)</f>
        <v>421382468</v>
      </c>
      <c r="Q101" s="32">
        <f>SUM(Q97:Q100)</f>
        <v>2775409838</v>
      </c>
      <c r="R101" s="32">
        <f>SUM(R97:R100)</f>
        <v>2957285223</v>
      </c>
      <c r="S101" s="32">
        <f>SUM(S97:S100)</f>
        <v>2553200036</v>
      </c>
      <c r="T101" s="37">
        <f>IF(($R101     =0),0,($S101     /$R101     ))</f>
        <v>0.86335941360770119</v>
      </c>
      <c r="U101" s="37">
        <f>IF(($P101     =0),0,(($L101     /$P101     )-1))</f>
        <v>1.2146283385477727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67533849332</v>
      </c>
      <c r="E102" s="32">
        <f>SUM(E88:E90,E92:E95,E97:E100)</f>
        <v>64128070505</v>
      </c>
      <c r="F102" s="32">
        <f>SUM(F88:F90,F92:F95,F97:F100)</f>
        <v>14217636943</v>
      </c>
      <c r="G102" s="37">
        <f>IF(($D102     =0),0,($F102     /$D102     ))</f>
        <v>0.21052608556496372</v>
      </c>
      <c r="H102" s="32">
        <f>SUM(H88:H90,H92:H95,H97:H100)</f>
        <v>23949978956</v>
      </c>
      <c r="I102" s="37">
        <f>IF(($D102     =0),0,($H102     /$D102     ))</f>
        <v>0.3546366628423715</v>
      </c>
      <c r="J102" s="32">
        <f>SUM(J88:J90,J92:J95,J97:J100)</f>
        <v>11677327194</v>
      </c>
      <c r="K102" s="37">
        <f>IF(($E102     =0),0,($J102     /$E102     ))</f>
        <v>0.18209384910605614</v>
      </c>
      <c r="L102" s="32">
        <f>SUM(L88:L90,L92:L95,L97:L100)</f>
        <v>11639097252</v>
      </c>
      <c r="M102" s="37">
        <f>IF(($E102     =0),0,($L102     /$E102     ))</f>
        <v>0.18149769921882355</v>
      </c>
      <c r="N102" s="32">
        <f>$F102     +$H102     +$J102     +$L102</f>
        <v>61484040345</v>
      </c>
      <c r="O102" s="37">
        <f>IF(($E102     =0),0,($N102     /$E102     ))</f>
        <v>0.9587695351009532</v>
      </c>
      <c r="P102" s="32">
        <f>SUM(P88:P90,P92:P95,P97:P100)</f>
        <v>13481369835</v>
      </c>
      <c r="Q102" s="32">
        <f>SUM(Q88:Q90,Q92:Q95,Q97:Q100)</f>
        <v>60238308891</v>
      </c>
      <c r="R102" s="32">
        <f>SUM(R88:R90,R92:R95,R97:R100)</f>
        <v>57869439823</v>
      </c>
      <c r="S102" s="32">
        <f>SUM(S88:S90,S92:S95,S97:S100)</f>
        <v>52188054448</v>
      </c>
      <c r="T102" s="37">
        <f>IF(($R102     =0),0,($S102     /$R102     ))</f>
        <v>0.90182408206512565</v>
      </c>
      <c r="U102" s="37">
        <f>IF(($P102     =0),0,(($L102     /$P102     )-1))</f>
        <v>-0.13665321889005211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18799966690</v>
      </c>
      <c r="E105" s="31">
        <v>18858391387</v>
      </c>
      <c r="F105" s="31">
        <v>5392074970</v>
      </c>
      <c r="G105" s="36">
        <f t="shared" ref="G105:G136" si="24">IF(($D105     =0),0,($F105     /$D105     ))</f>
        <v>0.28681300658198133</v>
      </c>
      <c r="H105" s="31">
        <v>4374646046</v>
      </c>
      <c r="I105" s="36">
        <f t="shared" ref="I105:I136" si="25">IF(($D105     =0),0,($H105     /$D105     ))</f>
        <v>0.23269435090685259</v>
      </c>
      <c r="J105" s="31">
        <v>3872284492</v>
      </c>
      <c r="K105" s="36">
        <f t="shared" ref="K105:K136" si="26">IF(($E105     =0),0,($J105     /$E105     ))</f>
        <v>0.20533482482866236</v>
      </c>
      <c r="L105" s="31">
        <v>4740410957</v>
      </c>
      <c r="M105" s="36">
        <f t="shared" ref="M105:M136" si="27">IF(($E105     =0),0,($L105     /$E105     ))</f>
        <v>0.25136878643147653</v>
      </c>
      <c r="N105" s="31">
        <f t="shared" ref="N105:N136" si="28">$F105     +$H105     +$J105     +$L105</f>
        <v>18379416465</v>
      </c>
      <c r="O105" s="36">
        <f t="shared" ref="O105:O136" si="29">IF(($E105     =0),0,($N105     /$E105     ))</f>
        <v>0.97460149637523275</v>
      </c>
      <c r="P105" s="31">
        <v>3890462693</v>
      </c>
      <c r="Q105" s="31">
        <v>16670617810</v>
      </c>
      <c r="R105" s="31">
        <v>16674814635</v>
      </c>
      <c r="S105" s="31">
        <v>15969346703</v>
      </c>
      <c r="T105" s="36">
        <f t="shared" ref="T105:T136" si="30">IF(($R105     =0),0,($S105     /$R105     ))</f>
        <v>0.95769260723778959</v>
      </c>
      <c r="U105" s="36">
        <f t="shared" ref="U105:U136" si="31">IF(($P105     =0),0,(($L105     /$P105     )-1))</f>
        <v>0.21846971197777787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18799966690</v>
      </c>
      <c r="E106" s="32">
        <f>E105</f>
        <v>18858391387</v>
      </c>
      <c r="F106" s="32">
        <f>F105</f>
        <v>5392074970</v>
      </c>
      <c r="G106" s="37">
        <f t="shared" si="24"/>
        <v>0.28681300658198133</v>
      </c>
      <c r="H106" s="32">
        <f>H105</f>
        <v>4374646046</v>
      </c>
      <c r="I106" s="37">
        <f t="shared" si="25"/>
        <v>0.23269435090685259</v>
      </c>
      <c r="J106" s="32">
        <f>J105</f>
        <v>3872284492</v>
      </c>
      <c r="K106" s="37">
        <f t="shared" si="26"/>
        <v>0.20533482482866236</v>
      </c>
      <c r="L106" s="32">
        <f>L105</f>
        <v>4740410957</v>
      </c>
      <c r="M106" s="37">
        <f t="shared" si="27"/>
        <v>0.25136878643147653</v>
      </c>
      <c r="N106" s="32">
        <f t="shared" si="28"/>
        <v>18379416465</v>
      </c>
      <c r="O106" s="37">
        <f t="shared" si="29"/>
        <v>0.97460149637523275</v>
      </c>
      <c r="P106" s="32">
        <f>P105</f>
        <v>3890462693</v>
      </c>
      <c r="Q106" s="32">
        <f>Q105</f>
        <v>16670617810</v>
      </c>
      <c r="R106" s="32">
        <f>R105</f>
        <v>16674814635</v>
      </c>
      <c r="S106" s="32">
        <f>S105</f>
        <v>15969346703</v>
      </c>
      <c r="T106" s="37">
        <f t="shared" si="30"/>
        <v>0.95769260723778959</v>
      </c>
      <c r="U106" s="37">
        <f t="shared" si="31"/>
        <v>0.21846971197777787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5293520</v>
      </c>
      <c r="E107" s="31">
        <v>5293520</v>
      </c>
      <c r="F107" s="31">
        <v>900700</v>
      </c>
      <c r="G107" s="36">
        <f t="shared" si="24"/>
        <v>0.17015143042814612</v>
      </c>
      <c r="H107" s="31">
        <v>553300</v>
      </c>
      <c r="I107" s="36">
        <f t="shared" si="25"/>
        <v>0.10452402182290801</v>
      </c>
      <c r="J107" s="31">
        <v>1005902</v>
      </c>
      <c r="K107" s="36">
        <f t="shared" si="26"/>
        <v>0.19002516284060511</v>
      </c>
      <c r="L107" s="31">
        <v>1558825</v>
      </c>
      <c r="M107" s="36">
        <f t="shared" si="27"/>
        <v>0.29447796551255118</v>
      </c>
      <c r="N107" s="31">
        <f t="shared" si="28"/>
        <v>4018727</v>
      </c>
      <c r="O107" s="36">
        <f t="shared" si="29"/>
        <v>0.7591785806042104</v>
      </c>
      <c r="P107" s="31">
        <v>1735286</v>
      </c>
      <c r="Q107" s="31">
        <v>3692000</v>
      </c>
      <c r="R107" s="31">
        <v>5692000</v>
      </c>
      <c r="S107" s="31">
        <v>4588785</v>
      </c>
      <c r="T107" s="36">
        <f t="shared" si="30"/>
        <v>0.80618148278285318</v>
      </c>
      <c r="U107" s="36">
        <f t="shared" si="31"/>
        <v>-0.10168986553225234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27326890</v>
      </c>
      <c r="E108" s="31">
        <v>46883822</v>
      </c>
      <c r="F108" s="31">
        <v>13308636</v>
      </c>
      <c r="G108" s="36">
        <f t="shared" si="24"/>
        <v>0.48701612221515145</v>
      </c>
      <c r="H108" s="31">
        <v>12848962</v>
      </c>
      <c r="I108" s="36">
        <f t="shared" si="25"/>
        <v>0.47019481543637054</v>
      </c>
      <c r="J108" s="31">
        <v>6853474</v>
      </c>
      <c r="K108" s="36">
        <f t="shared" si="26"/>
        <v>0.14617993387996397</v>
      </c>
      <c r="L108" s="31">
        <v>1778614</v>
      </c>
      <c r="M108" s="36">
        <f t="shared" si="27"/>
        <v>3.7936625559238747E-2</v>
      </c>
      <c r="N108" s="31">
        <f t="shared" si="28"/>
        <v>34789686</v>
      </c>
      <c r="O108" s="36">
        <f t="shared" si="29"/>
        <v>0.74204031403412463</v>
      </c>
      <c r="P108" s="31">
        <v>7602580</v>
      </c>
      <c r="Q108" s="31">
        <v>25164862</v>
      </c>
      <c r="R108" s="31">
        <v>20137364</v>
      </c>
      <c r="S108" s="31">
        <v>22468994</v>
      </c>
      <c r="T108" s="36">
        <f t="shared" si="30"/>
        <v>1.1157862568308345</v>
      </c>
      <c r="U108" s="36">
        <f t="shared" si="31"/>
        <v>-0.76605126154542269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59073594</v>
      </c>
      <c r="E109" s="31">
        <v>60053592</v>
      </c>
      <c r="F109" s="31">
        <v>13696251</v>
      </c>
      <c r="G109" s="36">
        <f t="shared" si="24"/>
        <v>0.23185064717748508</v>
      </c>
      <c r="H109" s="31">
        <v>17499870</v>
      </c>
      <c r="I109" s="36">
        <f t="shared" si="25"/>
        <v>0.29623845131210402</v>
      </c>
      <c r="J109" s="31">
        <v>13383724</v>
      </c>
      <c r="K109" s="36">
        <f t="shared" si="26"/>
        <v>0.22286300543021639</v>
      </c>
      <c r="L109" s="31">
        <v>12071940</v>
      </c>
      <c r="M109" s="36">
        <f t="shared" si="27"/>
        <v>0.20101944942777111</v>
      </c>
      <c r="N109" s="31">
        <f t="shared" si="28"/>
        <v>56651785</v>
      </c>
      <c r="O109" s="36">
        <f t="shared" si="29"/>
        <v>0.94335381304085852</v>
      </c>
      <c r="P109" s="31">
        <v>13733551</v>
      </c>
      <c r="Q109" s="31">
        <v>67688592</v>
      </c>
      <c r="R109" s="31">
        <v>67845690</v>
      </c>
      <c r="S109" s="31">
        <v>59286436</v>
      </c>
      <c r="T109" s="36">
        <f t="shared" si="30"/>
        <v>0.87384233250483556</v>
      </c>
      <c r="U109" s="36">
        <f t="shared" si="31"/>
        <v>-0.1209891746133247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194313600</v>
      </c>
      <c r="E110" s="31">
        <v>189460566</v>
      </c>
      <c r="F110" s="31">
        <v>37550750</v>
      </c>
      <c r="G110" s="36">
        <f t="shared" si="24"/>
        <v>0.19324818231971411</v>
      </c>
      <c r="H110" s="31">
        <v>38391983</v>
      </c>
      <c r="I110" s="36">
        <f t="shared" si="25"/>
        <v>0.19757743667967656</v>
      </c>
      <c r="J110" s="31">
        <v>40491139</v>
      </c>
      <c r="K110" s="36">
        <f t="shared" si="26"/>
        <v>0.21371803037894441</v>
      </c>
      <c r="L110" s="31">
        <v>41893000</v>
      </c>
      <c r="M110" s="36">
        <f t="shared" si="27"/>
        <v>0.22111725349749034</v>
      </c>
      <c r="N110" s="31">
        <f t="shared" si="28"/>
        <v>158326872</v>
      </c>
      <c r="O110" s="36">
        <f t="shared" si="29"/>
        <v>0.83567190441096861</v>
      </c>
      <c r="P110" s="31">
        <v>36440745</v>
      </c>
      <c r="Q110" s="31">
        <v>164111638</v>
      </c>
      <c r="R110" s="31">
        <v>168414671</v>
      </c>
      <c r="S110" s="31">
        <v>135955810</v>
      </c>
      <c r="T110" s="36">
        <f t="shared" si="30"/>
        <v>0.80726821002429172</v>
      </c>
      <c r="U110" s="36">
        <f t="shared" si="31"/>
        <v>0.14961974569949099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47327</v>
      </c>
      <c r="Q111" s="31">
        <v>0</v>
      </c>
      <c r="R111" s="31">
        <v>0</v>
      </c>
      <c r="S111" s="31">
        <v>47327</v>
      </c>
      <c r="T111" s="36">
        <f t="shared" si="30"/>
        <v>0</v>
      </c>
      <c r="U111" s="36">
        <f t="shared" si="31"/>
        <v>-1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286007604</v>
      </c>
      <c r="E112" s="32">
        <f>SUM(E107:E111)</f>
        <v>301691500</v>
      </c>
      <c r="F112" s="32">
        <f>SUM(F107:F111)</f>
        <v>65456337</v>
      </c>
      <c r="G112" s="37">
        <f t="shared" si="24"/>
        <v>0.22886222633437397</v>
      </c>
      <c r="H112" s="32">
        <f>SUM(H107:H111)</f>
        <v>69294115</v>
      </c>
      <c r="I112" s="37">
        <f t="shared" si="25"/>
        <v>0.24228067376837994</v>
      </c>
      <c r="J112" s="32">
        <f>SUM(J107:J111)</f>
        <v>61734239</v>
      </c>
      <c r="K112" s="37">
        <f t="shared" si="26"/>
        <v>0.20462704119937089</v>
      </c>
      <c r="L112" s="32">
        <f>SUM(L107:L111)</f>
        <v>57302379</v>
      </c>
      <c r="M112" s="37">
        <f t="shared" si="27"/>
        <v>0.1899370018711167</v>
      </c>
      <c r="N112" s="32">
        <f t="shared" si="28"/>
        <v>253787070</v>
      </c>
      <c r="O112" s="37">
        <f t="shared" si="29"/>
        <v>0.84121385587595277</v>
      </c>
      <c r="P112" s="32">
        <f>SUM(P107:P111)</f>
        <v>59559489</v>
      </c>
      <c r="Q112" s="32">
        <f>SUM(Q107:Q111)</f>
        <v>260657092</v>
      </c>
      <c r="R112" s="32">
        <f>SUM(R107:R111)</f>
        <v>262089725</v>
      </c>
      <c r="S112" s="32">
        <f>SUM(S107:S111)</f>
        <v>222347352</v>
      </c>
      <c r="T112" s="37">
        <f t="shared" si="30"/>
        <v>0.84836348315448074</v>
      </c>
      <c r="U112" s="37">
        <f t="shared" si="31"/>
        <v>-3.7896732122735255E-2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3300000</v>
      </c>
      <c r="E113" s="31">
        <v>4429000</v>
      </c>
      <c r="F113" s="31">
        <v>1030963</v>
      </c>
      <c r="G113" s="36">
        <f t="shared" si="24"/>
        <v>0.3124130303030303</v>
      </c>
      <c r="H113" s="31">
        <v>1032282</v>
      </c>
      <c r="I113" s="36">
        <f t="shared" si="25"/>
        <v>0.3128127272727273</v>
      </c>
      <c r="J113" s="31">
        <v>1046521</v>
      </c>
      <c r="K113" s="36">
        <f t="shared" si="26"/>
        <v>0.23628832693610297</v>
      </c>
      <c r="L113" s="31">
        <v>925913</v>
      </c>
      <c r="M113" s="36">
        <f t="shared" si="27"/>
        <v>0.20905689771957553</v>
      </c>
      <c r="N113" s="31">
        <f t="shared" si="28"/>
        <v>4035679</v>
      </c>
      <c r="O113" s="36">
        <f t="shared" si="29"/>
        <v>0.91119417475728159</v>
      </c>
      <c r="P113" s="31">
        <v>665310</v>
      </c>
      <c r="Q113" s="31">
        <v>16060000</v>
      </c>
      <c r="R113" s="31">
        <v>3100000</v>
      </c>
      <c r="S113" s="31">
        <v>3991346</v>
      </c>
      <c r="T113" s="36">
        <f t="shared" si="30"/>
        <v>1.2875309677419355</v>
      </c>
      <c r="U113" s="36">
        <f t="shared" si="31"/>
        <v>0.39170161278201143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223744463</v>
      </c>
      <c r="E114" s="31">
        <v>212601447</v>
      </c>
      <c r="F114" s="31">
        <v>68166166</v>
      </c>
      <c r="G114" s="36">
        <f t="shared" si="24"/>
        <v>0.30466079511429073</v>
      </c>
      <c r="H114" s="31">
        <v>43539446</v>
      </c>
      <c r="I114" s="36">
        <f t="shared" si="25"/>
        <v>0.19459451830099589</v>
      </c>
      <c r="J114" s="31">
        <v>31525242</v>
      </c>
      <c r="K114" s="36">
        <f t="shared" si="26"/>
        <v>0.1482832899063006</v>
      </c>
      <c r="L114" s="31">
        <v>59863685</v>
      </c>
      <c r="M114" s="36">
        <f t="shared" si="27"/>
        <v>0.28157703460974093</v>
      </c>
      <c r="N114" s="31">
        <f t="shared" si="28"/>
        <v>203094539</v>
      </c>
      <c r="O114" s="36">
        <f t="shared" si="29"/>
        <v>0.95528295722277001</v>
      </c>
      <c r="P114" s="31">
        <v>54427042</v>
      </c>
      <c r="Q114" s="31">
        <v>205439130</v>
      </c>
      <c r="R114" s="31">
        <v>185264110</v>
      </c>
      <c r="S114" s="31">
        <v>178250594</v>
      </c>
      <c r="T114" s="36">
        <f t="shared" si="30"/>
        <v>0.962143147963197</v>
      </c>
      <c r="U114" s="36">
        <f t="shared" si="31"/>
        <v>9.9888636240786255E-2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80566968</v>
      </c>
      <c r="E115" s="31">
        <v>114924066</v>
      </c>
      <c r="F115" s="31">
        <v>42746655</v>
      </c>
      <c r="G115" s="36">
        <f t="shared" si="24"/>
        <v>0.53057296384791341</v>
      </c>
      <c r="H115" s="31">
        <v>29012585</v>
      </c>
      <c r="I115" s="36">
        <f t="shared" si="25"/>
        <v>0.36010521086011327</v>
      </c>
      <c r="J115" s="31">
        <v>17557872</v>
      </c>
      <c r="K115" s="36">
        <f t="shared" si="26"/>
        <v>0.15277802649272781</v>
      </c>
      <c r="L115" s="31">
        <v>22508353</v>
      </c>
      <c r="M115" s="36">
        <f t="shared" si="27"/>
        <v>0.19585413032636698</v>
      </c>
      <c r="N115" s="31">
        <f t="shared" si="28"/>
        <v>111825465</v>
      </c>
      <c r="O115" s="36">
        <f t="shared" si="29"/>
        <v>0.97303784048155761</v>
      </c>
      <c r="P115" s="31">
        <v>19385299</v>
      </c>
      <c r="Q115" s="31">
        <v>81970780</v>
      </c>
      <c r="R115" s="31">
        <v>106859953</v>
      </c>
      <c r="S115" s="31">
        <v>114641541</v>
      </c>
      <c r="T115" s="36">
        <f t="shared" si="30"/>
        <v>1.0728204325525017</v>
      </c>
      <c r="U115" s="36">
        <f t="shared" si="31"/>
        <v>0.16110424708950832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4246734</v>
      </c>
      <c r="F116" s="31">
        <v>4248311</v>
      </c>
      <c r="G116" s="36">
        <f t="shared" si="24"/>
        <v>0</v>
      </c>
      <c r="H116" s="31">
        <v>0</v>
      </c>
      <c r="I116" s="36">
        <f t="shared" si="25"/>
        <v>0</v>
      </c>
      <c r="J116" s="31">
        <v>5983</v>
      </c>
      <c r="K116" s="36">
        <f t="shared" si="26"/>
        <v>1.4088473636446267E-3</v>
      </c>
      <c r="L116" s="31">
        <v>-7560</v>
      </c>
      <c r="M116" s="36">
        <f t="shared" si="27"/>
        <v>-1.7801915542626403E-3</v>
      </c>
      <c r="N116" s="31">
        <f t="shared" si="28"/>
        <v>4246734</v>
      </c>
      <c r="O116" s="36">
        <f t="shared" si="29"/>
        <v>1</v>
      </c>
      <c r="P116" s="31">
        <v>0</v>
      </c>
      <c r="Q116" s="31">
        <v>0</v>
      </c>
      <c r="R116" s="31">
        <v>0</v>
      </c>
      <c r="S116" s="31">
        <v>311534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3277057428</v>
      </c>
      <c r="E117" s="31">
        <v>3253645067</v>
      </c>
      <c r="F117" s="31">
        <v>1084660755</v>
      </c>
      <c r="G117" s="36">
        <f t="shared" si="24"/>
        <v>0.33098619076137836</v>
      </c>
      <c r="H117" s="31">
        <v>592894428</v>
      </c>
      <c r="I117" s="36">
        <f t="shared" si="25"/>
        <v>0.18092280682485495</v>
      </c>
      <c r="J117" s="31">
        <v>608343233</v>
      </c>
      <c r="K117" s="36">
        <f t="shared" si="26"/>
        <v>0.1869728321537292</v>
      </c>
      <c r="L117" s="31">
        <v>689970304</v>
      </c>
      <c r="M117" s="36">
        <f t="shared" si="27"/>
        <v>0.21206071645552357</v>
      </c>
      <c r="N117" s="31">
        <f t="shared" si="28"/>
        <v>2975868720</v>
      </c>
      <c r="O117" s="36">
        <f t="shared" si="29"/>
        <v>0.91462610663426736</v>
      </c>
      <c r="P117" s="31">
        <v>321697970</v>
      </c>
      <c r="Q117" s="31">
        <v>2284198195</v>
      </c>
      <c r="R117" s="31">
        <v>2772776062</v>
      </c>
      <c r="S117" s="31">
        <v>2087753324</v>
      </c>
      <c r="T117" s="36">
        <f t="shared" si="30"/>
        <v>0.75294696625954927</v>
      </c>
      <c r="U117" s="36">
        <f t="shared" si="31"/>
        <v>1.1447766798155423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44134783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43715846</v>
      </c>
      <c r="M118" s="36">
        <f t="shared" si="27"/>
        <v>0.99050778158351882</v>
      </c>
      <c r="N118" s="31">
        <f t="shared" si="28"/>
        <v>43715846</v>
      </c>
      <c r="O118" s="36">
        <f t="shared" si="29"/>
        <v>0.99050778158351882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3584668859</v>
      </c>
      <c r="E121" s="32">
        <f>SUM(E113:E120)</f>
        <v>3633981097</v>
      </c>
      <c r="F121" s="32">
        <f>SUM(F113:F120)</f>
        <v>1200852850</v>
      </c>
      <c r="G121" s="37">
        <f t="shared" si="24"/>
        <v>0.33499687062726258</v>
      </c>
      <c r="H121" s="32">
        <f>SUM(H113:H120)</f>
        <v>666478741</v>
      </c>
      <c r="I121" s="37">
        <f t="shared" si="25"/>
        <v>0.18592477219386028</v>
      </c>
      <c r="J121" s="32">
        <f>SUM(J113:J120)</f>
        <v>658478851</v>
      </c>
      <c r="K121" s="37">
        <f t="shared" si="26"/>
        <v>0.18120040622764969</v>
      </c>
      <c r="L121" s="32">
        <f>SUM(L113:L120)</f>
        <v>816976541</v>
      </c>
      <c r="M121" s="37">
        <f t="shared" si="27"/>
        <v>0.22481584774187394</v>
      </c>
      <c r="N121" s="32">
        <f t="shared" si="28"/>
        <v>3342786983</v>
      </c>
      <c r="O121" s="37">
        <f t="shared" si="29"/>
        <v>0.91986911702969709</v>
      </c>
      <c r="P121" s="32">
        <f>SUM(P113:P120)</f>
        <v>396175621</v>
      </c>
      <c r="Q121" s="32">
        <f>SUM(Q113:Q120)</f>
        <v>2587668105</v>
      </c>
      <c r="R121" s="32">
        <f>SUM(R113:R120)</f>
        <v>3068000125</v>
      </c>
      <c r="S121" s="32">
        <f>SUM(S113:S120)</f>
        <v>2384948339</v>
      </c>
      <c r="T121" s="37">
        <f t="shared" si="30"/>
        <v>0.77736252993144839</v>
      </c>
      <c r="U121" s="37">
        <f t="shared" si="31"/>
        <v>1.0621575324040444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1256665</v>
      </c>
      <c r="E122" s="31">
        <v>8928782</v>
      </c>
      <c r="F122" s="31">
        <v>101768</v>
      </c>
      <c r="G122" s="36">
        <f t="shared" si="24"/>
        <v>8.0982600772680075E-2</v>
      </c>
      <c r="H122" s="31">
        <v>170651</v>
      </c>
      <c r="I122" s="36">
        <f t="shared" si="25"/>
        <v>0.13579673182590427</v>
      </c>
      <c r="J122" s="31">
        <v>5314610</v>
      </c>
      <c r="K122" s="36">
        <f t="shared" si="26"/>
        <v>0.5952222822776948</v>
      </c>
      <c r="L122" s="31">
        <v>2927913</v>
      </c>
      <c r="M122" s="36">
        <f t="shared" si="27"/>
        <v>0.32791852236956842</v>
      </c>
      <c r="N122" s="31">
        <f t="shared" si="28"/>
        <v>8514942</v>
      </c>
      <c r="O122" s="36">
        <f t="shared" si="29"/>
        <v>0.95365101309450717</v>
      </c>
      <c r="P122" s="31">
        <v>156649</v>
      </c>
      <c r="Q122" s="31">
        <v>1177986</v>
      </c>
      <c r="R122" s="31">
        <v>1210068</v>
      </c>
      <c r="S122" s="31">
        <v>852207</v>
      </c>
      <c r="T122" s="36">
        <f t="shared" si="30"/>
        <v>0.70426372732772047</v>
      </c>
      <c r="U122" s="36">
        <f t="shared" si="31"/>
        <v>17.690914081800713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289119681</v>
      </c>
      <c r="E123" s="31">
        <v>277125951</v>
      </c>
      <c r="F123" s="31">
        <v>72473378</v>
      </c>
      <c r="G123" s="36">
        <f t="shared" si="24"/>
        <v>0.25066912687967446</v>
      </c>
      <c r="H123" s="31">
        <v>64380245</v>
      </c>
      <c r="I123" s="36">
        <f t="shared" si="25"/>
        <v>0.22267679867839921</v>
      </c>
      <c r="J123" s="31">
        <v>63584397</v>
      </c>
      <c r="K123" s="36">
        <f t="shared" si="26"/>
        <v>0.22944223292895438</v>
      </c>
      <c r="L123" s="31">
        <v>95677155</v>
      </c>
      <c r="M123" s="36">
        <f t="shared" si="27"/>
        <v>0.34524790859445709</v>
      </c>
      <c r="N123" s="31">
        <f t="shared" si="28"/>
        <v>296115175</v>
      </c>
      <c r="O123" s="36">
        <f t="shared" si="29"/>
        <v>1.0685219985045717</v>
      </c>
      <c r="P123" s="31">
        <v>98820139</v>
      </c>
      <c r="Q123" s="31">
        <v>238258573</v>
      </c>
      <c r="R123" s="31">
        <v>239243044</v>
      </c>
      <c r="S123" s="31">
        <v>323600428</v>
      </c>
      <c r="T123" s="36">
        <f t="shared" si="30"/>
        <v>1.3526011983027604</v>
      </c>
      <c r="U123" s="36">
        <f t="shared" si="31"/>
        <v>-3.1805095922805782E-2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542526810</v>
      </c>
      <c r="E124" s="31">
        <v>534679038</v>
      </c>
      <c r="F124" s="31">
        <v>129632019</v>
      </c>
      <c r="G124" s="36">
        <f t="shared" si="24"/>
        <v>0.2389412220937063</v>
      </c>
      <c r="H124" s="31">
        <v>111507727</v>
      </c>
      <c r="I124" s="36">
        <f t="shared" si="25"/>
        <v>0.205534039875375</v>
      </c>
      <c r="J124" s="31">
        <v>104312769</v>
      </c>
      <c r="K124" s="36">
        <f t="shared" si="26"/>
        <v>0.19509418096918174</v>
      </c>
      <c r="L124" s="31">
        <v>117465008</v>
      </c>
      <c r="M124" s="36">
        <f t="shared" si="27"/>
        <v>0.2196925625500209</v>
      </c>
      <c r="N124" s="31">
        <f t="shared" si="28"/>
        <v>462917523</v>
      </c>
      <c r="O124" s="36">
        <f t="shared" si="29"/>
        <v>0.86578580812064676</v>
      </c>
      <c r="P124" s="31">
        <v>81929156</v>
      </c>
      <c r="Q124" s="31">
        <v>472400124</v>
      </c>
      <c r="R124" s="31">
        <v>479315836</v>
      </c>
      <c r="S124" s="31">
        <v>390672698</v>
      </c>
      <c r="T124" s="36">
        <f t="shared" si="30"/>
        <v>0.81506319770331981</v>
      </c>
      <c r="U124" s="36">
        <f t="shared" si="31"/>
        <v>0.43373877792662729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832903156</v>
      </c>
      <c r="E126" s="32">
        <f>SUM(E122:E125)</f>
        <v>820733771</v>
      </c>
      <c r="F126" s="32">
        <f>SUM(F122:F125)</f>
        <v>202207165</v>
      </c>
      <c r="G126" s="37">
        <f t="shared" si="24"/>
        <v>0.24277392100552925</v>
      </c>
      <c r="H126" s="32">
        <f>SUM(H122:H125)</f>
        <v>176058623</v>
      </c>
      <c r="I126" s="37">
        <f t="shared" si="25"/>
        <v>0.21137946438517277</v>
      </c>
      <c r="J126" s="32">
        <f>SUM(J122:J125)</f>
        <v>173211776</v>
      </c>
      <c r="K126" s="37">
        <f t="shared" si="26"/>
        <v>0.21104502107785206</v>
      </c>
      <c r="L126" s="32">
        <f>SUM(L122:L125)</f>
        <v>216070076</v>
      </c>
      <c r="M126" s="37">
        <f t="shared" si="27"/>
        <v>0.26326451236036685</v>
      </c>
      <c r="N126" s="32">
        <f t="shared" si="28"/>
        <v>767547640</v>
      </c>
      <c r="O126" s="37">
        <f t="shared" si="29"/>
        <v>0.93519685325584101</v>
      </c>
      <c r="P126" s="32">
        <f>SUM(P122:P125)</f>
        <v>180905944</v>
      </c>
      <c r="Q126" s="32">
        <f>SUM(Q122:Q125)</f>
        <v>711836683</v>
      </c>
      <c r="R126" s="32">
        <f>SUM(R122:R125)</f>
        <v>719768948</v>
      </c>
      <c r="S126" s="32">
        <f>SUM(S122:S125)</f>
        <v>715125333</v>
      </c>
      <c r="T126" s="37">
        <f t="shared" si="30"/>
        <v>0.99354846438860267</v>
      </c>
      <c r="U126" s="37">
        <f t="shared" si="31"/>
        <v>0.19437798019505648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211671056</v>
      </c>
      <c r="E127" s="31">
        <v>210382586</v>
      </c>
      <c r="F127" s="31">
        <v>14133491</v>
      </c>
      <c r="G127" s="36">
        <f t="shared" si="24"/>
        <v>6.6771013794158049E-2</v>
      </c>
      <c r="H127" s="31">
        <v>83873153</v>
      </c>
      <c r="I127" s="36">
        <f t="shared" si="25"/>
        <v>0.39624289964330317</v>
      </c>
      <c r="J127" s="31">
        <v>25793258</v>
      </c>
      <c r="K127" s="36">
        <f t="shared" si="26"/>
        <v>0.12260167768828548</v>
      </c>
      <c r="L127" s="31">
        <v>43134614</v>
      </c>
      <c r="M127" s="36">
        <f t="shared" si="27"/>
        <v>0.20502939344989324</v>
      </c>
      <c r="N127" s="31">
        <f t="shared" si="28"/>
        <v>166934516</v>
      </c>
      <c r="O127" s="36">
        <f t="shared" si="29"/>
        <v>0.79348067334812589</v>
      </c>
      <c r="P127" s="31">
        <v>5629173</v>
      </c>
      <c r="Q127" s="31">
        <v>220760577</v>
      </c>
      <c r="R127" s="31">
        <v>203453244</v>
      </c>
      <c r="S127" s="31">
        <v>48004173</v>
      </c>
      <c r="T127" s="36">
        <f t="shared" si="30"/>
        <v>0.23594695300115245</v>
      </c>
      <c r="U127" s="36">
        <f t="shared" si="31"/>
        <v>6.662691127098066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45414075</v>
      </c>
      <c r="E128" s="31">
        <v>44434888</v>
      </c>
      <c r="F128" s="31">
        <v>8889165</v>
      </c>
      <c r="G128" s="36">
        <f t="shared" si="24"/>
        <v>0.19573590346164707</v>
      </c>
      <c r="H128" s="31">
        <v>9634818</v>
      </c>
      <c r="I128" s="36">
        <f t="shared" si="25"/>
        <v>0.21215488810462396</v>
      </c>
      <c r="J128" s="31">
        <v>7758249</v>
      </c>
      <c r="K128" s="36">
        <f t="shared" si="26"/>
        <v>0.1745981445930504</v>
      </c>
      <c r="L128" s="31">
        <v>4091669</v>
      </c>
      <c r="M128" s="36">
        <f t="shared" si="27"/>
        <v>9.2082352047337224E-2</v>
      </c>
      <c r="N128" s="31">
        <f t="shared" si="28"/>
        <v>30373901</v>
      </c>
      <c r="O128" s="36">
        <f t="shared" si="29"/>
        <v>0.68355975151777137</v>
      </c>
      <c r="P128" s="31">
        <v>9476047</v>
      </c>
      <c r="Q128" s="31">
        <v>44238676</v>
      </c>
      <c r="R128" s="31">
        <v>43586022</v>
      </c>
      <c r="S128" s="31">
        <v>31666233</v>
      </c>
      <c r="T128" s="36">
        <f t="shared" si="30"/>
        <v>0.72652266820771116</v>
      </c>
      <c r="U128" s="36">
        <f t="shared" si="31"/>
        <v>-0.56820929655583186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29531976</v>
      </c>
      <c r="E129" s="31">
        <v>32332007</v>
      </c>
      <c r="F129" s="31">
        <v>2813344</v>
      </c>
      <c r="G129" s="36">
        <f t="shared" si="24"/>
        <v>9.526433314181211E-2</v>
      </c>
      <c r="H129" s="31">
        <v>22238860</v>
      </c>
      <c r="I129" s="36">
        <f t="shared" si="25"/>
        <v>0.75304341301103594</v>
      </c>
      <c r="J129" s="31">
        <v>12584000</v>
      </c>
      <c r="K129" s="36">
        <f t="shared" si="26"/>
        <v>0.3892118419991682</v>
      </c>
      <c r="L129" s="31">
        <v>9065163</v>
      </c>
      <c r="M129" s="36">
        <f t="shared" si="27"/>
        <v>0.28037736723241463</v>
      </c>
      <c r="N129" s="31">
        <f t="shared" si="28"/>
        <v>46701367</v>
      </c>
      <c r="O129" s="36">
        <f t="shared" si="29"/>
        <v>1.4444314267283191</v>
      </c>
      <c r="P129" s="31">
        <v>12802850</v>
      </c>
      <c r="Q129" s="31">
        <v>19570320</v>
      </c>
      <c r="R129" s="31">
        <v>2130312</v>
      </c>
      <c r="S129" s="31">
        <v>21597864</v>
      </c>
      <c r="T129" s="36">
        <f t="shared" si="30"/>
        <v>10.138357198382209</v>
      </c>
      <c r="U129" s="36">
        <f t="shared" si="31"/>
        <v>-0.29194179420988298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105884407</v>
      </c>
      <c r="E130" s="31">
        <v>119035746</v>
      </c>
      <c r="F130" s="31">
        <v>33738833</v>
      </c>
      <c r="G130" s="36">
        <f t="shared" si="24"/>
        <v>0.31863835248187206</v>
      </c>
      <c r="H130" s="31">
        <v>25883269</v>
      </c>
      <c r="I130" s="36">
        <f t="shared" si="25"/>
        <v>0.24444835394884915</v>
      </c>
      <c r="J130" s="31">
        <v>21797232</v>
      </c>
      <c r="K130" s="36">
        <f t="shared" si="26"/>
        <v>0.18311501151931286</v>
      </c>
      <c r="L130" s="31">
        <v>40736616</v>
      </c>
      <c r="M130" s="36">
        <f t="shared" si="27"/>
        <v>0.34222170540267793</v>
      </c>
      <c r="N130" s="31">
        <f t="shared" si="28"/>
        <v>122155950</v>
      </c>
      <c r="O130" s="36">
        <f t="shared" si="29"/>
        <v>1.0262123278498207</v>
      </c>
      <c r="P130" s="31">
        <v>30861908</v>
      </c>
      <c r="Q130" s="31">
        <v>99773707</v>
      </c>
      <c r="R130" s="31">
        <v>96763429</v>
      </c>
      <c r="S130" s="31">
        <v>93482013</v>
      </c>
      <c r="T130" s="36">
        <f t="shared" si="30"/>
        <v>0.96608826253976587</v>
      </c>
      <c r="U130" s="36">
        <f t="shared" si="31"/>
        <v>0.31996427440584685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392501514</v>
      </c>
      <c r="E132" s="32">
        <f>SUM(E127:E131)</f>
        <v>406185227</v>
      </c>
      <c r="F132" s="32">
        <f>SUM(F127:F131)</f>
        <v>59574833</v>
      </c>
      <c r="G132" s="37">
        <f t="shared" si="24"/>
        <v>0.15178242853860685</v>
      </c>
      <c r="H132" s="32">
        <f>SUM(H127:H131)</f>
        <v>141630100</v>
      </c>
      <c r="I132" s="37">
        <f t="shared" si="25"/>
        <v>0.36083962723262258</v>
      </c>
      <c r="J132" s="32">
        <f>SUM(J127:J131)</f>
        <v>67932739</v>
      </c>
      <c r="K132" s="37">
        <f t="shared" si="26"/>
        <v>0.16724571570890737</v>
      </c>
      <c r="L132" s="32">
        <f>SUM(L127:L131)</f>
        <v>97028062</v>
      </c>
      <c r="M132" s="37">
        <f t="shared" si="27"/>
        <v>0.2388763932076732</v>
      </c>
      <c r="N132" s="32">
        <f t="shared" si="28"/>
        <v>366165734</v>
      </c>
      <c r="O132" s="37">
        <f t="shared" si="29"/>
        <v>0.90147476978526353</v>
      </c>
      <c r="P132" s="32">
        <f>SUM(P127:P131)</f>
        <v>58769978</v>
      </c>
      <c r="Q132" s="32">
        <f>SUM(Q127:Q131)</f>
        <v>384343280</v>
      </c>
      <c r="R132" s="32">
        <f>SUM(R127:R131)</f>
        <v>345933007</v>
      </c>
      <c r="S132" s="32">
        <f>SUM(S127:S131)</f>
        <v>194750283</v>
      </c>
      <c r="T132" s="37">
        <f t="shared" si="30"/>
        <v>0.56297109283937163</v>
      </c>
      <c r="U132" s="37">
        <f t="shared" si="31"/>
        <v>0.65098006332416869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789456485</v>
      </c>
      <c r="E133" s="31">
        <v>828030650</v>
      </c>
      <c r="F133" s="31">
        <v>177309413</v>
      </c>
      <c r="G133" s="36">
        <f t="shared" si="24"/>
        <v>0.22459681612470381</v>
      </c>
      <c r="H133" s="31">
        <v>174723616</v>
      </c>
      <c r="I133" s="36">
        <f t="shared" si="25"/>
        <v>0.22132140190095467</v>
      </c>
      <c r="J133" s="31">
        <v>158992333</v>
      </c>
      <c r="K133" s="36">
        <f t="shared" si="26"/>
        <v>0.19201261813194959</v>
      </c>
      <c r="L133" s="31">
        <v>172789347</v>
      </c>
      <c r="M133" s="36">
        <f t="shared" si="27"/>
        <v>0.20867506172627789</v>
      </c>
      <c r="N133" s="31">
        <f t="shared" si="28"/>
        <v>683814709</v>
      </c>
      <c r="O133" s="36">
        <f t="shared" si="29"/>
        <v>0.82583260535102176</v>
      </c>
      <c r="P133" s="31">
        <v>114463530</v>
      </c>
      <c r="Q133" s="31">
        <v>742465694</v>
      </c>
      <c r="R133" s="31">
        <v>712621839</v>
      </c>
      <c r="S133" s="31">
        <v>595744659</v>
      </c>
      <c r="T133" s="36">
        <f t="shared" si="30"/>
        <v>0.83598989870418494</v>
      </c>
      <c r="U133" s="36">
        <f t="shared" si="31"/>
        <v>0.50955808369705191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24124615</v>
      </c>
      <c r="E134" s="31">
        <v>24400083</v>
      </c>
      <c r="F134" s="31">
        <v>5525732</v>
      </c>
      <c r="G134" s="36">
        <f t="shared" si="24"/>
        <v>0.22904954130874214</v>
      </c>
      <c r="H134" s="31">
        <v>6590585</v>
      </c>
      <c r="I134" s="36">
        <f t="shared" si="25"/>
        <v>0.27318923017009805</v>
      </c>
      <c r="J134" s="31">
        <v>4918972</v>
      </c>
      <c r="K134" s="36">
        <f t="shared" si="26"/>
        <v>0.20159652735607497</v>
      </c>
      <c r="L134" s="31">
        <v>6672569</v>
      </c>
      <c r="M134" s="36">
        <f t="shared" si="27"/>
        <v>0.27346501239360538</v>
      </c>
      <c r="N134" s="31">
        <f t="shared" si="28"/>
        <v>23707858</v>
      </c>
      <c r="O134" s="36">
        <f t="shared" si="29"/>
        <v>0.97163021945458139</v>
      </c>
      <c r="P134" s="31">
        <v>4464307</v>
      </c>
      <c r="Q134" s="31">
        <v>22826188</v>
      </c>
      <c r="R134" s="31">
        <v>20816188</v>
      </c>
      <c r="S134" s="31">
        <v>19689457</v>
      </c>
      <c r="T134" s="36">
        <f t="shared" si="30"/>
        <v>0.94587236625649229</v>
      </c>
      <c r="U134" s="36">
        <f t="shared" si="31"/>
        <v>0.49464832951676496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5574896</v>
      </c>
      <c r="E136" s="31">
        <v>10481336</v>
      </c>
      <c r="F136" s="31">
        <v>1915992</v>
      </c>
      <c r="G136" s="36">
        <f t="shared" si="24"/>
        <v>0.34368210635678226</v>
      </c>
      <c r="H136" s="31">
        <v>2811152</v>
      </c>
      <c r="I136" s="36">
        <f t="shared" si="25"/>
        <v>0.50425191788331114</v>
      </c>
      <c r="J136" s="31">
        <v>1639577</v>
      </c>
      <c r="K136" s="36">
        <f t="shared" si="26"/>
        <v>0.15642824540688324</v>
      </c>
      <c r="L136" s="31">
        <v>1084470</v>
      </c>
      <c r="M136" s="36">
        <f t="shared" si="27"/>
        <v>0.10346677179321415</v>
      </c>
      <c r="N136" s="31">
        <f t="shared" si="28"/>
        <v>7451191</v>
      </c>
      <c r="O136" s="36">
        <f t="shared" si="29"/>
        <v>0.71090088133802787</v>
      </c>
      <c r="P136" s="31">
        <v>1775507</v>
      </c>
      <c r="Q136" s="31">
        <v>6105838</v>
      </c>
      <c r="R136" s="31">
        <v>6105838</v>
      </c>
      <c r="S136" s="31">
        <v>7447327</v>
      </c>
      <c r="T136" s="36">
        <f t="shared" si="30"/>
        <v>1.2197059600991706</v>
      </c>
      <c r="U136" s="36">
        <f t="shared" si="31"/>
        <v>-0.38920544948569624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819155996</v>
      </c>
      <c r="E137" s="32">
        <f>SUM(E133:E136)</f>
        <v>862912069</v>
      </c>
      <c r="F137" s="32">
        <f>SUM(F133:F136)</f>
        <v>184751137</v>
      </c>
      <c r="G137" s="37">
        <f t="shared" ref="G137:G170" si="32">IF(($D137     =0),0,($F137     /$D137     ))</f>
        <v>0.22553840526365385</v>
      </c>
      <c r="H137" s="32">
        <f>SUM(H133:H136)</f>
        <v>184125353</v>
      </c>
      <c r="I137" s="37">
        <f t="shared" ref="I137:I170" si="33">IF(($D137     =0),0,($H137     /$D137     ))</f>
        <v>0.22477446774374829</v>
      </c>
      <c r="J137" s="32">
        <f>SUM(J133:J136)</f>
        <v>165550882</v>
      </c>
      <c r="K137" s="37">
        <f t="shared" ref="K137:K170" si="34">IF(($E137     =0),0,($J137     /$E137     ))</f>
        <v>0.19185139245050933</v>
      </c>
      <c r="L137" s="32">
        <f>SUM(L133:L136)</f>
        <v>180546386</v>
      </c>
      <c r="M137" s="37">
        <f t="shared" ref="M137:M170" si="35">IF(($E137     =0),0,($L137     /$E137     ))</f>
        <v>0.20922918161201429</v>
      </c>
      <c r="N137" s="32">
        <f t="shared" ref="N137:N170" si="36">$F137     +$H137     +$J137     +$L137</f>
        <v>714973758</v>
      </c>
      <c r="O137" s="37">
        <f t="shared" ref="O137:O170" si="37">IF(($E137     =0),0,($N137     /$E137     ))</f>
        <v>0.82855922832155915</v>
      </c>
      <c r="P137" s="32">
        <f>SUM(P133:P136)</f>
        <v>120703344</v>
      </c>
      <c r="Q137" s="32">
        <f>SUM(Q133:Q136)</f>
        <v>771397720</v>
      </c>
      <c r="R137" s="32">
        <f>SUM(R133:R136)</f>
        <v>739543865</v>
      </c>
      <c r="S137" s="32">
        <f>SUM(S133:S136)</f>
        <v>622881443</v>
      </c>
      <c r="T137" s="37">
        <f t="shared" ref="T137:T170" si="38">IF(($R137     =0),0,($S137     /$R137     ))</f>
        <v>0.84225084201056821</v>
      </c>
      <c r="U137" s="37">
        <f t="shared" ref="U137:U170" si="39">IF(($P137     =0),0,(($L137     /$P137     )-1))</f>
        <v>0.49578611508890758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52529184</v>
      </c>
      <c r="E138" s="31">
        <v>52829184</v>
      </c>
      <c r="F138" s="31">
        <v>15128674</v>
      </c>
      <c r="G138" s="36">
        <f t="shared" si="32"/>
        <v>0.28800512111515003</v>
      </c>
      <c r="H138" s="31">
        <v>11146443</v>
      </c>
      <c r="I138" s="36">
        <f t="shared" si="33"/>
        <v>0.21219524369539036</v>
      </c>
      <c r="J138" s="31">
        <v>9351373</v>
      </c>
      <c r="K138" s="36">
        <f t="shared" si="34"/>
        <v>0.17701149803865984</v>
      </c>
      <c r="L138" s="31">
        <v>12571167</v>
      </c>
      <c r="M138" s="36">
        <f t="shared" si="35"/>
        <v>0.23795875779569112</v>
      </c>
      <c r="N138" s="31">
        <f t="shared" si="36"/>
        <v>48197657</v>
      </c>
      <c r="O138" s="36">
        <f t="shared" si="37"/>
        <v>0.91233014312695049</v>
      </c>
      <c r="P138" s="31">
        <v>10011484</v>
      </c>
      <c r="Q138" s="31">
        <v>42666642</v>
      </c>
      <c r="R138" s="31">
        <v>39018297</v>
      </c>
      <c r="S138" s="31">
        <v>39211197</v>
      </c>
      <c r="T138" s="36">
        <f t="shared" si="38"/>
        <v>1.0049438344272175</v>
      </c>
      <c r="U138" s="36">
        <f t="shared" si="39"/>
        <v>0.25567468319382014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43965158</v>
      </c>
      <c r="E139" s="31">
        <v>59922890</v>
      </c>
      <c r="F139" s="31">
        <v>7591240</v>
      </c>
      <c r="G139" s="36">
        <f t="shared" si="32"/>
        <v>0.17266490888080058</v>
      </c>
      <c r="H139" s="31">
        <v>18079491</v>
      </c>
      <c r="I139" s="36">
        <f t="shared" si="33"/>
        <v>0.41122315539045712</v>
      </c>
      <c r="J139" s="31">
        <v>13352232</v>
      </c>
      <c r="K139" s="36">
        <f t="shared" si="34"/>
        <v>0.22282356541882409</v>
      </c>
      <c r="L139" s="31">
        <v>13413293</v>
      </c>
      <c r="M139" s="36">
        <f t="shared" si="35"/>
        <v>0.22384255832787772</v>
      </c>
      <c r="N139" s="31">
        <f t="shared" si="36"/>
        <v>52436256</v>
      </c>
      <c r="O139" s="36">
        <f t="shared" si="37"/>
        <v>0.87506220077169172</v>
      </c>
      <c r="P139" s="31">
        <v>8104673</v>
      </c>
      <c r="Q139" s="31">
        <v>50384194</v>
      </c>
      <c r="R139" s="31">
        <v>37121078</v>
      </c>
      <c r="S139" s="31">
        <v>34571801</v>
      </c>
      <c r="T139" s="36">
        <f t="shared" si="38"/>
        <v>0.93132535105796233</v>
      </c>
      <c r="U139" s="36">
        <f t="shared" si="39"/>
        <v>0.65500730257716744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320427637</v>
      </c>
      <c r="E140" s="31">
        <v>284946232</v>
      </c>
      <c r="F140" s="31">
        <v>63876975</v>
      </c>
      <c r="G140" s="36">
        <f t="shared" si="32"/>
        <v>0.19934914353221037</v>
      </c>
      <c r="H140" s="31">
        <v>114881625</v>
      </c>
      <c r="I140" s="36">
        <f t="shared" si="33"/>
        <v>0.35852595636124857</v>
      </c>
      <c r="J140" s="31">
        <v>76587236</v>
      </c>
      <c r="K140" s="36">
        <f t="shared" si="34"/>
        <v>0.26877785139478527</v>
      </c>
      <c r="L140" s="31">
        <v>98146698</v>
      </c>
      <c r="M140" s="36">
        <f t="shared" si="35"/>
        <v>0.34443936075631282</v>
      </c>
      <c r="N140" s="31">
        <f t="shared" si="36"/>
        <v>353492534</v>
      </c>
      <c r="O140" s="36">
        <f t="shared" si="37"/>
        <v>1.2405587240753546</v>
      </c>
      <c r="P140" s="31">
        <v>91499002</v>
      </c>
      <c r="Q140" s="31">
        <v>308045843</v>
      </c>
      <c r="R140" s="31">
        <v>284810401</v>
      </c>
      <c r="S140" s="31">
        <v>282387442</v>
      </c>
      <c r="T140" s="36">
        <f t="shared" si="38"/>
        <v>0.99149272993018256</v>
      </c>
      <c r="U140" s="36">
        <f t="shared" si="39"/>
        <v>7.2653207736626424E-2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152920996</v>
      </c>
      <c r="E142" s="31">
        <v>185082414</v>
      </c>
      <c r="F142" s="31">
        <v>42149623</v>
      </c>
      <c r="G142" s="36">
        <f t="shared" si="32"/>
        <v>0.27563005802028651</v>
      </c>
      <c r="H142" s="31">
        <v>54825977</v>
      </c>
      <c r="I142" s="36">
        <f t="shared" si="33"/>
        <v>0.35852484900111425</v>
      </c>
      <c r="J142" s="31">
        <v>35786838</v>
      </c>
      <c r="K142" s="36">
        <f t="shared" si="34"/>
        <v>0.1933562310247369</v>
      </c>
      <c r="L142" s="31">
        <v>34266422</v>
      </c>
      <c r="M142" s="36">
        <f t="shared" si="35"/>
        <v>0.18514142570022887</v>
      </c>
      <c r="N142" s="31">
        <f t="shared" si="36"/>
        <v>167028860</v>
      </c>
      <c r="O142" s="36">
        <f t="shared" si="37"/>
        <v>0.90245667532734908</v>
      </c>
      <c r="P142" s="31">
        <v>31282888</v>
      </c>
      <c r="Q142" s="31">
        <v>120722849</v>
      </c>
      <c r="R142" s="31">
        <v>125676796</v>
      </c>
      <c r="S142" s="31">
        <v>147298865</v>
      </c>
      <c r="T142" s="36">
        <f t="shared" si="38"/>
        <v>1.1720450368578779</v>
      </c>
      <c r="U142" s="36">
        <f t="shared" si="39"/>
        <v>9.5372716227478671E-2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569842975</v>
      </c>
      <c r="E144" s="32">
        <f>SUM(E138:E143)</f>
        <v>582780720</v>
      </c>
      <c r="F144" s="32">
        <f>SUM(F138:F143)</f>
        <v>128746512</v>
      </c>
      <c r="G144" s="37">
        <f t="shared" si="32"/>
        <v>0.2259333143485712</v>
      </c>
      <c r="H144" s="32">
        <f>SUM(H138:H143)</f>
        <v>198933536</v>
      </c>
      <c r="I144" s="37">
        <f t="shared" si="33"/>
        <v>0.34910237508850572</v>
      </c>
      <c r="J144" s="32">
        <f>SUM(J138:J143)</f>
        <v>135077679</v>
      </c>
      <c r="K144" s="37">
        <f t="shared" si="34"/>
        <v>0.2317813104730026</v>
      </c>
      <c r="L144" s="32">
        <f>SUM(L138:L143)</f>
        <v>158397580</v>
      </c>
      <c r="M144" s="37">
        <f t="shared" si="35"/>
        <v>0.27179619119863813</v>
      </c>
      <c r="N144" s="32">
        <f t="shared" si="36"/>
        <v>621155307</v>
      </c>
      <c r="O144" s="37">
        <f t="shared" si="37"/>
        <v>1.0658473859601945</v>
      </c>
      <c r="P144" s="32">
        <f>SUM(P138:P143)</f>
        <v>140898047</v>
      </c>
      <c r="Q144" s="32">
        <f>SUM(Q138:Q143)</f>
        <v>521819528</v>
      </c>
      <c r="R144" s="32">
        <f>SUM(R138:R143)</f>
        <v>486626572</v>
      </c>
      <c r="S144" s="32">
        <f>SUM(S138:S143)</f>
        <v>503469305</v>
      </c>
      <c r="T144" s="37">
        <f t="shared" si="38"/>
        <v>1.0346112069687801</v>
      </c>
      <c r="U144" s="37">
        <f t="shared" si="39"/>
        <v>0.12419996850630577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992024</v>
      </c>
      <c r="E145" s="31">
        <v>16470285</v>
      </c>
      <c r="F145" s="31">
        <v>5959843</v>
      </c>
      <c r="G145" s="36">
        <f t="shared" si="32"/>
        <v>6.0077609009459447</v>
      </c>
      <c r="H145" s="31">
        <v>2491720</v>
      </c>
      <c r="I145" s="36">
        <f t="shared" si="33"/>
        <v>2.5117537478931959</v>
      </c>
      <c r="J145" s="31">
        <v>0</v>
      </c>
      <c r="K145" s="36">
        <f t="shared" si="34"/>
        <v>0</v>
      </c>
      <c r="L145" s="31">
        <v>5231178</v>
      </c>
      <c r="M145" s="36">
        <f t="shared" si="35"/>
        <v>0.3176130831980139</v>
      </c>
      <c r="N145" s="31">
        <f t="shared" si="36"/>
        <v>13682741</v>
      </c>
      <c r="O145" s="36">
        <f t="shared" si="37"/>
        <v>0.83075314118729582</v>
      </c>
      <c r="P145" s="31">
        <v>0</v>
      </c>
      <c r="Q145" s="31">
        <v>0</v>
      </c>
      <c r="R145" s="31">
        <v>350000</v>
      </c>
      <c r="S145" s="31">
        <v>75614</v>
      </c>
      <c r="T145" s="36">
        <f t="shared" si="38"/>
        <v>0.21604000000000001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15000000</v>
      </c>
      <c r="F146" s="31">
        <v>4028721</v>
      </c>
      <c r="G146" s="36">
        <f t="shared" si="32"/>
        <v>0</v>
      </c>
      <c r="H146" s="31">
        <v>5374392</v>
      </c>
      <c r="I146" s="36">
        <f t="shared" si="33"/>
        <v>0</v>
      </c>
      <c r="J146" s="31">
        <v>4282689</v>
      </c>
      <c r="K146" s="36">
        <f t="shared" si="34"/>
        <v>0.28551260000000001</v>
      </c>
      <c r="L146" s="31">
        <v>4300223</v>
      </c>
      <c r="M146" s="36">
        <f t="shared" si="35"/>
        <v>0.28668153333333335</v>
      </c>
      <c r="N146" s="31">
        <f t="shared" si="36"/>
        <v>17986025</v>
      </c>
      <c r="O146" s="36">
        <f t="shared" si="37"/>
        <v>1.1990683333333334</v>
      </c>
      <c r="P146" s="31">
        <v>2628026</v>
      </c>
      <c r="Q146" s="31">
        <v>2000000</v>
      </c>
      <c r="R146" s="31">
        <v>0</v>
      </c>
      <c r="S146" s="31">
        <v>6838577</v>
      </c>
      <c r="T146" s="36">
        <f t="shared" si="38"/>
        <v>0</v>
      </c>
      <c r="U146" s="36">
        <f t="shared" si="39"/>
        <v>0.63629393316504479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6810000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1764000</v>
      </c>
      <c r="K147" s="36">
        <f t="shared" si="34"/>
        <v>0.25903083700440527</v>
      </c>
      <c r="L147" s="31">
        <v>0</v>
      </c>
      <c r="M147" s="36">
        <f t="shared" si="35"/>
        <v>0</v>
      </c>
      <c r="N147" s="31">
        <f t="shared" si="36"/>
        <v>1764000</v>
      </c>
      <c r="O147" s="36">
        <f t="shared" si="37"/>
        <v>0.25903083700440527</v>
      </c>
      <c r="P147" s="31">
        <v>0</v>
      </c>
      <c r="Q147" s="31">
        <v>0</v>
      </c>
      <c r="R147" s="31">
        <v>3000000</v>
      </c>
      <c r="S147" s="31">
        <v>1218832</v>
      </c>
      <c r="T147" s="36">
        <f t="shared" si="38"/>
        <v>0.40627733333333332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70013873</v>
      </c>
      <c r="E149" s="31">
        <v>91742676</v>
      </c>
      <c r="F149" s="31">
        <v>25895378</v>
      </c>
      <c r="G149" s="36">
        <f t="shared" si="32"/>
        <v>0.36986067032743641</v>
      </c>
      <c r="H149" s="31">
        <v>21864150</v>
      </c>
      <c r="I149" s="36">
        <f t="shared" si="33"/>
        <v>0.31228310994879543</v>
      </c>
      <c r="J149" s="31">
        <v>25096541</v>
      </c>
      <c r="K149" s="36">
        <f t="shared" si="34"/>
        <v>0.27355361860166366</v>
      </c>
      <c r="L149" s="31">
        <v>23597850</v>
      </c>
      <c r="M149" s="36">
        <f t="shared" si="35"/>
        <v>0.25721780777356001</v>
      </c>
      <c r="N149" s="31">
        <f t="shared" si="36"/>
        <v>96453919</v>
      </c>
      <c r="O149" s="36">
        <f t="shared" si="37"/>
        <v>1.0513527968161731</v>
      </c>
      <c r="P149" s="31">
        <v>12843231</v>
      </c>
      <c r="Q149" s="31">
        <v>95763037</v>
      </c>
      <c r="R149" s="31">
        <v>94250753</v>
      </c>
      <c r="S149" s="31">
        <v>70928384</v>
      </c>
      <c r="T149" s="36">
        <f t="shared" si="38"/>
        <v>0.75254978599481326</v>
      </c>
      <c r="U149" s="36">
        <f t="shared" si="39"/>
        <v>0.83737643588283972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71005897</v>
      </c>
      <c r="E150" s="32">
        <f>SUM(E145:E149)</f>
        <v>130022961</v>
      </c>
      <c r="F150" s="32">
        <f>SUM(F145:F149)</f>
        <v>35883942</v>
      </c>
      <c r="G150" s="37">
        <f t="shared" si="32"/>
        <v>0.50536565998173366</v>
      </c>
      <c r="H150" s="32">
        <f>SUM(H145:H149)</f>
        <v>29730262</v>
      </c>
      <c r="I150" s="37">
        <f t="shared" si="33"/>
        <v>0.41870130870961325</v>
      </c>
      <c r="J150" s="32">
        <f>SUM(J145:J149)</f>
        <v>31143230</v>
      </c>
      <c r="K150" s="37">
        <f t="shared" si="34"/>
        <v>0.23952100275581326</v>
      </c>
      <c r="L150" s="32">
        <f>SUM(L145:L149)</f>
        <v>33129251</v>
      </c>
      <c r="M150" s="37">
        <f t="shared" si="35"/>
        <v>0.25479538956200204</v>
      </c>
      <c r="N150" s="32">
        <f t="shared" si="36"/>
        <v>129886685</v>
      </c>
      <c r="O150" s="37">
        <f t="shared" si="37"/>
        <v>0.99895190819412272</v>
      </c>
      <c r="P150" s="32">
        <f>SUM(P145:P149)</f>
        <v>15471257</v>
      </c>
      <c r="Q150" s="32">
        <f>SUM(Q145:Q149)</f>
        <v>97763037</v>
      </c>
      <c r="R150" s="32">
        <f>SUM(R145:R149)</f>
        <v>97600753</v>
      </c>
      <c r="S150" s="32">
        <f>SUM(S145:S149)</f>
        <v>79061407</v>
      </c>
      <c r="T150" s="37">
        <f t="shared" si="38"/>
        <v>0.81004914992817734</v>
      </c>
      <c r="U150" s="37">
        <f t="shared" si="39"/>
        <v>1.1413419090640144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1630000</v>
      </c>
      <c r="E151" s="31">
        <v>1930000</v>
      </c>
      <c r="F151" s="31">
        <v>463330</v>
      </c>
      <c r="G151" s="36">
        <f t="shared" si="32"/>
        <v>0.28425153374233131</v>
      </c>
      <c r="H151" s="31">
        <v>990659</v>
      </c>
      <c r="I151" s="36">
        <f t="shared" si="33"/>
        <v>0.60776625766871162</v>
      </c>
      <c r="J151" s="31">
        <v>387216</v>
      </c>
      <c r="K151" s="36">
        <f t="shared" si="34"/>
        <v>0.20063005181347152</v>
      </c>
      <c r="L151" s="31">
        <v>482011</v>
      </c>
      <c r="M151" s="36">
        <f t="shared" si="35"/>
        <v>0.24974663212435233</v>
      </c>
      <c r="N151" s="31">
        <f t="shared" si="36"/>
        <v>2323216</v>
      </c>
      <c r="O151" s="36">
        <f t="shared" si="37"/>
        <v>1.203738860103627</v>
      </c>
      <c r="P151" s="31">
        <v>189000</v>
      </c>
      <c r="Q151" s="31">
        <v>1640750</v>
      </c>
      <c r="R151" s="31">
        <v>1390750</v>
      </c>
      <c r="S151" s="31">
        <v>1406179</v>
      </c>
      <c r="T151" s="36">
        <f t="shared" si="38"/>
        <v>1.0110940140212117</v>
      </c>
      <c r="U151" s="36">
        <f t="shared" si="39"/>
        <v>1.5503227513227511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1846846400</v>
      </c>
      <c r="E152" s="31">
        <v>2053019900</v>
      </c>
      <c r="F152" s="31">
        <v>487650759</v>
      </c>
      <c r="G152" s="36">
        <f t="shared" si="32"/>
        <v>0.26404510900310929</v>
      </c>
      <c r="H152" s="31">
        <v>412587103</v>
      </c>
      <c r="I152" s="36">
        <f t="shared" si="33"/>
        <v>0.22340087567650455</v>
      </c>
      <c r="J152" s="31">
        <v>493810221</v>
      </c>
      <c r="K152" s="36">
        <f t="shared" si="34"/>
        <v>0.24052870651667818</v>
      </c>
      <c r="L152" s="31">
        <v>543947705</v>
      </c>
      <c r="M152" s="36">
        <f t="shared" si="35"/>
        <v>0.26495004018227003</v>
      </c>
      <c r="N152" s="31">
        <f t="shared" si="36"/>
        <v>1937995788</v>
      </c>
      <c r="O152" s="36">
        <f t="shared" si="37"/>
        <v>0.94397321136536472</v>
      </c>
      <c r="P152" s="31">
        <v>411995345</v>
      </c>
      <c r="Q152" s="31">
        <v>1579287500</v>
      </c>
      <c r="R152" s="31">
        <v>1562471131</v>
      </c>
      <c r="S152" s="31">
        <v>1580446167</v>
      </c>
      <c r="T152" s="36">
        <f t="shared" si="38"/>
        <v>1.0115042355940975</v>
      </c>
      <c r="U152" s="36">
        <f t="shared" si="39"/>
        <v>0.32027633710278924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114406690</v>
      </c>
      <c r="E153" s="31">
        <v>114009530</v>
      </c>
      <c r="F153" s="31">
        <v>27772288</v>
      </c>
      <c r="G153" s="36">
        <f t="shared" si="32"/>
        <v>0.2427505594296977</v>
      </c>
      <c r="H153" s="31">
        <v>25038587</v>
      </c>
      <c r="I153" s="36">
        <f t="shared" si="33"/>
        <v>0.21885596899971496</v>
      </c>
      <c r="J153" s="31">
        <v>23522133</v>
      </c>
      <c r="K153" s="36">
        <f t="shared" si="34"/>
        <v>0.20631725260160269</v>
      </c>
      <c r="L153" s="31">
        <v>24847109</v>
      </c>
      <c r="M153" s="36">
        <f t="shared" si="35"/>
        <v>0.21793887756576139</v>
      </c>
      <c r="N153" s="31">
        <f t="shared" si="36"/>
        <v>101180117</v>
      </c>
      <c r="O153" s="36">
        <f t="shared" si="37"/>
        <v>0.88747069652861477</v>
      </c>
      <c r="P153" s="31">
        <v>22015035</v>
      </c>
      <c r="Q153" s="31">
        <v>98372550</v>
      </c>
      <c r="R153" s="31">
        <v>110852860</v>
      </c>
      <c r="S153" s="31">
        <v>87239087</v>
      </c>
      <c r="T153" s="36">
        <f t="shared" si="38"/>
        <v>0.78698093129938185</v>
      </c>
      <c r="U153" s="36">
        <f t="shared" si="39"/>
        <v>0.12864272075879057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35950925</v>
      </c>
      <c r="E154" s="31">
        <v>37866391</v>
      </c>
      <c r="F154" s="31">
        <v>8777460</v>
      </c>
      <c r="G154" s="36">
        <f t="shared" si="32"/>
        <v>0.24415115883666413</v>
      </c>
      <c r="H154" s="31">
        <v>9939188</v>
      </c>
      <c r="I154" s="36">
        <f t="shared" si="33"/>
        <v>0.27646543169612464</v>
      </c>
      <c r="J154" s="31">
        <v>4208303</v>
      </c>
      <c r="K154" s="36">
        <f t="shared" si="34"/>
        <v>0.11113557138307688</v>
      </c>
      <c r="L154" s="31">
        <v>12241017</v>
      </c>
      <c r="M154" s="36">
        <f t="shared" si="35"/>
        <v>0.32326864738707206</v>
      </c>
      <c r="N154" s="31">
        <f t="shared" si="36"/>
        <v>35165968</v>
      </c>
      <c r="O154" s="36">
        <f t="shared" si="37"/>
        <v>0.928685493159356</v>
      </c>
      <c r="P154" s="31">
        <v>6545425</v>
      </c>
      <c r="Q154" s="31">
        <v>33645592</v>
      </c>
      <c r="R154" s="31">
        <v>25729640</v>
      </c>
      <c r="S154" s="31">
        <v>22221368</v>
      </c>
      <c r="T154" s="36">
        <f t="shared" si="38"/>
        <v>0.86364861692584893</v>
      </c>
      <c r="U154" s="36">
        <f t="shared" si="39"/>
        <v>0.87016381671167276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33215999</v>
      </c>
      <c r="E155" s="31">
        <v>40313874</v>
      </c>
      <c r="F155" s="31">
        <v>6548386</v>
      </c>
      <c r="G155" s="36">
        <f t="shared" si="32"/>
        <v>0.19714553820886133</v>
      </c>
      <c r="H155" s="31">
        <v>8938402</v>
      </c>
      <c r="I155" s="36">
        <f t="shared" si="33"/>
        <v>0.26909929760053281</v>
      </c>
      <c r="J155" s="31">
        <v>4129302</v>
      </c>
      <c r="K155" s="36">
        <f t="shared" si="34"/>
        <v>0.10242880651956197</v>
      </c>
      <c r="L155" s="31">
        <v>5526648</v>
      </c>
      <c r="M155" s="36">
        <f t="shared" si="35"/>
        <v>0.13709047163266919</v>
      </c>
      <c r="N155" s="31">
        <f t="shared" si="36"/>
        <v>25142738</v>
      </c>
      <c r="O155" s="36">
        <f t="shared" si="37"/>
        <v>0.62367456920662101</v>
      </c>
      <c r="P155" s="31">
        <v>-304063</v>
      </c>
      <c r="Q155" s="31">
        <v>22229404</v>
      </c>
      <c r="R155" s="31">
        <v>30303587</v>
      </c>
      <c r="S155" s="31">
        <v>25721777</v>
      </c>
      <c r="T155" s="36">
        <f t="shared" si="38"/>
        <v>0.84880304763921177</v>
      </c>
      <c r="U155" s="36">
        <f t="shared" si="39"/>
        <v>-19.175996421794167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2032050014</v>
      </c>
      <c r="E157" s="32">
        <f>SUM(E151:E156)</f>
        <v>2247139695</v>
      </c>
      <c r="F157" s="32">
        <f>SUM(F151:F156)</f>
        <v>531212223</v>
      </c>
      <c r="G157" s="37">
        <f t="shared" si="32"/>
        <v>0.26141690378689664</v>
      </c>
      <c r="H157" s="32">
        <f>SUM(H151:H156)</f>
        <v>457493939</v>
      </c>
      <c r="I157" s="37">
        <f t="shared" si="33"/>
        <v>0.22513911362813532</v>
      </c>
      <c r="J157" s="32">
        <f>SUM(J151:J156)</f>
        <v>526057175</v>
      </c>
      <c r="K157" s="37">
        <f t="shared" si="34"/>
        <v>0.23410078873623386</v>
      </c>
      <c r="L157" s="32">
        <f>SUM(L151:L156)</f>
        <v>587044490</v>
      </c>
      <c r="M157" s="37">
        <f t="shared" si="35"/>
        <v>0.26124076367223803</v>
      </c>
      <c r="N157" s="32">
        <f t="shared" si="36"/>
        <v>2101807827</v>
      </c>
      <c r="O157" s="37">
        <f t="shared" si="37"/>
        <v>0.93532584185871004</v>
      </c>
      <c r="P157" s="32">
        <f>SUM(P151:P156)</f>
        <v>440440742</v>
      </c>
      <c r="Q157" s="32">
        <f>SUM(Q151:Q156)</f>
        <v>1735175796</v>
      </c>
      <c r="R157" s="32">
        <f>SUM(R151:R156)</f>
        <v>1730747968</v>
      </c>
      <c r="S157" s="32">
        <f>SUM(S151:S156)</f>
        <v>1717034578</v>
      </c>
      <c r="T157" s="37">
        <f t="shared" si="38"/>
        <v>0.99207661065992947</v>
      </c>
      <c r="U157" s="37">
        <f t="shared" si="39"/>
        <v>0.3328569181277059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55216162</v>
      </c>
      <c r="E158" s="31">
        <v>76368696</v>
      </c>
      <c r="F158" s="31">
        <v>13842663</v>
      </c>
      <c r="G158" s="36">
        <f t="shared" si="32"/>
        <v>0.25069947817090221</v>
      </c>
      <c r="H158" s="31">
        <v>15756096</v>
      </c>
      <c r="I158" s="36">
        <f t="shared" si="33"/>
        <v>0.28535297328343828</v>
      </c>
      <c r="J158" s="31">
        <v>17668480</v>
      </c>
      <c r="K158" s="36">
        <f t="shared" si="34"/>
        <v>0.23135762328585524</v>
      </c>
      <c r="L158" s="31">
        <v>26369035</v>
      </c>
      <c r="M158" s="36">
        <f t="shared" si="35"/>
        <v>0.34528591400853564</v>
      </c>
      <c r="N158" s="31">
        <f t="shared" si="36"/>
        <v>73636274</v>
      </c>
      <c r="O158" s="36">
        <f t="shared" si="37"/>
        <v>0.96422065397057455</v>
      </c>
      <c r="P158" s="31">
        <v>12928340</v>
      </c>
      <c r="Q158" s="31">
        <v>45687770</v>
      </c>
      <c r="R158" s="31">
        <v>49767770</v>
      </c>
      <c r="S158" s="31">
        <v>53297568</v>
      </c>
      <c r="T158" s="36">
        <f t="shared" si="38"/>
        <v>1.0709253800200411</v>
      </c>
      <c r="U158" s="36">
        <f t="shared" si="39"/>
        <v>1.0396303779139471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1346612019</v>
      </c>
      <c r="E159" s="31">
        <v>1424171211</v>
      </c>
      <c r="F159" s="31">
        <v>327843474</v>
      </c>
      <c r="G159" s="36">
        <f t="shared" si="32"/>
        <v>0.24345800377116639</v>
      </c>
      <c r="H159" s="31">
        <v>321809768</v>
      </c>
      <c r="I159" s="36">
        <f t="shared" si="33"/>
        <v>0.23897734719386907</v>
      </c>
      <c r="J159" s="31">
        <v>308000448</v>
      </c>
      <c r="K159" s="36">
        <f t="shared" si="34"/>
        <v>0.2162664471947397</v>
      </c>
      <c r="L159" s="31">
        <v>332578973</v>
      </c>
      <c r="M159" s="36">
        <f t="shared" si="35"/>
        <v>0.23352457234862614</v>
      </c>
      <c r="N159" s="31">
        <f t="shared" si="36"/>
        <v>1290232663</v>
      </c>
      <c r="O159" s="36">
        <f t="shared" si="37"/>
        <v>0.90595333835883862</v>
      </c>
      <c r="P159" s="31">
        <v>268765595</v>
      </c>
      <c r="Q159" s="31">
        <v>1128348839</v>
      </c>
      <c r="R159" s="31">
        <v>1194415339</v>
      </c>
      <c r="S159" s="31">
        <v>1069661946</v>
      </c>
      <c r="T159" s="36">
        <f t="shared" si="38"/>
        <v>0.89555275378123722</v>
      </c>
      <c r="U159" s="36">
        <f t="shared" si="39"/>
        <v>0.23743134979758107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14500000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11756381</v>
      </c>
      <c r="M160" s="36">
        <f t="shared" si="35"/>
        <v>0.81078489655172414</v>
      </c>
      <c r="N160" s="31">
        <f t="shared" si="36"/>
        <v>11756381</v>
      </c>
      <c r="O160" s="36">
        <f t="shared" si="37"/>
        <v>0.81078489655172414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23260767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20065420</v>
      </c>
      <c r="K161" s="36">
        <f t="shared" si="34"/>
        <v>0.86262933634131667</v>
      </c>
      <c r="L161" s="31">
        <v>0</v>
      </c>
      <c r="M161" s="36">
        <f t="shared" si="35"/>
        <v>0</v>
      </c>
      <c r="N161" s="31">
        <f t="shared" si="36"/>
        <v>20065420</v>
      </c>
      <c r="O161" s="36">
        <f t="shared" si="37"/>
        <v>0.86262933634131667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1401828181</v>
      </c>
      <c r="E163" s="32">
        <f>SUM(E158:E162)</f>
        <v>1538300674</v>
      </c>
      <c r="F163" s="32">
        <f>SUM(F158:F162)</f>
        <v>341686137</v>
      </c>
      <c r="G163" s="37">
        <f t="shared" si="32"/>
        <v>0.2437432358909041</v>
      </c>
      <c r="H163" s="32">
        <f>SUM(H158:H162)</f>
        <v>337565864</v>
      </c>
      <c r="I163" s="37">
        <f t="shared" si="33"/>
        <v>0.24080402190173975</v>
      </c>
      <c r="J163" s="32">
        <f>SUM(J158:J162)</f>
        <v>345734348</v>
      </c>
      <c r="K163" s="37">
        <f t="shared" si="34"/>
        <v>0.22475082657345308</v>
      </c>
      <c r="L163" s="32">
        <f>SUM(L158:L162)</f>
        <v>370704389</v>
      </c>
      <c r="M163" s="37">
        <f t="shared" si="35"/>
        <v>0.24098305049562763</v>
      </c>
      <c r="N163" s="32">
        <f t="shared" si="36"/>
        <v>1395690738</v>
      </c>
      <c r="O163" s="37">
        <f t="shared" si="37"/>
        <v>0.90729384806861235</v>
      </c>
      <c r="P163" s="32">
        <f>SUM(P158:P162)</f>
        <v>281693935</v>
      </c>
      <c r="Q163" s="32">
        <f>SUM(Q158:Q162)</f>
        <v>1174036609</v>
      </c>
      <c r="R163" s="32">
        <f>SUM(R158:R162)</f>
        <v>1244183109</v>
      </c>
      <c r="S163" s="32">
        <f>SUM(S158:S162)</f>
        <v>1122959514</v>
      </c>
      <c r="T163" s="37">
        <f t="shared" si="38"/>
        <v>0.90256772164554433</v>
      </c>
      <c r="U163" s="37">
        <f t="shared" si="39"/>
        <v>0.31598285564792161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166507443</v>
      </c>
      <c r="E164" s="31">
        <v>166507443</v>
      </c>
      <c r="F164" s="31">
        <v>60844011</v>
      </c>
      <c r="G164" s="36">
        <f t="shared" si="32"/>
        <v>0.36541316053961626</v>
      </c>
      <c r="H164" s="31">
        <v>39600128</v>
      </c>
      <c r="I164" s="36">
        <f t="shared" si="33"/>
        <v>0.23782797505334341</v>
      </c>
      <c r="J164" s="31">
        <v>33814282</v>
      </c>
      <c r="K164" s="36">
        <f t="shared" si="34"/>
        <v>0.20307970256921187</v>
      </c>
      <c r="L164" s="31">
        <v>39677725</v>
      </c>
      <c r="M164" s="36">
        <f t="shared" si="35"/>
        <v>0.23829400226871539</v>
      </c>
      <c r="N164" s="31">
        <f t="shared" si="36"/>
        <v>173936146</v>
      </c>
      <c r="O164" s="36">
        <f t="shared" si="37"/>
        <v>1.0446148404308868</v>
      </c>
      <c r="P164" s="31">
        <v>32359391</v>
      </c>
      <c r="Q164" s="31">
        <v>160989978</v>
      </c>
      <c r="R164" s="31">
        <v>165553818</v>
      </c>
      <c r="S164" s="31">
        <v>159868747</v>
      </c>
      <c r="T164" s="36">
        <f t="shared" si="38"/>
        <v>0.96566028456075836</v>
      </c>
      <c r="U164" s="36">
        <f t="shared" si="39"/>
        <v>0.22615796446849079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19011305</v>
      </c>
      <c r="F165" s="31">
        <v>6941278</v>
      </c>
      <c r="G165" s="36">
        <f t="shared" si="32"/>
        <v>0</v>
      </c>
      <c r="H165" s="31">
        <v>8265128</v>
      </c>
      <c r="I165" s="36">
        <f t="shared" si="33"/>
        <v>0</v>
      </c>
      <c r="J165" s="31">
        <v>1208089</v>
      </c>
      <c r="K165" s="36">
        <f t="shared" si="34"/>
        <v>6.3545821814967457E-2</v>
      </c>
      <c r="L165" s="31">
        <v>2567109</v>
      </c>
      <c r="M165" s="36">
        <f t="shared" si="35"/>
        <v>0.13503065675922826</v>
      </c>
      <c r="N165" s="31">
        <f t="shared" si="36"/>
        <v>18981604</v>
      </c>
      <c r="O165" s="36">
        <f t="shared" si="37"/>
        <v>0.99843771903086087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5525000</v>
      </c>
      <c r="E166" s="31">
        <v>9057315</v>
      </c>
      <c r="F166" s="31">
        <v>772533</v>
      </c>
      <c r="G166" s="36">
        <f t="shared" si="32"/>
        <v>0.13982497737556562</v>
      </c>
      <c r="H166" s="31">
        <v>1025599</v>
      </c>
      <c r="I166" s="36">
        <f t="shared" si="33"/>
        <v>0.185628778280543</v>
      </c>
      <c r="J166" s="31">
        <v>2786929</v>
      </c>
      <c r="K166" s="36">
        <f t="shared" si="34"/>
        <v>0.307699246410222</v>
      </c>
      <c r="L166" s="31">
        <v>1138124</v>
      </c>
      <c r="M166" s="36">
        <f t="shared" si="35"/>
        <v>0.12565799025428617</v>
      </c>
      <c r="N166" s="31">
        <f t="shared" si="36"/>
        <v>5723185</v>
      </c>
      <c r="O166" s="36">
        <f t="shared" si="37"/>
        <v>0.63188538766731639</v>
      </c>
      <c r="P166" s="31">
        <v>692681</v>
      </c>
      <c r="Q166" s="31">
        <v>4000000</v>
      </c>
      <c r="R166" s="31">
        <v>5200000</v>
      </c>
      <c r="S166" s="31">
        <v>2761286</v>
      </c>
      <c r="T166" s="36">
        <f t="shared" si="38"/>
        <v>0.53101653846153851</v>
      </c>
      <c r="U166" s="36">
        <f t="shared" si="39"/>
        <v>0.64307090854231608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12556309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5371092</v>
      </c>
      <c r="M167" s="36">
        <f t="shared" si="35"/>
        <v>0.42776041908493967</v>
      </c>
      <c r="N167" s="31">
        <f t="shared" si="36"/>
        <v>5371092</v>
      </c>
      <c r="O167" s="36">
        <f t="shared" si="37"/>
        <v>0.42776041908493967</v>
      </c>
      <c r="P167" s="31">
        <v>2563475</v>
      </c>
      <c r="Q167" s="31">
        <v>0</v>
      </c>
      <c r="R167" s="31">
        <v>2500000</v>
      </c>
      <c r="S167" s="31">
        <v>2563475</v>
      </c>
      <c r="T167" s="36">
        <f t="shared" si="38"/>
        <v>1.02539</v>
      </c>
      <c r="U167" s="36">
        <f t="shared" si="39"/>
        <v>1.0952386896692965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172032443</v>
      </c>
      <c r="E169" s="32">
        <f>SUM(E164:E168)</f>
        <v>207132372</v>
      </c>
      <c r="F169" s="32">
        <f>SUM(F164:F168)</f>
        <v>68557822</v>
      </c>
      <c r="G169" s="37">
        <f t="shared" si="32"/>
        <v>0.39851681929553251</v>
      </c>
      <c r="H169" s="32">
        <f>SUM(H164:H168)</f>
        <v>48890855</v>
      </c>
      <c r="I169" s="37">
        <f t="shared" si="33"/>
        <v>0.28419555141700803</v>
      </c>
      <c r="J169" s="32">
        <f>SUM(J164:J168)</f>
        <v>37809300</v>
      </c>
      <c r="K169" s="37">
        <f t="shared" si="34"/>
        <v>0.18253689481236665</v>
      </c>
      <c r="L169" s="32">
        <f>SUM(L164:L168)</f>
        <v>48754050</v>
      </c>
      <c r="M169" s="37">
        <f t="shared" si="35"/>
        <v>0.23537629357133996</v>
      </c>
      <c r="N169" s="32">
        <f t="shared" si="36"/>
        <v>204012027</v>
      </c>
      <c r="O169" s="37">
        <f t="shared" si="37"/>
        <v>0.98493550298357035</v>
      </c>
      <c r="P169" s="32">
        <f>SUM(P164:P168)</f>
        <v>35615547</v>
      </c>
      <c r="Q169" s="32">
        <f>SUM(Q164:Q168)</f>
        <v>164989978</v>
      </c>
      <c r="R169" s="32">
        <f>SUM(R164:R168)</f>
        <v>173253818</v>
      </c>
      <c r="S169" s="32">
        <f>SUM(S164:S168)</f>
        <v>165193508</v>
      </c>
      <c r="T169" s="37">
        <f t="shared" si="38"/>
        <v>0.95347686941017373</v>
      </c>
      <c r="U169" s="37">
        <f t="shared" si="39"/>
        <v>0.36889797031616567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28961963329</v>
      </c>
      <c r="E170" s="32">
        <f>SUM(E105,E107:E111,E113:E120,E122:E125,E127:E131,E133:E136,E138:E143,E145:E149,E151:E156,E158:E162,E164:E168)</f>
        <v>29589271473</v>
      </c>
      <c r="F170" s="32">
        <f>SUM(F105,F107:F111,F113:F120,F122:F125,F127:F131,F133:F136,F138:F143,F145:F149,F151:F156,F158:F162,F164:F168)</f>
        <v>8211003928</v>
      </c>
      <c r="G170" s="37">
        <f t="shared" si="32"/>
        <v>0.28350992074415798</v>
      </c>
      <c r="H170" s="32">
        <f>SUM(H105,H107:H111,H113:H120,H122:H125,H127:H131,H133:H136,H138:H143,H145:H149,H151:H156,H158:H162,H164:H168)</f>
        <v>6684847434</v>
      </c>
      <c r="I170" s="37">
        <f t="shared" si="33"/>
        <v>0.23081471922541844</v>
      </c>
      <c r="J170" s="32">
        <f>SUM(J105,J107:J111,J113:J120,J122:J125,J127:J131,J133:J136,J138:J143,J145:J149,J151:J156,J158:J162,J164:J168)</f>
        <v>6075014711</v>
      </c>
      <c r="K170" s="37">
        <f t="shared" si="34"/>
        <v>0.20531139864472189</v>
      </c>
      <c r="L170" s="32">
        <f>SUM(L105,L107:L111,L113:L120,L122:L125,L127:L131,L133:L136,L138:L143,L145:L149,L151:L156,L158:L162,L164:L168)</f>
        <v>7306364161</v>
      </c>
      <c r="M170" s="37">
        <f t="shared" si="35"/>
        <v>0.24692612549339057</v>
      </c>
      <c r="N170" s="32">
        <f t="shared" si="36"/>
        <v>28277230234</v>
      </c>
      <c r="O170" s="37">
        <f t="shared" si="37"/>
        <v>0.95565821077422508</v>
      </c>
      <c r="P170" s="32">
        <f>SUM(P105,P107:P111,P113:P120,P122:P125,P127:P131,P133:P136,P138:P143,P145:P149,P151:P156,P158:P162,P164:P168)</f>
        <v>5620696597</v>
      </c>
      <c r="Q170" s="32">
        <f>SUM(Q105,Q107:Q111,Q113:Q120,Q122:Q125,Q127:Q131,Q133:Q136,Q138:Q143,Q145:Q149,Q151:Q156,Q158:Q162,Q164:Q168)</f>
        <v>25080305638</v>
      </c>
      <c r="R170" s="32">
        <f>SUM(R105,R107:R111,R113:R120,R122:R125,R127:R131,R133:R136,R138:R143,R145:R149,R151:R156,R158:R162,R164:R168)</f>
        <v>25542562525</v>
      </c>
      <c r="S170" s="32">
        <f>SUM(S105,S107:S111,S113:S120,S122:S125,S127:S131,S133:S136,S138:S143,S145:S149,S151:S156,S158:S162,S164:S168)</f>
        <v>23697117765</v>
      </c>
      <c r="T170" s="37">
        <f t="shared" si="38"/>
        <v>0.92775021072401187</v>
      </c>
      <c r="U170" s="37">
        <f t="shared" si="39"/>
        <v>0.29990367473307677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26376909</v>
      </c>
      <c r="E173" s="31">
        <v>23496480</v>
      </c>
      <c r="F173" s="31">
        <v>2495628</v>
      </c>
      <c r="G173" s="36">
        <f t="shared" ref="G173:G205" si="40">IF(($D173     =0),0,($F173     /$D173     ))</f>
        <v>9.4614118735443939E-2</v>
      </c>
      <c r="H173" s="31">
        <v>5225883</v>
      </c>
      <c r="I173" s="36">
        <f t="shared" ref="I173:I205" si="41">IF(($D173     =0),0,($H173     /$D173     ))</f>
        <v>0.19812340407285781</v>
      </c>
      <c r="J173" s="31">
        <v>4012427</v>
      </c>
      <c r="K173" s="36">
        <f t="shared" ref="K173:K205" si="42">IF(($E173     =0),0,($J173     /$E173     ))</f>
        <v>0.17076715320762939</v>
      </c>
      <c r="L173" s="31">
        <v>4320234</v>
      </c>
      <c r="M173" s="36">
        <f t="shared" ref="M173:M205" si="43">IF(($E173     =0),0,($L173     /$E173     ))</f>
        <v>0.18386728565299995</v>
      </c>
      <c r="N173" s="31">
        <f t="shared" ref="N173:N205" si="44">$F173     +$H173     +$J173     +$L173</f>
        <v>16054172</v>
      </c>
      <c r="O173" s="36">
        <f t="shared" ref="O173:O205" si="45">IF(($E173     =0),0,($N173     /$E173     ))</f>
        <v>0.68325859873478922</v>
      </c>
      <c r="P173" s="31">
        <v>8995823</v>
      </c>
      <c r="Q173" s="31">
        <v>57331169</v>
      </c>
      <c r="R173" s="31">
        <v>69085438</v>
      </c>
      <c r="S173" s="31">
        <v>47948918</v>
      </c>
      <c r="T173" s="36">
        <f t="shared" ref="T173:T205" si="46">IF(($R173     =0),0,($S173     /$R173     ))</f>
        <v>0.69405245719076136</v>
      </c>
      <c r="U173" s="36">
        <f t="shared" ref="U173:U205" si="47">IF(($P173     =0),0,(($L173     /$P173     )-1))</f>
        <v>-0.51975111115458805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53645144</v>
      </c>
      <c r="E174" s="31">
        <v>54841438</v>
      </c>
      <c r="F174" s="31">
        <v>15478821</v>
      </c>
      <c r="G174" s="36">
        <f t="shared" si="40"/>
        <v>0.28854095349245407</v>
      </c>
      <c r="H174" s="31">
        <v>17537932</v>
      </c>
      <c r="I174" s="36">
        <f t="shared" si="41"/>
        <v>0.326924875064181</v>
      </c>
      <c r="J174" s="31">
        <v>8274688</v>
      </c>
      <c r="K174" s="36">
        <f t="shared" si="42"/>
        <v>0.15088386267333107</v>
      </c>
      <c r="L174" s="31">
        <v>16438188</v>
      </c>
      <c r="M174" s="36">
        <f t="shared" si="43"/>
        <v>0.29974028033327643</v>
      </c>
      <c r="N174" s="31">
        <f t="shared" si="44"/>
        <v>57729629</v>
      </c>
      <c r="O174" s="36">
        <f t="shared" si="45"/>
        <v>1.0526643922064918</v>
      </c>
      <c r="P174" s="31">
        <v>10784516</v>
      </c>
      <c r="Q174" s="31">
        <v>55491756</v>
      </c>
      <c r="R174" s="31">
        <v>61022996</v>
      </c>
      <c r="S174" s="31">
        <v>54455783</v>
      </c>
      <c r="T174" s="36">
        <f t="shared" si="46"/>
        <v>0.89238134096202026</v>
      </c>
      <c r="U174" s="36">
        <f t="shared" si="47"/>
        <v>0.52423975262311262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702008501</v>
      </c>
      <c r="E175" s="31">
        <v>761956164</v>
      </c>
      <c r="F175" s="31">
        <v>158375399</v>
      </c>
      <c r="G175" s="36">
        <f t="shared" si="40"/>
        <v>0.22560324949683194</v>
      </c>
      <c r="H175" s="31">
        <v>174293204</v>
      </c>
      <c r="I175" s="36">
        <f t="shared" si="41"/>
        <v>0.24827791081122536</v>
      </c>
      <c r="J175" s="31">
        <v>169700983</v>
      </c>
      <c r="K175" s="36">
        <f t="shared" si="42"/>
        <v>0.22271751449470523</v>
      </c>
      <c r="L175" s="31">
        <v>238020478</v>
      </c>
      <c r="M175" s="36">
        <f t="shared" si="43"/>
        <v>0.31238080252606237</v>
      </c>
      <c r="N175" s="31">
        <f t="shared" si="44"/>
        <v>740390064</v>
      </c>
      <c r="O175" s="36">
        <f t="shared" si="45"/>
        <v>0.97169640325923001</v>
      </c>
      <c r="P175" s="31">
        <v>166723354</v>
      </c>
      <c r="Q175" s="31">
        <v>643677552</v>
      </c>
      <c r="R175" s="31">
        <v>668780251</v>
      </c>
      <c r="S175" s="31">
        <v>634591105</v>
      </c>
      <c r="T175" s="36">
        <f t="shared" si="46"/>
        <v>0.94887835585922531</v>
      </c>
      <c r="U175" s="36">
        <f t="shared" si="47"/>
        <v>0.42763729429291586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215338548</v>
      </c>
      <c r="E176" s="31">
        <v>213625816</v>
      </c>
      <c r="F176" s="31">
        <v>44513886</v>
      </c>
      <c r="G176" s="36">
        <f t="shared" si="40"/>
        <v>0.20671582683839773</v>
      </c>
      <c r="H176" s="31">
        <v>36904960</v>
      </c>
      <c r="I176" s="36">
        <f t="shared" si="41"/>
        <v>0.1713811128697682</v>
      </c>
      <c r="J176" s="31">
        <v>41296987</v>
      </c>
      <c r="K176" s="36">
        <f t="shared" si="42"/>
        <v>0.19331458984339234</v>
      </c>
      <c r="L176" s="31">
        <v>38566572</v>
      </c>
      <c r="M176" s="36">
        <f t="shared" si="43"/>
        <v>0.1805332928488381</v>
      </c>
      <c r="N176" s="31">
        <f t="shared" si="44"/>
        <v>161282405</v>
      </c>
      <c r="O176" s="36">
        <f t="shared" si="45"/>
        <v>0.75497619164155705</v>
      </c>
      <c r="P176" s="31">
        <v>35315367</v>
      </c>
      <c r="Q176" s="31">
        <v>161358757</v>
      </c>
      <c r="R176" s="31">
        <v>167746597</v>
      </c>
      <c r="S176" s="31">
        <v>153333828</v>
      </c>
      <c r="T176" s="36">
        <f t="shared" si="46"/>
        <v>0.91408011096642394</v>
      </c>
      <c r="U176" s="36">
        <f t="shared" si="47"/>
        <v>9.2062047663273638E-2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999996</v>
      </c>
      <c r="E177" s="31">
        <v>1000000</v>
      </c>
      <c r="F177" s="31">
        <v>101530</v>
      </c>
      <c r="G177" s="36">
        <f t="shared" si="40"/>
        <v>0.10153040612162449</v>
      </c>
      <c r="H177" s="31">
        <v>185112</v>
      </c>
      <c r="I177" s="36">
        <f t="shared" si="41"/>
        <v>0.18511274045096179</v>
      </c>
      <c r="J177" s="31">
        <v>144697</v>
      </c>
      <c r="K177" s="36">
        <f t="shared" si="42"/>
        <v>0.14469699999999999</v>
      </c>
      <c r="L177" s="31">
        <v>133284</v>
      </c>
      <c r="M177" s="36">
        <f t="shared" si="43"/>
        <v>0.13328400000000001</v>
      </c>
      <c r="N177" s="31">
        <f t="shared" si="44"/>
        <v>564623</v>
      </c>
      <c r="O177" s="36">
        <f t="shared" si="45"/>
        <v>0.56462299999999999</v>
      </c>
      <c r="P177" s="31">
        <v>174751</v>
      </c>
      <c r="Q177" s="31">
        <v>1500000</v>
      </c>
      <c r="R177" s="31">
        <v>1000000</v>
      </c>
      <c r="S177" s="31">
        <v>718405</v>
      </c>
      <c r="T177" s="36">
        <f t="shared" si="46"/>
        <v>0.71840499999999996</v>
      </c>
      <c r="U177" s="36">
        <f t="shared" si="47"/>
        <v>-0.23729191821506024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2193214</v>
      </c>
      <c r="E178" s="31">
        <v>2354214</v>
      </c>
      <c r="F178" s="31">
        <v>367629</v>
      </c>
      <c r="G178" s="36">
        <f t="shared" si="40"/>
        <v>0.16762112589104392</v>
      </c>
      <c r="H178" s="31">
        <v>578938</v>
      </c>
      <c r="I178" s="36">
        <f t="shared" si="41"/>
        <v>0.2639678572177635</v>
      </c>
      <c r="J178" s="31">
        <v>376246</v>
      </c>
      <c r="K178" s="36">
        <f t="shared" si="42"/>
        <v>0.15981809640075201</v>
      </c>
      <c r="L178" s="31">
        <v>385536</v>
      </c>
      <c r="M178" s="36">
        <f t="shared" si="43"/>
        <v>0.16376421174965403</v>
      </c>
      <c r="N178" s="31">
        <f t="shared" si="44"/>
        <v>1708349</v>
      </c>
      <c r="O178" s="36">
        <f t="shared" si="45"/>
        <v>0.72565578150499488</v>
      </c>
      <c r="P178" s="31">
        <v>539449</v>
      </c>
      <c r="Q178" s="31">
        <v>2173652</v>
      </c>
      <c r="R178" s="31">
        <v>2155604</v>
      </c>
      <c r="S178" s="31">
        <v>2855642</v>
      </c>
      <c r="T178" s="36">
        <f t="shared" si="46"/>
        <v>1.3247525983436661</v>
      </c>
      <c r="U178" s="36">
        <f t="shared" si="47"/>
        <v>-0.28531520125164755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1000562312</v>
      </c>
      <c r="E179" s="32">
        <f>SUM(E173:E178)</f>
        <v>1057274112</v>
      </c>
      <c r="F179" s="32">
        <f>SUM(F173:F178)</f>
        <v>221332893</v>
      </c>
      <c r="G179" s="37">
        <f t="shared" si="40"/>
        <v>0.22120850480324708</v>
      </c>
      <c r="H179" s="32">
        <f>SUM(H173:H178)</f>
        <v>234726029</v>
      </c>
      <c r="I179" s="37">
        <f t="shared" si="41"/>
        <v>0.23459411391461643</v>
      </c>
      <c r="J179" s="32">
        <f>SUM(J173:J178)</f>
        <v>223806028</v>
      </c>
      <c r="K179" s="37">
        <f t="shared" si="42"/>
        <v>0.21168212241254614</v>
      </c>
      <c r="L179" s="32">
        <f>SUM(L173:L178)</f>
        <v>297864292</v>
      </c>
      <c r="M179" s="37">
        <f t="shared" si="43"/>
        <v>0.28172854004392761</v>
      </c>
      <c r="N179" s="32">
        <f t="shared" si="44"/>
        <v>977729242</v>
      </c>
      <c r="O179" s="37">
        <f t="shared" si="45"/>
        <v>0.92476419398037812</v>
      </c>
      <c r="P179" s="32">
        <f>SUM(P173:P178)</f>
        <v>222533260</v>
      </c>
      <c r="Q179" s="32">
        <f>SUM(Q173:Q178)</f>
        <v>921532886</v>
      </c>
      <c r="R179" s="32">
        <f>SUM(R173:R178)</f>
        <v>969790886</v>
      </c>
      <c r="S179" s="32">
        <f>SUM(S173:S178)</f>
        <v>893903681</v>
      </c>
      <c r="T179" s="37">
        <f t="shared" si="46"/>
        <v>0.92174889855584807</v>
      </c>
      <c r="U179" s="37">
        <f t="shared" si="47"/>
        <v>0.33851583354326453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155992576</v>
      </c>
      <c r="E180" s="31">
        <v>155992576</v>
      </c>
      <c r="F180" s="31">
        <v>72917260</v>
      </c>
      <c r="G180" s="36">
        <f t="shared" si="40"/>
        <v>0.46744057871061762</v>
      </c>
      <c r="H180" s="31">
        <v>53253860</v>
      </c>
      <c r="I180" s="36">
        <f t="shared" si="41"/>
        <v>0.34138714396254344</v>
      </c>
      <c r="J180" s="31">
        <v>-2383487</v>
      </c>
      <c r="K180" s="36">
        <f t="shared" si="42"/>
        <v>-1.5279489967522557E-2</v>
      </c>
      <c r="L180" s="31">
        <v>22252960</v>
      </c>
      <c r="M180" s="36">
        <f t="shared" si="43"/>
        <v>0.14265396835295546</v>
      </c>
      <c r="N180" s="31">
        <f t="shared" si="44"/>
        <v>146040593</v>
      </c>
      <c r="O180" s="36">
        <f t="shared" si="45"/>
        <v>0.93620220105859397</v>
      </c>
      <c r="P180" s="31">
        <v>2696283</v>
      </c>
      <c r="Q180" s="31">
        <v>133869149</v>
      </c>
      <c r="R180" s="31">
        <v>142157324</v>
      </c>
      <c r="S180" s="31">
        <v>102181359</v>
      </c>
      <c r="T180" s="36">
        <f t="shared" si="46"/>
        <v>0.7187906758852608</v>
      </c>
      <c r="U180" s="36">
        <f t="shared" si="47"/>
        <v>7.2531989409123589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478360420</v>
      </c>
      <c r="E182" s="31">
        <v>459351311</v>
      </c>
      <c r="F182" s="31">
        <v>89271969</v>
      </c>
      <c r="G182" s="36">
        <f t="shared" si="40"/>
        <v>0.1866207262716259</v>
      </c>
      <c r="H182" s="31">
        <v>115782591</v>
      </c>
      <c r="I182" s="36">
        <f t="shared" si="41"/>
        <v>0.24204049114264095</v>
      </c>
      <c r="J182" s="31">
        <v>106580022</v>
      </c>
      <c r="K182" s="36">
        <f t="shared" si="42"/>
        <v>0.23202289717640537</v>
      </c>
      <c r="L182" s="31">
        <v>99306579</v>
      </c>
      <c r="M182" s="36">
        <f t="shared" si="43"/>
        <v>0.21618873533594857</v>
      </c>
      <c r="N182" s="31">
        <f t="shared" si="44"/>
        <v>410941161</v>
      </c>
      <c r="O182" s="36">
        <f t="shared" si="45"/>
        <v>0.89461192590348348</v>
      </c>
      <c r="P182" s="31">
        <v>123913611</v>
      </c>
      <c r="Q182" s="31">
        <v>415255524</v>
      </c>
      <c r="R182" s="31">
        <v>422122328</v>
      </c>
      <c r="S182" s="31">
        <v>391913211</v>
      </c>
      <c r="T182" s="36">
        <f t="shared" si="46"/>
        <v>0.92843515967722035</v>
      </c>
      <c r="U182" s="36">
        <f t="shared" si="47"/>
        <v>-0.19858215575688454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12067264</v>
      </c>
      <c r="E183" s="31">
        <v>17821788</v>
      </c>
      <c r="F183" s="31">
        <v>2265751</v>
      </c>
      <c r="G183" s="36">
        <f t="shared" si="40"/>
        <v>0.18776012524462876</v>
      </c>
      <c r="H183" s="31">
        <v>3664215</v>
      </c>
      <c r="I183" s="36">
        <f t="shared" si="41"/>
        <v>0.30364919504537236</v>
      </c>
      <c r="J183" s="31">
        <v>6731057</v>
      </c>
      <c r="K183" s="36">
        <f t="shared" si="42"/>
        <v>0.37768696384448069</v>
      </c>
      <c r="L183" s="31">
        <v>3259050</v>
      </c>
      <c r="M183" s="36">
        <f t="shared" si="43"/>
        <v>0.18286885692950675</v>
      </c>
      <c r="N183" s="31">
        <f t="shared" si="44"/>
        <v>15920073</v>
      </c>
      <c r="O183" s="36">
        <f t="shared" si="45"/>
        <v>0.89329269319105353</v>
      </c>
      <c r="P183" s="31">
        <v>2734290</v>
      </c>
      <c r="Q183" s="31">
        <v>20013546</v>
      </c>
      <c r="R183" s="31">
        <v>14375965</v>
      </c>
      <c r="S183" s="31">
        <v>12145142</v>
      </c>
      <c r="T183" s="36">
        <f t="shared" si="46"/>
        <v>0.8448227301610709</v>
      </c>
      <c r="U183" s="36">
        <f t="shared" si="47"/>
        <v>0.19191819448558856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646420260</v>
      </c>
      <c r="E185" s="32">
        <f>SUM(E180:E184)</f>
        <v>633165675</v>
      </c>
      <c r="F185" s="32">
        <f>SUM(F180:F184)</f>
        <v>164454980</v>
      </c>
      <c r="G185" s="37">
        <f t="shared" si="40"/>
        <v>0.25440876497280579</v>
      </c>
      <c r="H185" s="32">
        <f>SUM(H180:H184)</f>
        <v>172700666</v>
      </c>
      <c r="I185" s="37">
        <f t="shared" si="41"/>
        <v>0.26716468632960233</v>
      </c>
      <c r="J185" s="32">
        <f>SUM(J180:J184)</f>
        <v>110927592</v>
      </c>
      <c r="K185" s="37">
        <f t="shared" si="42"/>
        <v>0.17519520779454761</v>
      </c>
      <c r="L185" s="32">
        <f>SUM(L180:L184)</f>
        <v>124818589</v>
      </c>
      <c r="M185" s="37">
        <f t="shared" si="43"/>
        <v>0.19713416871500497</v>
      </c>
      <c r="N185" s="32">
        <f t="shared" si="44"/>
        <v>572901827</v>
      </c>
      <c r="O185" s="37">
        <f t="shared" si="45"/>
        <v>0.90482135974916833</v>
      </c>
      <c r="P185" s="32">
        <f>SUM(P180:P184)</f>
        <v>129344184</v>
      </c>
      <c r="Q185" s="32">
        <f>SUM(Q180:Q184)</f>
        <v>569138219</v>
      </c>
      <c r="R185" s="32">
        <f>SUM(R180:R184)</f>
        <v>578655617</v>
      </c>
      <c r="S185" s="32">
        <f>SUM(S180:S184)</f>
        <v>506239712</v>
      </c>
      <c r="T185" s="37">
        <f t="shared" si="46"/>
        <v>0.87485491737652998</v>
      </c>
      <c r="U185" s="37">
        <f t="shared" si="47"/>
        <v>-3.4988778467225035E-2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100172469</v>
      </c>
      <c r="E186" s="31">
        <v>99889624</v>
      </c>
      <c r="F186" s="31">
        <v>12680873</v>
      </c>
      <c r="G186" s="36">
        <f t="shared" si="40"/>
        <v>0.12659040080164141</v>
      </c>
      <c r="H186" s="31">
        <v>18258396</v>
      </c>
      <c r="I186" s="36">
        <f t="shared" si="41"/>
        <v>0.18226960144109056</v>
      </c>
      <c r="J186" s="31">
        <v>35806880</v>
      </c>
      <c r="K186" s="36">
        <f t="shared" si="42"/>
        <v>0.35846445873096888</v>
      </c>
      <c r="L186" s="31">
        <v>20140137</v>
      </c>
      <c r="M186" s="36">
        <f t="shared" si="43"/>
        <v>0.20162391441177113</v>
      </c>
      <c r="N186" s="31">
        <f t="shared" si="44"/>
        <v>86886286</v>
      </c>
      <c r="O186" s="36">
        <f t="shared" si="45"/>
        <v>0.86982293576357839</v>
      </c>
      <c r="P186" s="31">
        <v>20467198</v>
      </c>
      <c r="Q186" s="31">
        <v>85344118</v>
      </c>
      <c r="R186" s="31">
        <v>85985607</v>
      </c>
      <c r="S186" s="31">
        <v>87638685</v>
      </c>
      <c r="T186" s="36">
        <f t="shared" si="46"/>
        <v>1.0192250547234027</v>
      </c>
      <c r="U186" s="36">
        <f t="shared" si="47"/>
        <v>-1.5979764303838739E-2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31287310</v>
      </c>
      <c r="E187" s="31">
        <v>51008970</v>
      </c>
      <c r="F187" s="31">
        <v>8794719</v>
      </c>
      <c r="G187" s="36">
        <f t="shared" si="40"/>
        <v>0.28109540257695531</v>
      </c>
      <c r="H187" s="31">
        <v>6312925</v>
      </c>
      <c r="I187" s="36">
        <f t="shared" si="41"/>
        <v>0.20177269953856691</v>
      </c>
      <c r="J187" s="31">
        <v>16034216</v>
      </c>
      <c r="K187" s="36">
        <f t="shared" si="42"/>
        <v>0.31434110510367097</v>
      </c>
      <c r="L187" s="31">
        <v>12099989</v>
      </c>
      <c r="M187" s="36">
        <f t="shared" si="43"/>
        <v>0.2372129647001302</v>
      </c>
      <c r="N187" s="31">
        <f t="shared" si="44"/>
        <v>43241849</v>
      </c>
      <c r="O187" s="36">
        <f t="shared" si="45"/>
        <v>0.84773029135855904</v>
      </c>
      <c r="P187" s="31">
        <v>8429561</v>
      </c>
      <c r="Q187" s="31">
        <v>24794358</v>
      </c>
      <c r="R187" s="31">
        <v>28931322</v>
      </c>
      <c r="S187" s="31">
        <v>27034820</v>
      </c>
      <c r="T187" s="36">
        <f t="shared" si="46"/>
        <v>0.93444813894090284</v>
      </c>
      <c r="U187" s="36">
        <f t="shared" si="47"/>
        <v>0.43542338681694104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1544811202</v>
      </c>
      <c r="E188" s="31">
        <v>1459783646</v>
      </c>
      <c r="F188" s="31">
        <v>388014041</v>
      </c>
      <c r="G188" s="36">
        <f t="shared" si="40"/>
        <v>0.25117246722295583</v>
      </c>
      <c r="H188" s="31">
        <v>299802580</v>
      </c>
      <c r="I188" s="36">
        <f t="shared" si="41"/>
        <v>0.19407069265930918</v>
      </c>
      <c r="J188" s="31">
        <v>253691869</v>
      </c>
      <c r="K188" s="36">
        <f t="shared" si="42"/>
        <v>0.17378730724593966</v>
      </c>
      <c r="L188" s="31">
        <v>396324549</v>
      </c>
      <c r="M188" s="36">
        <f t="shared" si="43"/>
        <v>0.27149540281943946</v>
      </c>
      <c r="N188" s="31">
        <f t="shared" si="44"/>
        <v>1337833039</v>
      </c>
      <c r="O188" s="36">
        <f t="shared" si="45"/>
        <v>0.91645980735969967</v>
      </c>
      <c r="P188" s="31">
        <v>260438049</v>
      </c>
      <c r="Q188" s="31">
        <v>1178920655</v>
      </c>
      <c r="R188" s="31">
        <v>1192056838</v>
      </c>
      <c r="S188" s="31">
        <v>1072420219</v>
      </c>
      <c r="T188" s="36">
        <f t="shared" si="46"/>
        <v>0.89963849441883748</v>
      </c>
      <c r="U188" s="36">
        <f t="shared" si="47"/>
        <v>0.52176131913812629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13597671</v>
      </c>
      <c r="E189" s="31">
        <v>82132005</v>
      </c>
      <c r="F189" s="31">
        <v>3034442</v>
      </c>
      <c r="G189" s="36">
        <f t="shared" si="40"/>
        <v>0.2231589512645217</v>
      </c>
      <c r="H189" s="31">
        <v>2810455</v>
      </c>
      <c r="I189" s="36">
        <f t="shared" si="41"/>
        <v>0.20668649800395966</v>
      </c>
      <c r="J189" s="31">
        <v>3190418</v>
      </c>
      <c r="K189" s="36">
        <f t="shared" si="42"/>
        <v>3.8845003235949249E-2</v>
      </c>
      <c r="L189" s="31">
        <v>5361348</v>
      </c>
      <c r="M189" s="36">
        <f t="shared" si="43"/>
        <v>6.527720831848681E-2</v>
      </c>
      <c r="N189" s="31">
        <f t="shared" si="44"/>
        <v>14396663</v>
      </c>
      <c r="O189" s="36">
        <f t="shared" si="45"/>
        <v>0.17528688116161295</v>
      </c>
      <c r="P189" s="31">
        <v>2607647</v>
      </c>
      <c r="Q189" s="31">
        <v>58191507</v>
      </c>
      <c r="R189" s="31">
        <v>13407798</v>
      </c>
      <c r="S189" s="31">
        <v>12626897</v>
      </c>
      <c r="T189" s="36">
        <f t="shared" si="46"/>
        <v>0.94175769951188104</v>
      </c>
      <c r="U189" s="36">
        <f t="shared" si="47"/>
        <v>1.0560098817056143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1689868652</v>
      </c>
      <c r="E191" s="32">
        <f>SUM(E186:E190)</f>
        <v>1692814245</v>
      </c>
      <c r="F191" s="32">
        <f>SUM(F186:F190)</f>
        <v>412524075</v>
      </c>
      <c r="G191" s="37">
        <f t="shared" si="40"/>
        <v>0.24411605867223343</v>
      </c>
      <c r="H191" s="32">
        <f>SUM(H186:H190)</f>
        <v>327184356</v>
      </c>
      <c r="I191" s="37">
        <f t="shared" si="41"/>
        <v>0.19361525856626163</v>
      </c>
      <c r="J191" s="32">
        <f>SUM(J186:J190)</f>
        <v>308723383</v>
      </c>
      <c r="K191" s="37">
        <f t="shared" si="42"/>
        <v>0.1823728645430911</v>
      </c>
      <c r="L191" s="32">
        <f>SUM(L186:L190)</f>
        <v>433926023</v>
      </c>
      <c r="M191" s="37">
        <f t="shared" si="43"/>
        <v>0.25633410415919555</v>
      </c>
      <c r="N191" s="32">
        <f t="shared" si="44"/>
        <v>1482357837</v>
      </c>
      <c r="O191" s="37">
        <f t="shared" si="45"/>
        <v>0.87567660856965435</v>
      </c>
      <c r="P191" s="32">
        <f>SUM(P186:P190)</f>
        <v>291942455</v>
      </c>
      <c r="Q191" s="32">
        <f>SUM(Q186:Q190)</f>
        <v>1347250638</v>
      </c>
      <c r="R191" s="32">
        <f>SUM(R186:R190)</f>
        <v>1320381565</v>
      </c>
      <c r="S191" s="32">
        <f>SUM(S186:S190)</f>
        <v>1199720621</v>
      </c>
      <c r="T191" s="37">
        <f t="shared" si="46"/>
        <v>0.90861660962374913</v>
      </c>
      <c r="U191" s="37">
        <f t="shared" si="47"/>
        <v>0.48634094003217165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164803399</v>
      </c>
      <c r="E192" s="31">
        <v>142168732</v>
      </c>
      <c r="F192" s="31">
        <v>13063010</v>
      </c>
      <c r="G192" s="36">
        <f t="shared" si="40"/>
        <v>7.9264202554463092E-2</v>
      </c>
      <c r="H192" s="31">
        <v>32923309</v>
      </c>
      <c r="I192" s="36">
        <f t="shared" si="41"/>
        <v>0.19977324011381586</v>
      </c>
      <c r="J192" s="31">
        <v>7067516</v>
      </c>
      <c r="K192" s="36">
        <f t="shared" si="42"/>
        <v>4.9712168777027568E-2</v>
      </c>
      <c r="L192" s="31">
        <v>30238460</v>
      </c>
      <c r="M192" s="36">
        <f t="shared" si="43"/>
        <v>0.21269416681580869</v>
      </c>
      <c r="N192" s="31">
        <f t="shared" si="44"/>
        <v>83292295</v>
      </c>
      <c r="O192" s="36">
        <f t="shared" si="45"/>
        <v>0.58586929649200215</v>
      </c>
      <c r="P192" s="31">
        <v>10901904</v>
      </c>
      <c r="Q192" s="31">
        <v>111921766</v>
      </c>
      <c r="R192" s="31">
        <v>144929726</v>
      </c>
      <c r="S192" s="31">
        <v>76323269</v>
      </c>
      <c r="T192" s="36">
        <f t="shared" si="46"/>
        <v>0.5266225991485004</v>
      </c>
      <c r="U192" s="36">
        <f t="shared" si="47"/>
        <v>1.7736861377608903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232323385</v>
      </c>
      <c r="E193" s="31">
        <v>217417846</v>
      </c>
      <c r="F193" s="31">
        <v>81830008</v>
      </c>
      <c r="G193" s="36">
        <f t="shared" si="40"/>
        <v>0.3522245855706691</v>
      </c>
      <c r="H193" s="31">
        <v>65200264</v>
      </c>
      <c r="I193" s="36">
        <f t="shared" si="41"/>
        <v>0.28064443017649732</v>
      </c>
      <c r="J193" s="31">
        <v>67007427</v>
      </c>
      <c r="K193" s="36">
        <f t="shared" si="42"/>
        <v>0.3081965359918063</v>
      </c>
      <c r="L193" s="31">
        <v>-14288026</v>
      </c>
      <c r="M193" s="36">
        <f t="shared" si="43"/>
        <v>-6.5716896119005802E-2</v>
      </c>
      <c r="N193" s="31">
        <f t="shared" si="44"/>
        <v>199749673</v>
      </c>
      <c r="O193" s="36">
        <f t="shared" si="45"/>
        <v>0.91873632581200348</v>
      </c>
      <c r="P193" s="31">
        <v>40961439</v>
      </c>
      <c r="Q193" s="31">
        <v>194819588</v>
      </c>
      <c r="R193" s="31">
        <v>189662817</v>
      </c>
      <c r="S193" s="31">
        <v>167188034</v>
      </c>
      <c r="T193" s="36">
        <f t="shared" si="46"/>
        <v>0.88150137514829807</v>
      </c>
      <c r="U193" s="36">
        <f t="shared" si="47"/>
        <v>-1.3488165052013921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183265753</v>
      </c>
      <c r="E194" s="31">
        <v>184215753</v>
      </c>
      <c r="F194" s="31">
        <v>44907231</v>
      </c>
      <c r="G194" s="36">
        <f t="shared" si="40"/>
        <v>0.24503885895145941</v>
      </c>
      <c r="H194" s="31">
        <v>36850609</v>
      </c>
      <c r="I194" s="36">
        <f t="shared" si="41"/>
        <v>0.20107744298521502</v>
      </c>
      <c r="J194" s="31">
        <v>35535586</v>
      </c>
      <c r="K194" s="36">
        <f t="shared" si="42"/>
        <v>0.19290199356620713</v>
      </c>
      <c r="L194" s="31">
        <v>43621531</v>
      </c>
      <c r="M194" s="36">
        <f t="shared" si="43"/>
        <v>0.23679587814620826</v>
      </c>
      <c r="N194" s="31">
        <f t="shared" si="44"/>
        <v>160914957</v>
      </c>
      <c r="O194" s="36">
        <f t="shared" si="45"/>
        <v>0.87351355342558568</v>
      </c>
      <c r="P194" s="31">
        <v>30449187</v>
      </c>
      <c r="Q194" s="31">
        <v>146683250</v>
      </c>
      <c r="R194" s="31">
        <v>147737223</v>
      </c>
      <c r="S194" s="31">
        <v>130004301</v>
      </c>
      <c r="T194" s="36">
        <f t="shared" si="46"/>
        <v>0.8799698434835207</v>
      </c>
      <c r="U194" s="36">
        <f t="shared" si="47"/>
        <v>0.43260084415390132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397512193</v>
      </c>
      <c r="E195" s="31">
        <v>379582345</v>
      </c>
      <c r="F195" s="31">
        <v>73919552</v>
      </c>
      <c r="G195" s="36">
        <f t="shared" si="40"/>
        <v>0.18595543307020018</v>
      </c>
      <c r="H195" s="31">
        <v>131962799</v>
      </c>
      <c r="I195" s="36">
        <f t="shared" si="41"/>
        <v>0.33197170130577602</v>
      </c>
      <c r="J195" s="31">
        <v>38306062</v>
      </c>
      <c r="K195" s="36">
        <f t="shared" si="42"/>
        <v>0.10091634267131154</v>
      </c>
      <c r="L195" s="31">
        <v>124649404</v>
      </c>
      <c r="M195" s="36">
        <f t="shared" si="43"/>
        <v>0.328385673469613</v>
      </c>
      <c r="N195" s="31">
        <f t="shared" si="44"/>
        <v>368837817</v>
      </c>
      <c r="O195" s="36">
        <f t="shared" si="45"/>
        <v>0.9716938152115584</v>
      </c>
      <c r="P195" s="31">
        <v>69690842</v>
      </c>
      <c r="Q195" s="31">
        <v>363578282</v>
      </c>
      <c r="R195" s="31">
        <v>353810452</v>
      </c>
      <c r="S195" s="31">
        <v>318083897</v>
      </c>
      <c r="T195" s="36">
        <f t="shared" si="46"/>
        <v>0.899023460731454</v>
      </c>
      <c r="U195" s="36">
        <f t="shared" si="47"/>
        <v>0.78860522305068437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310193397</v>
      </c>
      <c r="E196" s="31">
        <v>320236675</v>
      </c>
      <c r="F196" s="31">
        <v>110647584</v>
      </c>
      <c r="G196" s="36">
        <f t="shared" si="40"/>
        <v>0.35670515578382861</v>
      </c>
      <c r="H196" s="31">
        <v>77707450</v>
      </c>
      <c r="I196" s="36">
        <f t="shared" si="41"/>
        <v>0.25051290824220868</v>
      </c>
      <c r="J196" s="31">
        <v>46274034</v>
      </c>
      <c r="K196" s="36">
        <f t="shared" si="42"/>
        <v>0.14449948307763313</v>
      </c>
      <c r="L196" s="31">
        <v>102625324</v>
      </c>
      <c r="M196" s="36">
        <f t="shared" si="43"/>
        <v>0.32046711701587582</v>
      </c>
      <c r="N196" s="31">
        <f t="shared" si="44"/>
        <v>337254392</v>
      </c>
      <c r="O196" s="36">
        <f t="shared" si="45"/>
        <v>1.0531410619973494</v>
      </c>
      <c r="P196" s="31">
        <v>36813596</v>
      </c>
      <c r="Q196" s="31">
        <v>241622031</v>
      </c>
      <c r="R196" s="31">
        <v>246586031</v>
      </c>
      <c r="S196" s="31">
        <v>236077925</v>
      </c>
      <c r="T196" s="36">
        <f t="shared" si="46"/>
        <v>0.95738563957826139</v>
      </c>
      <c r="U196" s="36">
        <f t="shared" si="47"/>
        <v>1.7877016958625829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1288098127</v>
      </c>
      <c r="E198" s="32">
        <f>SUM(E192:E197)</f>
        <v>1243621351</v>
      </c>
      <c r="F198" s="32">
        <f>SUM(F192:F197)</f>
        <v>324367385</v>
      </c>
      <c r="G198" s="37">
        <f t="shared" si="40"/>
        <v>0.25181884687268086</v>
      </c>
      <c r="H198" s="32">
        <f>SUM(H192:H197)</f>
        <v>344644431</v>
      </c>
      <c r="I198" s="37">
        <f t="shared" si="41"/>
        <v>0.26756069570777352</v>
      </c>
      <c r="J198" s="32">
        <f>SUM(J192:J197)</f>
        <v>194190625</v>
      </c>
      <c r="K198" s="37">
        <f t="shared" si="42"/>
        <v>0.15614931734957002</v>
      </c>
      <c r="L198" s="32">
        <f>SUM(L192:L197)</f>
        <v>286846693</v>
      </c>
      <c r="M198" s="37">
        <f t="shared" si="43"/>
        <v>0.23065436498765934</v>
      </c>
      <c r="N198" s="32">
        <f t="shared" si="44"/>
        <v>1150049134</v>
      </c>
      <c r="O198" s="37">
        <f t="shared" si="45"/>
        <v>0.924758273951506</v>
      </c>
      <c r="P198" s="32">
        <f>SUM(P192:P197)</f>
        <v>188816968</v>
      </c>
      <c r="Q198" s="32">
        <f>SUM(Q192:Q197)</f>
        <v>1058624917</v>
      </c>
      <c r="R198" s="32">
        <f>SUM(R192:R197)</f>
        <v>1082726249</v>
      </c>
      <c r="S198" s="32">
        <f>SUM(S192:S197)</f>
        <v>927677426</v>
      </c>
      <c r="T198" s="37">
        <f t="shared" si="46"/>
        <v>0.85679776107469252</v>
      </c>
      <c r="U198" s="37">
        <f t="shared" si="47"/>
        <v>0.51917857827269009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67924622</v>
      </c>
      <c r="E199" s="31">
        <v>67918641</v>
      </c>
      <c r="F199" s="31">
        <v>8999277</v>
      </c>
      <c r="G199" s="36">
        <f t="shared" si="40"/>
        <v>0.1324891730718796</v>
      </c>
      <c r="H199" s="31">
        <v>14538904</v>
      </c>
      <c r="I199" s="36">
        <f t="shared" si="41"/>
        <v>0.21404468029281046</v>
      </c>
      <c r="J199" s="31">
        <v>15106782</v>
      </c>
      <c r="K199" s="36">
        <f t="shared" si="42"/>
        <v>0.22242468014046393</v>
      </c>
      <c r="L199" s="31">
        <v>22564521</v>
      </c>
      <c r="M199" s="36">
        <f t="shared" si="43"/>
        <v>0.3322286881446877</v>
      </c>
      <c r="N199" s="31">
        <f t="shared" si="44"/>
        <v>61209484</v>
      </c>
      <c r="O199" s="36">
        <f t="shared" si="45"/>
        <v>0.90121773785196913</v>
      </c>
      <c r="P199" s="31">
        <v>14367705</v>
      </c>
      <c r="Q199" s="31">
        <v>72415938</v>
      </c>
      <c r="R199" s="31">
        <v>73071535</v>
      </c>
      <c r="S199" s="31">
        <v>49662357</v>
      </c>
      <c r="T199" s="36">
        <f t="shared" si="46"/>
        <v>0.67964025937049222</v>
      </c>
      <c r="U199" s="36">
        <f t="shared" si="47"/>
        <v>0.57050280472768611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133039263</v>
      </c>
      <c r="E200" s="31">
        <v>125592244</v>
      </c>
      <c r="F200" s="31">
        <v>28098420</v>
      </c>
      <c r="G200" s="36">
        <f t="shared" si="40"/>
        <v>0.21120396615546494</v>
      </c>
      <c r="H200" s="31">
        <v>28898695</v>
      </c>
      <c r="I200" s="36">
        <f t="shared" si="41"/>
        <v>0.21721929563004269</v>
      </c>
      <c r="J200" s="31">
        <v>28332298</v>
      </c>
      <c r="K200" s="36">
        <f t="shared" si="42"/>
        <v>0.22558955153313448</v>
      </c>
      <c r="L200" s="31">
        <v>29162848</v>
      </c>
      <c r="M200" s="36">
        <f t="shared" si="43"/>
        <v>0.23220261913625811</v>
      </c>
      <c r="N200" s="31">
        <f t="shared" si="44"/>
        <v>114492261</v>
      </c>
      <c r="O200" s="36">
        <f t="shared" si="45"/>
        <v>0.91161888149717274</v>
      </c>
      <c r="P200" s="31">
        <v>27004329</v>
      </c>
      <c r="Q200" s="31">
        <v>134925233</v>
      </c>
      <c r="R200" s="31">
        <v>114298408</v>
      </c>
      <c r="S200" s="31">
        <v>102862339</v>
      </c>
      <c r="T200" s="36">
        <f t="shared" si="46"/>
        <v>0.89994550930228179</v>
      </c>
      <c r="U200" s="36">
        <f t="shared" si="47"/>
        <v>7.9932332330864497E-2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3980374</v>
      </c>
      <c r="E201" s="31">
        <v>4672612</v>
      </c>
      <c r="F201" s="31">
        <v>1323258</v>
      </c>
      <c r="G201" s="36">
        <f t="shared" si="40"/>
        <v>0.33244564455500913</v>
      </c>
      <c r="H201" s="31">
        <v>1097145</v>
      </c>
      <c r="I201" s="36">
        <f t="shared" si="41"/>
        <v>0.27563867113994817</v>
      </c>
      <c r="J201" s="31">
        <v>979292</v>
      </c>
      <c r="K201" s="36">
        <f t="shared" si="42"/>
        <v>0.20958127916462999</v>
      </c>
      <c r="L201" s="31">
        <v>1683385</v>
      </c>
      <c r="M201" s="36">
        <f t="shared" si="43"/>
        <v>0.36026637777756854</v>
      </c>
      <c r="N201" s="31">
        <f t="shared" si="44"/>
        <v>5083080</v>
      </c>
      <c r="O201" s="36">
        <f t="shared" si="45"/>
        <v>1.087845513387373</v>
      </c>
      <c r="P201" s="31">
        <v>3554237</v>
      </c>
      <c r="Q201" s="31">
        <v>12074342</v>
      </c>
      <c r="R201" s="31">
        <v>12213867</v>
      </c>
      <c r="S201" s="31">
        <v>10699475</v>
      </c>
      <c r="T201" s="36">
        <f t="shared" si="46"/>
        <v>0.87601043960933911</v>
      </c>
      <c r="U201" s="36">
        <f t="shared" si="47"/>
        <v>-0.52637232688759927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204944259</v>
      </c>
      <c r="E204" s="32">
        <f>SUM(E199:E203)</f>
        <v>198183497</v>
      </c>
      <c r="F204" s="32">
        <f>SUM(F199:F203)</f>
        <v>38420955</v>
      </c>
      <c r="G204" s="37">
        <f t="shared" si="40"/>
        <v>0.1874702672203177</v>
      </c>
      <c r="H204" s="32">
        <f>SUM(H199:H203)</f>
        <v>44534744</v>
      </c>
      <c r="I204" s="37">
        <f t="shared" si="41"/>
        <v>0.21730173959154425</v>
      </c>
      <c r="J204" s="32">
        <f>SUM(J199:J203)</f>
        <v>44418372</v>
      </c>
      <c r="K204" s="37">
        <f t="shared" si="42"/>
        <v>0.22412750139331733</v>
      </c>
      <c r="L204" s="32">
        <f>SUM(L199:L203)</f>
        <v>53410754</v>
      </c>
      <c r="M204" s="37">
        <f t="shared" si="43"/>
        <v>0.26950152161256896</v>
      </c>
      <c r="N204" s="32">
        <f t="shared" si="44"/>
        <v>180784825</v>
      </c>
      <c r="O204" s="37">
        <f t="shared" si="45"/>
        <v>0.91220927946386976</v>
      </c>
      <c r="P204" s="32">
        <f>SUM(P199:P203)</f>
        <v>44926271</v>
      </c>
      <c r="Q204" s="32">
        <f>SUM(Q199:Q203)</f>
        <v>219415513</v>
      </c>
      <c r="R204" s="32">
        <f>SUM(R199:R203)</f>
        <v>199583810</v>
      </c>
      <c r="S204" s="32">
        <f>SUM(S199:S203)</f>
        <v>163224171</v>
      </c>
      <c r="T204" s="37">
        <f t="shared" si="46"/>
        <v>0.81782270315412864</v>
      </c>
      <c r="U204" s="37">
        <f t="shared" si="47"/>
        <v>0.1888534884188362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4829893610</v>
      </c>
      <c r="E205" s="32">
        <f>SUM(E173:E178,E180:E184,E186:E190,E192:E197,E199:E203)</f>
        <v>4825058880</v>
      </c>
      <c r="F205" s="32">
        <f>SUM(F173:F178,F180:F184,F186:F190,F192:F197,F199:F203)</f>
        <v>1161100288</v>
      </c>
      <c r="G205" s="37">
        <f t="shared" si="40"/>
        <v>0.24039872961094064</v>
      </c>
      <c r="H205" s="32">
        <f>SUM(H173:H178,H180:H184,H186:H190,H192:H197,H199:H203)</f>
        <v>1123790226</v>
      </c>
      <c r="I205" s="37">
        <f t="shared" si="41"/>
        <v>0.23267390893937309</v>
      </c>
      <c r="J205" s="32">
        <f>SUM(J173:J178,J180:J184,J186:J190,J192:J197,J199:J203)</f>
        <v>882066000</v>
      </c>
      <c r="K205" s="37">
        <f t="shared" si="42"/>
        <v>0.1828093753749177</v>
      </c>
      <c r="L205" s="32">
        <f>SUM(L173:L178,L180:L184,L186:L190,L192:L197,L199:L203)</f>
        <v>1196866351</v>
      </c>
      <c r="M205" s="37">
        <f t="shared" si="43"/>
        <v>0.24805217527210777</v>
      </c>
      <c r="N205" s="32">
        <f t="shared" si="44"/>
        <v>4363822865</v>
      </c>
      <c r="O205" s="37">
        <f t="shared" si="45"/>
        <v>0.90440821004033012</v>
      </c>
      <c r="P205" s="32">
        <f>SUM(P173:P178,P180:P184,P186:P190,P192:P197,P199:P203)</f>
        <v>877563138</v>
      </c>
      <c r="Q205" s="32">
        <f>SUM(Q173:Q178,Q180:Q184,Q186:Q190,Q192:Q197,Q199:Q203)</f>
        <v>4115962173</v>
      </c>
      <c r="R205" s="32">
        <f>SUM(R173:R178,R180:R184,R186:R190,R192:R197,R199:R203)</f>
        <v>4151138127</v>
      </c>
      <c r="S205" s="32">
        <f>SUM(S173:S178,S180:S184,S186:S190,S192:S197,S199:S203)</f>
        <v>3690765611</v>
      </c>
      <c r="T205" s="37">
        <f t="shared" si="46"/>
        <v>0.88909727840525798</v>
      </c>
      <c r="U205" s="37">
        <f t="shared" si="47"/>
        <v>0.36385212547521562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172675236</v>
      </c>
      <c r="E208" s="31">
        <v>161567140</v>
      </c>
      <c r="F208" s="31">
        <v>18619170</v>
      </c>
      <c r="G208" s="36">
        <f t="shared" ref="G208:G231" si="48">IF(($D208     =0),0,($F208     /$D208     ))</f>
        <v>0.10782767947107366</v>
      </c>
      <c r="H208" s="31">
        <v>42900892</v>
      </c>
      <c r="I208" s="36">
        <f t="shared" ref="I208:I231" si="49">IF(($D208     =0),0,($H208     /$D208     ))</f>
        <v>0.24844843414605208</v>
      </c>
      <c r="J208" s="31">
        <v>33591817</v>
      </c>
      <c r="K208" s="36">
        <f t="shared" ref="K208:K231" si="50">IF(($E208     =0),0,($J208     /$E208     ))</f>
        <v>0.20791243194624848</v>
      </c>
      <c r="L208" s="31">
        <v>37492507</v>
      </c>
      <c r="M208" s="36">
        <f t="shared" ref="M208:M231" si="51">IF(($E208     =0),0,($L208     /$E208     ))</f>
        <v>0.23205527435838749</v>
      </c>
      <c r="N208" s="31">
        <f t="shared" ref="N208:N231" si="52">$F208     +$H208     +$J208     +$L208</f>
        <v>132604386</v>
      </c>
      <c r="O208" s="36">
        <f t="shared" ref="O208:O231" si="53">IF(($E208     =0),0,($N208     /$E208     ))</f>
        <v>0.82073858582877679</v>
      </c>
      <c r="P208" s="31">
        <v>44245310</v>
      </c>
      <c r="Q208" s="31">
        <v>139155907</v>
      </c>
      <c r="R208" s="31">
        <v>148910130</v>
      </c>
      <c r="S208" s="31">
        <v>158602730</v>
      </c>
      <c r="T208" s="36">
        <f t="shared" ref="T208:T231" si="54">IF(($R208     =0),0,($S208     /$R208     ))</f>
        <v>1.0650902661894124</v>
      </c>
      <c r="U208" s="36">
        <f t="shared" ref="U208:U231" si="55">IF(($P208     =0),0,(($L208     /$P208     )-1))</f>
        <v>-0.15262189371031643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413982660</v>
      </c>
      <c r="E209" s="31">
        <v>425230551</v>
      </c>
      <c r="F209" s="31">
        <v>64832274</v>
      </c>
      <c r="G209" s="36">
        <f t="shared" si="48"/>
        <v>0.15660625495763519</v>
      </c>
      <c r="H209" s="31">
        <v>119713023</v>
      </c>
      <c r="I209" s="36">
        <f t="shared" si="49"/>
        <v>0.28917400308505675</v>
      </c>
      <c r="J209" s="31">
        <v>93669388</v>
      </c>
      <c r="K209" s="36">
        <f t="shared" si="50"/>
        <v>0.22027906456796423</v>
      </c>
      <c r="L209" s="31">
        <v>206865297</v>
      </c>
      <c r="M209" s="36">
        <f t="shared" si="51"/>
        <v>0.48647797415665933</v>
      </c>
      <c r="N209" s="31">
        <f t="shared" si="52"/>
        <v>485079982</v>
      </c>
      <c r="O209" s="36">
        <f t="shared" si="53"/>
        <v>1.1407458397785724</v>
      </c>
      <c r="P209" s="31">
        <v>176204278</v>
      </c>
      <c r="Q209" s="31">
        <v>424769252</v>
      </c>
      <c r="R209" s="31">
        <v>428473880</v>
      </c>
      <c r="S209" s="31">
        <v>382479857</v>
      </c>
      <c r="T209" s="36">
        <f t="shared" si="54"/>
        <v>0.89265618011534331</v>
      </c>
      <c r="U209" s="36">
        <f t="shared" si="55"/>
        <v>0.17400836885469939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274779779</v>
      </c>
      <c r="E210" s="31">
        <v>281153945</v>
      </c>
      <c r="F210" s="31">
        <v>57354732</v>
      </c>
      <c r="G210" s="36">
        <f t="shared" si="48"/>
        <v>0.20872981341177949</v>
      </c>
      <c r="H210" s="31">
        <v>46270566</v>
      </c>
      <c r="I210" s="36">
        <f t="shared" si="49"/>
        <v>0.16839145212355675</v>
      </c>
      <c r="J210" s="31">
        <v>64623413</v>
      </c>
      <c r="K210" s="36">
        <f t="shared" si="50"/>
        <v>0.22985063574334694</v>
      </c>
      <c r="L210" s="31">
        <v>98833862</v>
      </c>
      <c r="M210" s="36">
        <f t="shared" si="51"/>
        <v>0.35152934453756285</v>
      </c>
      <c r="N210" s="31">
        <f t="shared" si="52"/>
        <v>267082573</v>
      </c>
      <c r="O210" s="36">
        <f t="shared" si="53"/>
        <v>0.94995136205540354</v>
      </c>
      <c r="P210" s="31">
        <v>16353187</v>
      </c>
      <c r="Q210" s="31">
        <v>225098911</v>
      </c>
      <c r="R210" s="31">
        <v>230347180</v>
      </c>
      <c r="S210" s="31">
        <v>173429896</v>
      </c>
      <c r="T210" s="36">
        <f t="shared" si="54"/>
        <v>0.75290653004738328</v>
      </c>
      <c r="U210" s="36">
        <f t="shared" si="55"/>
        <v>5.0437064652902217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166784463</v>
      </c>
      <c r="E211" s="31">
        <v>135703108</v>
      </c>
      <c r="F211" s="31">
        <v>28370164</v>
      </c>
      <c r="G211" s="36">
        <f t="shared" si="48"/>
        <v>0.1701007605246779</v>
      </c>
      <c r="H211" s="31">
        <v>17249308</v>
      </c>
      <c r="I211" s="36">
        <f t="shared" si="49"/>
        <v>0.10342275107484082</v>
      </c>
      <c r="J211" s="31">
        <v>21471676</v>
      </c>
      <c r="K211" s="36">
        <f t="shared" si="50"/>
        <v>0.15822538124918997</v>
      </c>
      <c r="L211" s="31">
        <v>36775474</v>
      </c>
      <c r="M211" s="36">
        <f t="shared" si="51"/>
        <v>0.27099949693119779</v>
      </c>
      <c r="N211" s="31">
        <f t="shared" si="52"/>
        <v>103866622</v>
      </c>
      <c r="O211" s="36">
        <f t="shared" si="53"/>
        <v>0.76539604384005711</v>
      </c>
      <c r="P211" s="31">
        <v>41667800</v>
      </c>
      <c r="Q211" s="31">
        <v>147439833</v>
      </c>
      <c r="R211" s="31">
        <v>146579536</v>
      </c>
      <c r="S211" s="31">
        <v>99778838</v>
      </c>
      <c r="T211" s="36">
        <f t="shared" si="54"/>
        <v>0.68071465310137158</v>
      </c>
      <c r="U211" s="36">
        <f t="shared" si="55"/>
        <v>-0.11741263037645377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687922553</v>
      </c>
      <c r="E212" s="31">
        <v>675574898</v>
      </c>
      <c r="F212" s="31">
        <v>252115243</v>
      </c>
      <c r="G212" s="36">
        <f t="shared" si="48"/>
        <v>0.36648782904490701</v>
      </c>
      <c r="H212" s="31">
        <v>177177591</v>
      </c>
      <c r="I212" s="36">
        <f t="shared" si="49"/>
        <v>0.25755456079661337</v>
      </c>
      <c r="J212" s="31">
        <v>40803913</v>
      </c>
      <c r="K212" s="36">
        <f t="shared" si="50"/>
        <v>6.0398799778969878E-2</v>
      </c>
      <c r="L212" s="31">
        <v>197141901</v>
      </c>
      <c r="M212" s="36">
        <f t="shared" si="51"/>
        <v>0.2918135377492963</v>
      </c>
      <c r="N212" s="31">
        <f t="shared" si="52"/>
        <v>667238648</v>
      </c>
      <c r="O212" s="36">
        <f t="shared" si="53"/>
        <v>0.98766050955315399</v>
      </c>
      <c r="P212" s="31">
        <v>154278927</v>
      </c>
      <c r="Q212" s="31">
        <v>596080267</v>
      </c>
      <c r="R212" s="31">
        <v>596080267</v>
      </c>
      <c r="S212" s="31">
        <v>598669050</v>
      </c>
      <c r="T212" s="36">
        <f t="shared" si="54"/>
        <v>1.004343010737512</v>
      </c>
      <c r="U212" s="36">
        <f t="shared" si="55"/>
        <v>0.2778277943299412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111063030</v>
      </c>
      <c r="E213" s="31">
        <v>114063030</v>
      </c>
      <c r="F213" s="31">
        <v>35876591</v>
      </c>
      <c r="G213" s="36">
        <f t="shared" si="48"/>
        <v>0.32302910338390733</v>
      </c>
      <c r="H213" s="31">
        <v>16041126</v>
      </c>
      <c r="I213" s="36">
        <f t="shared" si="49"/>
        <v>0.14443263433385528</v>
      </c>
      <c r="J213" s="31">
        <v>27297812</v>
      </c>
      <c r="K213" s="36">
        <f t="shared" si="50"/>
        <v>0.23932217125917135</v>
      </c>
      <c r="L213" s="31">
        <v>54660280</v>
      </c>
      <c r="M213" s="36">
        <f t="shared" si="51"/>
        <v>0.47921118700774473</v>
      </c>
      <c r="N213" s="31">
        <f t="shared" si="52"/>
        <v>133875809</v>
      </c>
      <c r="O213" s="36">
        <f t="shared" si="53"/>
        <v>1.1737002690529963</v>
      </c>
      <c r="P213" s="31">
        <v>52979306</v>
      </c>
      <c r="Q213" s="31">
        <v>100804000</v>
      </c>
      <c r="R213" s="31">
        <v>104804000</v>
      </c>
      <c r="S213" s="31">
        <v>120805771</v>
      </c>
      <c r="T213" s="36">
        <f t="shared" si="54"/>
        <v>1.1526828269913363</v>
      </c>
      <c r="U213" s="36">
        <f t="shared" si="55"/>
        <v>3.172887919671874E-2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1107227118</v>
      </c>
      <c r="E214" s="31">
        <v>1199601601</v>
      </c>
      <c r="F214" s="31">
        <v>423015003</v>
      </c>
      <c r="G214" s="36">
        <f t="shared" si="48"/>
        <v>0.38204899078347898</v>
      </c>
      <c r="H214" s="31">
        <v>292468624</v>
      </c>
      <c r="I214" s="36">
        <f t="shared" si="49"/>
        <v>0.2641451055934127</v>
      </c>
      <c r="J214" s="31">
        <v>325251487</v>
      </c>
      <c r="K214" s="36">
        <f t="shared" si="50"/>
        <v>0.27113292173740605</v>
      </c>
      <c r="L214" s="31">
        <v>187610300</v>
      </c>
      <c r="M214" s="36">
        <f t="shared" si="51"/>
        <v>0.15639383929098308</v>
      </c>
      <c r="N214" s="31">
        <f t="shared" si="52"/>
        <v>1228345414</v>
      </c>
      <c r="O214" s="36">
        <f t="shared" si="53"/>
        <v>1.0239611325760476</v>
      </c>
      <c r="P214" s="31">
        <v>263962193</v>
      </c>
      <c r="Q214" s="31">
        <v>974336963</v>
      </c>
      <c r="R214" s="31">
        <v>971636963</v>
      </c>
      <c r="S214" s="31">
        <v>1077578732</v>
      </c>
      <c r="T214" s="36">
        <f t="shared" si="54"/>
        <v>1.1090343132612999</v>
      </c>
      <c r="U214" s="36">
        <f t="shared" si="55"/>
        <v>-0.28925313936909136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2934434839</v>
      </c>
      <c r="E216" s="32">
        <f>SUM(E208:E215)</f>
        <v>2992894273</v>
      </c>
      <c r="F216" s="32">
        <f>SUM(F208:F215)</f>
        <v>880183177</v>
      </c>
      <c r="G216" s="37">
        <f t="shared" si="48"/>
        <v>0.29994981156233469</v>
      </c>
      <c r="H216" s="32">
        <f>SUM(H208:H215)</f>
        <v>711821130</v>
      </c>
      <c r="I216" s="37">
        <f t="shared" si="49"/>
        <v>0.24257520410389322</v>
      </c>
      <c r="J216" s="32">
        <f>SUM(J208:J215)</f>
        <v>606709506</v>
      </c>
      <c r="K216" s="37">
        <f t="shared" si="50"/>
        <v>0.2027166517285123</v>
      </c>
      <c r="L216" s="32">
        <f>SUM(L208:L215)</f>
        <v>819379621</v>
      </c>
      <c r="M216" s="37">
        <f t="shared" si="51"/>
        <v>0.2737749971296764</v>
      </c>
      <c r="N216" s="32">
        <f t="shared" si="52"/>
        <v>3018093434</v>
      </c>
      <c r="O216" s="37">
        <f t="shared" si="53"/>
        <v>1.0084196629420996</v>
      </c>
      <c r="P216" s="32">
        <f>SUM(P208:P215)</f>
        <v>749691001</v>
      </c>
      <c r="Q216" s="32">
        <f>SUM(Q208:Q215)</f>
        <v>2607685133</v>
      </c>
      <c r="R216" s="32">
        <f>SUM(R208:R215)</f>
        <v>2626831956</v>
      </c>
      <c r="S216" s="32">
        <f>SUM(S208:S215)</f>
        <v>2611344874</v>
      </c>
      <c r="T216" s="37">
        <f t="shared" si="54"/>
        <v>0.99410427379466526</v>
      </c>
      <c r="U216" s="37">
        <f t="shared" si="55"/>
        <v>9.295645793672791E-2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220121537</v>
      </c>
      <c r="E217" s="31">
        <v>220121537</v>
      </c>
      <c r="F217" s="31">
        <v>74475232</v>
      </c>
      <c r="G217" s="36">
        <f t="shared" si="48"/>
        <v>0.33833687068975898</v>
      </c>
      <c r="H217" s="31">
        <v>26569995</v>
      </c>
      <c r="I217" s="36">
        <f t="shared" si="49"/>
        <v>0.12070602160114846</v>
      </c>
      <c r="J217" s="31">
        <v>51112331</v>
      </c>
      <c r="K217" s="36">
        <f t="shared" si="50"/>
        <v>0.23220050021729585</v>
      </c>
      <c r="L217" s="31">
        <v>92675400</v>
      </c>
      <c r="M217" s="36">
        <f t="shared" si="51"/>
        <v>0.42101922993568774</v>
      </c>
      <c r="N217" s="31">
        <f t="shared" si="52"/>
        <v>244832958</v>
      </c>
      <c r="O217" s="36">
        <f t="shared" si="53"/>
        <v>1.1122626224438912</v>
      </c>
      <c r="P217" s="31">
        <v>88797425</v>
      </c>
      <c r="Q217" s="31">
        <v>255167482</v>
      </c>
      <c r="R217" s="31">
        <v>279599293</v>
      </c>
      <c r="S217" s="31">
        <v>274943825</v>
      </c>
      <c r="T217" s="36">
        <f t="shared" si="54"/>
        <v>0.98334950010048849</v>
      </c>
      <c r="U217" s="36">
        <f t="shared" si="55"/>
        <v>4.3672156033803811E-2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2445634888</v>
      </c>
      <c r="E218" s="31">
        <v>2579786512</v>
      </c>
      <c r="F218" s="31">
        <v>452492119</v>
      </c>
      <c r="G218" s="36">
        <f t="shared" si="48"/>
        <v>0.18502030749571152</v>
      </c>
      <c r="H218" s="31">
        <v>463963717</v>
      </c>
      <c r="I218" s="36">
        <f t="shared" si="49"/>
        <v>0.18971094960925336</v>
      </c>
      <c r="J218" s="31">
        <v>519942158</v>
      </c>
      <c r="K218" s="36">
        <f t="shared" si="50"/>
        <v>0.20154464548964196</v>
      </c>
      <c r="L218" s="31">
        <v>410040728</v>
      </c>
      <c r="M218" s="36">
        <f t="shared" si="51"/>
        <v>0.15894366688587447</v>
      </c>
      <c r="N218" s="31">
        <f t="shared" si="52"/>
        <v>1846438722</v>
      </c>
      <c r="O218" s="36">
        <f t="shared" si="53"/>
        <v>0.71573314823191847</v>
      </c>
      <c r="P218" s="31">
        <v>733592747</v>
      </c>
      <c r="Q218" s="31">
        <v>1951461532</v>
      </c>
      <c r="R218" s="31">
        <v>2457441634</v>
      </c>
      <c r="S218" s="31">
        <v>2461615119</v>
      </c>
      <c r="T218" s="36">
        <f t="shared" si="54"/>
        <v>1.0016983048314383</v>
      </c>
      <c r="U218" s="36">
        <f t="shared" si="55"/>
        <v>-0.441051278550877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897346615</v>
      </c>
      <c r="E219" s="31">
        <v>962994800</v>
      </c>
      <c r="F219" s="31">
        <v>253419073</v>
      </c>
      <c r="G219" s="36">
        <f t="shared" si="48"/>
        <v>0.28240934858822642</v>
      </c>
      <c r="H219" s="31">
        <v>210343408</v>
      </c>
      <c r="I219" s="36">
        <f t="shared" si="49"/>
        <v>0.23440597477486444</v>
      </c>
      <c r="J219" s="31">
        <v>233887674</v>
      </c>
      <c r="K219" s="36">
        <f t="shared" si="50"/>
        <v>0.24287532393736705</v>
      </c>
      <c r="L219" s="31">
        <v>106473794</v>
      </c>
      <c r="M219" s="36">
        <f t="shared" si="51"/>
        <v>0.11056528446467208</v>
      </c>
      <c r="N219" s="31">
        <f t="shared" si="52"/>
        <v>804123949</v>
      </c>
      <c r="O219" s="36">
        <f t="shared" si="53"/>
        <v>0.83502418600806572</v>
      </c>
      <c r="P219" s="31">
        <v>161267294</v>
      </c>
      <c r="Q219" s="31">
        <v>845160170</v>
      </c>
      <c r="R219" s="31">
        <v>857146305</v>
      </c>
      <c r="S219" s="31">
        <v>718638920</v>
      </c>
      <c r="T219" s="36">
        <f t="shared" si="54"/>
        <v>0.83840870083433428</v>
      </c>
      <c r="U219" s="36">
        <f t="shared" si="55"/>
        <v>-0.3397682111538376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106036281</v>
      </c>
      <c r="E220" s="31">
        <v>121774805</v>
      </c>
      <c r="F220" s="31">
        <v>26251747</v>
      </c>
      <c r="G220" s="36">
        <f t="shared" si="48"/>
        <v>0.24757325278128153</v>
      </c>
      <c r="H220" s="31">
        <v>19674693</v>
      </c>
      <c r="I220" s="36">
        <f t="shared" si="49"/>
        <v>0.18554680355113548</v>
      </c>
      <c r="J220" s="31">
        <v>18699786</v>
      </c>
      <c r="K220" s="36">
        <f t="shared" si="50"/>
        <v>0.15356038550010406</v>
      </c>
      <c r="L220" s="31">
        <v>25369263</v>
      </c>
      <c r="M220" s="36">
        <f t="shared" si="51"/>
        <v>0.20832932559407508</v>
      </c>
      <c r="N220" s="31">
        <f t="shared" si="52"/>
        <v>89995489</v>
      </c>
      <c r="O220" s="36">
        <f t="shared" si="53"/>
        <v>0.73903209288653759</v>
      </c>
      <c r="P220" s="31">
        <v>14502538</v>
      </c>
      <c r="Q220" s="31">
        <v>97943156</v>
      </c>
      <c r="R220" s="31">
        <v>102937973</v>
      </c>
      <c r="S220" s="31">
        <v>74706074</v>
      </c>
      <c r="T220" s="36">
        <f t="shared" si="54"/>
        <v>0.72573873200320349</v>
      </c>
      <c r="U220" s="36">
        <f t="shared" si="55"/>
        <v>0.74929815732942751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29766753</v>
      </c>
      <c r="E221" s="31">
        <v>61166753</v>
      </c>
      <c r="F221" s="31">
        <v>6157681</v>
      </c>
      <c r="G221" s="36">
        <f t="shared" si="48"/>
        <v>0.2068643832264809</v>
      </c>
      <c r="H221" s="31">
        <v>10532385</v>
      </c>
      <c r="I221" s="36">
        <f t="shared" si="49"/>
        <v>0.35383049672901845</v>
      </c>
      <c r="J221" s="31">
        <v>26783606</v>
      </c>
      <c r="K221" s="36">
        <f t="shared" si="50"/>
        <v>0.43787849912517018</v>
      </c>
      <c r="L221" s="31">
        <v>12796744</v>
      </c>
      <c r="M221" s="36">
        <f t="shared" si="51"/>
        <v>0.20921077828015491</v>
      </c>
      <c r="N221" s="31">
        <f t="shared" si="52"/>
        <v>56270416</v>
      </c>
      <c r="O221" s="36">
        <f t="shared" si="53"/>
        <v>0.91995100671765262</v>
      </c>
      <c r="P221" s="31">
        <v>9566315</v>
      </c>
      <c r="Q221" s="31">
        <v>22124203</v>
      </c>
      <c r="R221" s="31">
        <v>27436299</v>
      </c>
      <c r="S221" s="31">
        <v>29282288</v>
      </c>
      <c r="T221" s="36">
        <f t="shared" si="54"/>
        <v>1.0672827264347862</v>
      </c>
      <c r="U221" s="36">
        <f t="shared" si="55"/>
        <v>0.33768791849317115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45593287</v>
      </c>
      <c r="E222" s="31">
        <v>68861340</v>
      </c>
      <c r="F222" s="31">
        <v>17006362</v>
      </c>
      <c r="G222" s="36">
        <f t="shared" si="48"/>
        <v>0.37300144646294092</v>
      </c>
      <c r="H222" s="31">
        <v>18261565</v>
      </c>
      <c r="I222" s="36">
        <f t="shared" si="49"/>
        <v>0.40053188093238373</v>
      </c>
      <c r="J222" s="31">
        <v>23223981</v>
      </c>
      <c r="K222" s="36">
        <f t="shared" si="50"/>
        <v>0.33725717507094694</v>
      </c>
      <c r="L222" s="31">
        <v>11119744</v>
      </c>
      <c r="M222" s="36">
        <f t="shared" si="51"/>
        <v>0.16148021516862726</v>
      </c>
      <c r="N222" s="31">
        <f t="shared" si="52"/>
        <v>69611652</v>
      </c>
      <c r="O222" s="36">
        <f t="shared" si="53"/>
        <v>1.0108959831452597</v>
      </c>
      <c r="P222" s="31">
        <v>13034692</v>
      </c>
      <c r="Q222" s="31">
        <v>51267288</v>
      </c>
      <c r="R222" s="31">
        <v>48232053</v>
      </c>
      <c r="S222" s="31">
        <v>45725226</v>
      </c>
      <c r="T222" s="36">
        <f t="shared" si="54"/>
        <v>0.94802570398568764</v>
      </c>
      <c r="U222" s="36">
        <f t="shared" si="55"/>
        <v>-0.14691164164063097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3744499361</v>
      </c>
      <c r="E224" s="32">
        <f>SUM(E217:E223)</f>
        <v>4014705747</v>
      </c>
      <c r="F224" s="32">
        <f>SUM(F217:F223)</f>
        <v>829802214</v>
      </c>
      <c r="G224" s="37">
        <f t="shared" si="48"/>
        <v>0.22160564978128194</v>
      </c>
      <c r="H224" s="32">
        <f>SUM(H217:H223)</f>
        <v>749345763</v>
      </c>
      <c r="I224" s="37">
        <f t="shared" si="49"/>
        <v>0.20011907888265226</v>
      </c>
      <c r="J224" s="32">
        <f>SUM(J217:J223)</f>
        <v>873649536</v>
      </c>
      <c r="K224" s="37">
        <f t="shared" si="50"/>
        <v>0.21761234597400744</v>
      </c>
      <c r="L224" s="32">
        <f>SUM(L217:L223)</f>
        <v>658475673</v>
      </c>
      <c r="M224" s="37">
        <f t="shared" si="51"/>
        <v>0.16401592407913027</v>
      </c>
      <c r="N224" s="32">
        <f t="shared" si="52"/>
        <v>3111273186</v>
      </c>
      <c r="O224" s="37">
        <f t="shared" si="53"/>
        <v>0.77496917135830135</v>
      </c>
      <c r="P224" s="32">
        <f>SUM(P217:P223)</f>
        <v>1020761011</v>
      </c>
      <c r="Q224" s="32">
        <f>SUM(Q217:Q223)</f>
        <v>3223123831</v>
      </c>
      <c r="R224" s="32">
        <f>SUM(R217:R223)</f>
        <v>3772793557</v>
      </c>
      <c r="S224" s="32">
        <f>SUM(S217:S223)</f>
        <v>3604911452</v>
      </c>
      <c r="T224" s="37">
        <f t="shared" si="54"/>
        <v>0.95550191059658873</v>
      </c>
      <c r="U224" s="37">
        <f t="shared" si="55"/>
        <v>-0.3549169042468453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306669036</v>
      </c>
      <c r="E225" s="31">
        <v>335186808</v>
      </c>
      <c r="F225" s="31">
        <v>88238375</v>
      </c>
      <c r="G225" s="36">
        <f t="shared" si="48"/>
        <v>0.28773160848231183</v>
      </c>
      <c r="H225" s="31">
        <v>87515393</v>
      </c>
      <c r="I225" s="36">
        <f t="shared" si="49"/>
        <v>0.28537407669680742</v>
      </c>
      <c r="J225" s="31">
        <v>70434021</v>
      </c>
      <c r="K225" s="36">
        <f t="shared" si="50"/>
        <v>0.21013363091545059</v>
      </c>
      <c r="L225" s="31">
        <v>99607215</v>
      </c>
      <c r="M225" s="36">
        <f t="shared" si="51"/>
        <v>0.29716925792616516</v>
      </c>
      <c r="N225" s="31">
        <f t="shared" si="52"/>
        <v>345795004</v>
      </c>
      <c r="O225" s="36">
        <f t="shared" si="53"/>
        <v>1.0316486083187379</v>
      </c>
      <c r="P225" s="31">
        <v>56689856</v>
      </c>
      <c r="Q225" s="31">
        <v>251396808</v>
      </c>
      <c r="R225" s="31">
        <v>251046808</v>
      </c>
      <c r="S225" s="31">
        <v>222362875</v>
      </c>
      <c r="T225" s="36">
        <f t="shared" si="54"/>
        <v>0.88574268986523019</v>
      </c>
      <c r="U225" s="36">
        <f t="shared" si="55"/>
        <v>0.75705535395962209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226450347</v>
      </c>
      <c r="E226" s="31">
        <v>229566436</v>
      </c>
      <c r="F226" s="31">
        <v>57366995</v>
      </c>
      <c r="G226" s="36">
        <f t="shared" si="48"/>
        <v>0.25333145106640087</v>
      </c>
      <c r="H226" s="31">
        <v>58997497</v>
      </c>
      <c r="I226" s="36">
        <f t="shared" si="49"/>
        <v>0.26053171382422302</v>
      </c>
      <c r="J226" s="31">
        <v>68533198</v>
      </c>
      <c r="K226" s="36">
        <f t="shared" si="50"/>
        <v>0.29853317930152473</v>
      </c>
      <c r="L226" s="31">
        <v>79607925</v>
      </c>
      <c r="M226" s="36">
        <f t="shared" si="51"/>
        <v>0.34677510522487703</v>
      </c>
      <c r="N226" s="31">
        <f t="shared" si="52"/>
        <v>264505615</v>
      </c>
      <c r="O226" s="36">
        <f t="shared" si="53"/>
        <v>1.1521963733409182</v>
      </c>
      <c r="P226" s="31">
        <v>51228669</v>
      </c>
      <c r="Q226" s="31">
        <v>209458275</v>
      </c>
      <c r="R226" s="31">
        <v>210158275</v>
      </c>
      <c r="S226" s="31">
        <v>206350767</v>
      </c>
      <c r="T226" s="36">
        <f t="shared" si="54"/>
        <v>0.98188266438711491</v>
      </c>
      <c r="U226" s="36">
        <f t="shared" si="55"/>
        <v>0.55397215180429527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96610637</v>
      </c>
      <c r="E227" s="31">
        <v>142231071</v>
      </c>
      <c r="F227" s="31">
        <v>18427177</v>
      </c>
      <c r="G227" s="36">
        <f t="shared" si="48"/>
        <v>0.19073652314289161</v>
      </c>
      <c r="H227" s="31">
        <v>32237599</v>
      </c>
      <c r="I227" s="36">
        <f t="shared" si="49"/>
        <v>0.33368581349898357</v>
      </c>
      <c r="J227" s="31">
        <v>39096439</v>
      </c>
      <c r="K227" s="36">
        <f t="shared" si="50"/>
        <v>0.27487973426003381</v>
      </c>
      <c r="L227" s="31">
        <v>25282154</v>
      </c>
      <c r="M227" s="36">
        <f t="shared" si="51"/>
        <v>0.17775408581434363</v>
      </c>
      <c r="N227" s="31">
        <f t="shared" si="52"/>
        <v>115043369</v>
      </c>
      <c r="O227" s="36">
        <f t="shared" si="53"/>
        <v>0.80884836337905375</v>
      </c>
      <c r="P227" s="31">
        <v>24178529</v>
      </c>
      <c r="Q227" s="31">
        <v>84967308</v>
      </c>
      <c r="R227" s="31">
        <v>84967308</v>
      </c>
      <c r="S227" s="31">
        <v>80011931</v>
      </c>
      <c r="T227" s="36">
        <f t="shared" si="54"/>
        <v>0.94167901612229499</v>
      </c>
      <c r="U227" s="36">
        <f t="shared" si="55"/>
        <v>4.5644836375281495E-2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1497719625</v>
      </c>
      <c r="E228" s="31">
        <v>1451126708</v>
      </c>
      <c r="F228" s="31">
        <v>422225437</v>
      </c>
      <c r="G228" s="36">
        <f t="shared" si="48"/>
        <v>0.28191220169128783</v>
      </c>
      <c r="H228" s="31">
        <v>374866524</v>
      </c>
      <c r="I228" s="36">
        <f t="shared" si="49"/>
        <v>0.2502915216858429</v>
      </c>
      <c r="J228" s="31">
        <v>327713966</v>
      </c>
      <c r="K228" s="36">
        <f t="shared" si="50"/>
        <v>0.2258341495565665</v>
      </c>
      <c r="L228" s="31">
        <v>429057827</v>
      </c>
      <c r="M228" s="36">
        <f t="shared" si="51"/>
        <v>0.29567220052847376</v>
      </c>
      <c r="N228" s="31">
        <f t="shared" si="52"/>
        <v>1553863754</v>
      </c>
      <c r="O228" s="36">
        <f t="shared" si="53"/>
        <v>1.07079812219954</v>
      </c>
      <c r="P228" s="31">
        <v>172503567</v>
      </c>
      <c r="Q228" s="31">
        <v>1395444253</v>
      </c>
      <c r="R228" s="31">
        <v>1301916374</v>
      </c>
      <c r="S228" s="31">
        <v>1159834731</v>
      </c>
      <c r="T228" s="36">
        <f t="shared" si="54"/>
        <v>0.89086730466145903</v>
      </c>
      <c r="U228" s="36">
        <f t="shared" si="55"/>
        <v>1.4872403189204779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2127449645</v>
      </c>
      <c r="E230" s="32">
        <f>SUM(E225:E229)</f>
        <v>2158111023</v>
      </c>
      <c r="F230" s="32">
        <f>SUM(F225:F229)</f>
        <v>586257984</v>
      </c>
      <c r="G230" s="37">
        <f t="shared" si="48"/>
        <v>0.27556844195012664</v>
      </c>
      <c r="H230" s="32">
        <f>SUM(H225:H229)</f>
        <v>553617013</v>
      </c>
      <c r="I230" s="37">
        <f t="shared" si="49"/>
        <v>0.26022567175732142</v>
      </c>
      <c r="J230" s="32">
        <f>SUM(J225:J229)</f>
        <v>505777624</v>
      </c>
      <c r="K230" s="37">
        <f t="shared" si="50"/>
        <v>0.23436126251601097</v>
      </c>
      <c r="L230" s="32">
        <f>SUM(L225:L229)</f>
        <v>633555121</v>
      </c>
      <c r="M230" s="37">
        <f t="shared" si="51"/>
        <v>0.2935692901096868</v>
      </c>
      <c r="N230" s="32">
        <f t="shared" si="52"/>
        <v>2279207742</v>
      </c>
      <c r="O230" s="37">
        <f t="shared" si="53"/>
        <v>1.0561123675795248</v>
      </c>
      <c r="P230" s="32">
        <f>SUM(P225:P229)</f>
        <v>304600621</v>
      </c>
      <c r="Q230" s="32">
        <f>SUM(Q225:Q229)</f>
        <v>1941266644</v>
      </c>
      <c r="R230" s="32">
        <f>SUM(R225:R229)</f>
        <v>1848088765</v>
      </c>
      <c r="S230" s="32">
        <f>SUM(S225:S229)</f>
        <v>1668560304</v>
      </c>
      <c r="T230" s="37">
        <f t="shared" si="54"/>
        <v>0.90285723045343014</v>
      </c>
      <c r="U230" s="37">
        <f t="shared" si="55"/>
        <v>1.0799534778361468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8806383845</v>
      </c>
      <c r="E231" s="32">
        <f>SUM(E208:E215,E217:E223,E225:E229)</f>
        <v>9165711043</v>
      </c>
      <c r="F231" s="32">
        <f>SUM(F208:F215,F217:F223,F225:F229)</f>
        <v>2296243375</v>
      </c>
      <c r="G231" s="37">
        <f t="shared" si="48"/>
        <v>0.26074759122653257</v>
      </c>
      <c r="H231" s="32">
        <f>SUM(H208:H215,H217:H223,H225:H229)</f>
        <v>2014783906</v>
      </c>
      <c r="I231" s="37">
        <f t="shared" si="49"/>
        <v>0.22878674623567921</v>
      </c>
      <c r="J231" s="32">
        <f>SUM(J208:J215,J217:J223,J225:J229)</f>
        <v>1986136666</v>
      </c>
      <c r="K231" s="37">
        <f t="shared" si="50"/>
        <v>0.21669204458685662</v>
      </c>
      <c r="L231" s="32">
        <f>SUM(L208:L215,L217:L223,L225:L229)</f>
        <v>2111410415</v>
      </c>
      <c r="M231" s="37">
        <f t="shared" si="51"/>
        <v>0.23035969660122746</v>
      </c>
      <c r="N231" s="32">
        <f t="shared" si="52"/>
        <v>8408574362</v>
      </c>
      <c r="O231" s="37">
        <f t="shared" si="53"/>
        <v>0.91739465956891175</v>
      </c>
      <c r="P231" s="32">
        <f>SUM(P208:P215,P217:P223,P225:P229)</f>
        <v>2075052633</v>
      </c>
      <c r="Q231" s="32">
        <f>SUM(Q208:Q215,Q217:Q223,Q225:Q229)</f>
        <v>7772075608</v>
      </c>
      <c r="R231" s="32">
        <f>SUM(R208:R215,R217:R223,R225:R229)</f>
        <v>8247714278</v>
      </c>
      <c r="S231" s="32">
        <f>SUM(S208:S215,S217:S223,S225:S229)</f>
        <v>7884816630</v>
      </c>
      <c r="T231" s="37">
        <f t="shared" si="54"/>
        <v>0.95600021584549855</v>
      </c>
      <c r="U231" s="37">
        <f t="shared" si="55"/>
        <v>1.7521378215566541E-2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16920121</v>
      </c>
      <c r="E234" s="31">
        <v>19970121</v>
      </c>
      <c r="F234" s="31">
        <v>4349893</v>
      </c>
      <c r="G234" s="36">
        <f t="shared" ref="G234:G260" si="56">IF(($D234     =0),0,($F234     /$D234     ))</f>
        <v>0.25708403621936271</v>
      </c>
      <c r="H234" s="31">
        <v>7284687</v>
      </c>
      <c r="I234" s="36">
        <f t="shared" ref="I234:I260" si="57">IF(($D234     =0),0,($H234     /$D234     ))</f>
        <v>0.43053397785985098</v>
      </c>
      <c r="J234" s="31">
        <v>4094617</v>
      </c>
      <c r="K234" s="36">
        <f t="shared" ref="K234:K260" si="58">IF(($E234     =0),0,($J234     /$E234     ))</f>
        <v>0.20503716527305968</v>
      </c>
      <c r="L234" s="31">
        <v>2936124</v>
      </c>
      <c r="M234" s="36">
        <f t="shared" ref="M234:M260" si="59">IF(($E234     =0),0,($L234     /$E234     ))</f>
        <v>0.14702584926751319</v>
      </c>
      <c r="N234" s="31">
        <f t="shared" ref="N234:N260" si="60">$F234     +$H234     +$J234     +$L234</f>
        <v>18665321</v>
      </c>
      <c r="O234" s="36">
        <f t="shared" ref="O234:O260" si="61">IF(($E234     =0),0,($N234     /$E234     ))</f>
        <v>0.93466238887586106</v>
      </c>
      <c r="P234" s="31">
        <v>3398638</v>
      </c>
      <c r="Q234" s="31">
        <v>14920152</v>
      </c>
      <c r="R234" s="31">
        <v>12920152</v>
      </c>
      <c r="S234" s="31">
        <v>15030203</v>
      </c>
      <c r="T234" s="36">
        <f t="shared" ref="T234:T260" si="62">IF(($R234     =0),0,($S234     /$R234     ))</f>
        <v>1.1633147195172318</v>
      </c>
      <c r="U234" s="36">
        <f t="shared" ref="U234:U260" si="63">IF(($P234     =0),0,(($L234     /$P234     )-1))</f>
        <v>-0.13608804468142832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738593996</v>
      </c>
      <c r="E235" s="31">
        <v>728619610</v>
      </c>
      <c r="F235" s="31">
        <v>69573950</v>
      </c>
      <c r="G235" s="36">
        <f t="shared" si="56"/>
        <v>9.4197827733221925E-2</v>
      </c>
      <c r="H235" s="31">
        <v>309030993</v>
      </c>
      <c r="I235" s="36">
        <f t="shared" si="57"/>
        <v>0.41840442066090122</v>
      </c>
      <c r="J235" s="31">
        <v>282411666</v>
      </c>
      <c r="K235" s="36">
        <f t="shared" si="58"/>
        <v>0.38759822289164025</v>
      </c>
      <c r="L235" s="31">
        <v>272953130</v>
      </c>
      <c r="M235" s="36">
        <f t="shared" si="59"/>
        <v>0.37461677705874535</v>
      </c>
      <c r="N235" s="31">
        <f t="shared" si="60"/>
        <v>933969739</v>
      </c>
      <c r="O235" s="36">
        <f t="shared" si="61"/>
        <v>1.2818344801342911</v>
      </c>
      <c r="P235" s="31">
        <v>205630169</v>
      </c>
      <c r="Q235" s="31">
        <v>666107224</v>
      </c>
      <c r="R235" s="31">
        <v>665756250</v>
      </c>
      <c r="S235" s="31">
        <v>776652393</v>
      </c>
      <c r="T235" s="36">
        <f t="shared" si="62"/>
        <v>1.1665716889627398</v>
      </c>
      <c r="U235" s="36">
        <f t="shared" si="63"/>
        <v>0.32739826712878894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3637615223</v>
      </c>
      <c r="E236" s="31">
        <v>3473076937</v>
      </c>
      <c r="F236" s="31">
        <v>251657955</v>
      </c>
      <c r="G236" s="36">
        <f t="shared" si="56"/>
        <v>6.9182126083267709E-2</v>
      </c>
      <c r="H236" s="31">
        <v>714367604</v>
      </c>
      <c r="I236" s="36">
        <f t="shared" si="57"/>
        <v>0.19638349858533127</v>
      </c>
      <c r="J236" s="31">
        <v>438643383</v>
      </c>
      <c r="K236" s="36">
        <f t="shared" si="58"/>
        <v>0.12629820500863842</v>
      </c>
      <c r="L236" s="31">
        <v>459497142</v>
      </c>
      <c r="M236" s="36">
        <f t="shared" si="59"/>
        <v>0.13230260956928522</v>
      </c>
      <c r="N236" s="31">
        <f t="shared" si="60"/>
        <v>1864166084</v>
      </c>
      <c r="O236" s="36">
        <f t="shared" si="61"/>
        <v>0.53674770752710221</v>
      </c>
      <c r="P236" s="31">
        <v>844910263</v>
      </c>
      <c r="Q236" s="31">
        <v>3045109600</v>
      </c>
      <c r="R236" s="31">
        <v>3037276590</v>
      </c>
      <c r="S236" s="31">
        <v>3152662285</v>
      </c>
      <c r="T236" s="36">
        <f t="shared" si="62"/>
        <v>1.0379898542595358</v>
      </c>
      <c r="U236" s="36">
        <f t="shared" si="63"/>
        <v>-0.45615864533533312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63781989</v>
      </c>
      <c r="E237" s="31">
        <v>62827739</v>
      </c>
      <c r="F237" s="31">
        <v>1397225</v>
      </c>
      <c r="G237" s="36">
        <f t="shared" si="56"/>
        <v>2.1906262597110291E-2</v>
      </c>
      <c r="H237" s="31">
        <v>4951372</v>
      </c>
      <c r="I237" s="36">
        <f t="shared" si="57"/>
        <v>7.7629626758739051E-2</v>
      </c>
      <c r="J237" s="31">
        <v>36943543</v>
      </c>
      <c r="K237" s="36">
        <f t="shared" si="58"/>
        <v>0.58801325000729376</v>
      </c>
      <c r="L237" s="31">
        <v>5779015</v>
      </c>
      <c r="M237" s="36">
        <f t="shared" si="59"/>
        <v>9.1981903089016145E-2</v>
      </c>
      <c r="N237" s="31">
        <f t="shared" si="60"/>
        <v>49071155</v>
      </c>
      <c r="O237" s="36">
        <f t="shared" si="61"/>
        <v>0.78104282886894916</v>
      </c>
      <c r="P237" s="31">
        <v>42756832</v>
      </c>
      <c r="Q237" s="31">
        <v>52744323</v>
      </c>
      <c r="R237" s="31">
        <v>56506499</v>
      </c>
      <c r="S237" s="31">
        <v>60727058</v>
      </c>
      <c r="T237" s="36">
        <f t="shared" si="62"/>
        <v>1.0746915677787789</v>
      </c>
      <c r="U237" s="36">
        <f t="shared" si="63"/>
        <v>-0.86483996288593135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38507380</v>
      </c>
      <c r="E238" s="31">
        <v>38507380</v>
      </c>
      <c r="F238" s="31">
        <v>11178651</v>
      </c>
      <c r="G238" s="36">
        <f t="shared" si="56"/>
        <v>0.29029892451784567</v>
      </c>
      <c r="H238" s="31">
        <v>10686950</v>
      </c>
      <c r="I238" s="36">
        <f t="shared" si="57"/>
        <v>0.27752991764176116</v>
      </c>
      <c r="J238" s="31">
        <v>12820042</v>
      </c>
      <c r="K238" s="36">
        <f t="shared" si="58"/>
        <v>0.33292428620176184</v>
      </c>
      <c r="L238" s="31">
        <v>12137004</v>
      </c>
      <c r="M238" s="36">
        <f t="shared" si="59"/>
        <v>0.31518643958638576</v>
      </c>
      <c r="N238" s="31">
        <f t="shared" si="60"/>
        <v>46822647</v>
      </c>
      <c r="O238" s="36">
        <f t="shared" si="61"/>
        <v>1.2159395679477545</v>
      </c>
      <c r="P238" s="31">
        <v>11101799</v>
      </c>
      <c r="Q238" s="31">
        <v>29246890</v>
      </c>
      <c r="R238" s="31">
        <v>35508145</v>
      </c>
      <c r="S238" s="31">
        <v>41197273</v>
      </c>
      <c r="T238" s="36">
        <f t="shared" si="62"/>
        <v>1.1602203663413</v>
      </c>
      <c r="U238" s="36">
        <f t="shared" si="63"/>
        <v>9.3246599042191347E-2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4495418709</v>
      </c>
      <c r="E240" s="32">
        <f>SUM(E234:E239)</f>
        <v>4323001787</v>
      </c>
      <c r="F240" s="32">
        <f>SUM(F234:F239)</f>
        <v>338157674</v>
      </c>
      <c r="G240" s="37">
        <f t="shared" si="56"/>
        <v>7.5222731382728697E-2</v>
      </c>
      <c r="H240" s="32">
        <f>SUM(H234:H239)</f>
        <v>1046321606</v>
      </c>
      <c r="I240" s="37">
        <f t="shared" si="57"/>
        <v>0.2327528699173726</v>
      </c>
      <c r="J240" s="32">
        <f>SUM(J234:J239)</f>
        <v>774913251</v>
      </c>
      <c r="K240" s="37">
        <f t="shared" si="58"/>
        <v>0.17925351160628608</v>
      </c>
      <c r="L240" s="32">
        <f>SUM(L234:L239)</f>
        <v>753302415</v>
      </c>
      <c r="M240" s="37">
        <f t="shared" si="59"/>
        <v>0.17425447689272491</v>
      </c>
      <c r="N240" s="32">
        <f t="shared" si="60"/>
        <v>2912694946</v>
      </c>
      <c r="O240" s="37">
        <f t="shared" si="61"/>
        <v>0.67376676890557108</v>
      </c>
      <c r="P240" s="32">
        <f>SUM(P234:P239)</f>
        <v>1107797701</v>
      </c>
      <c r="Q240" s="32">
        <f>SUM(Q234:Q239)</f>
        <v>3808128189</v>
      </c>
      <c r="R240" s="32">
        <f>SUM(R234:R239)</f>
        <v>3807967636</v>
      </c>
      <c r="S240" s="32">
        <f>SUM(S234:S239)</f>
        <v>4046269212</v>
      </c>
      <c r="T240" s="37">
        <f t="shared" si="62"/>
        <v>1.0625797272400979</v>
      </c>
      <c r="U240" s="37">
        <f t="shared" si="63"/>
        <v>-0.32000001957036017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858</v>
      </c>
      <c r="G241" s="36">
        <f t="shared" si="56"/>
        <v>0</v>
      </c>
      <c r="H241" s="31">
        <v>1663</v>
      </c>
      <c r="I241" s="36">
        <f t="shared" si="57"/>
        <v>0</v>
      </c>
      <c r="J241" s="31">
        <v>1775</v>
      </c>
      <c r="K241" s="36">
        <f t="shared" si="58"/>
        <v>0</v>
      </c>
      <c r="L241" s="31">
        <v>1933</v>
      </c>
      <c r="M241" s="36">
        <f t="shared" si="59"/>
        <v>0</v>
      </c>
      <c r="N241" s="31">
        <f t="shared" si="60"/>
        <v>6229</v>
      </c>
      <c r="O241" s="36">
        <f t="shared" si="61"/>
        <v>0</v>
      </c>
      <c r="P241" s="31">
        <v>1567</v>
      </c>
      <c r="Q241" s="31">
        <v>0</v>
      </c>
      <c r="R241" s="31">
        <v>0</v>
      </c>
      <c r="S241" s="31">
        <v>4940</v>
      </c>
      <c r="T241" s="36">
        <f t="shared" si="62"/>
        <v>0</v>
      </c>
      <c r="U241" s="36">
        <f t="shared" si="63"/>
        <v>0.23356732610082953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701079276</v>
      </c>
      <c r="E242" s="31">
        <v>71553711</v>
      </c>
      <c r="F242" s="31">
        <v>20555199</v>
      </c>
      <c r="G242" s="36">
        <f t="shared" si="56"/>
        <v>2.9319364733297295E-2</v>
      </c>
      <c r="H242" s="31">
        <v>13202807</v>
      </c>
      <c r="I242" s="36">
        <f t="shared" si="57"/>
        <v>1.8832117068598102E-2</v>
      </c>
      <c r="J242" s="31">
        <v>12865669</v>
      </c>
      <c r="K242" s="36">
        <f t="shared" si="58"/>
        <v>0.17980435703747077</v>
      </c>
      <c r="L242" s="31">
        <v>22286551</v>
      </c>
      <c r="M242" s="36">
        <f t="shared" si="59"/>
        <v>0.31146603982566329</v>
      </c>
      <c r="N242" s="31">
        <f t="shared" si="60"/>
        <v>68910226</v>
      </c>
      <c r="O242" s="36">
        <f t="shared" si="61"/>
        <v>0.96305593430367298</v>
      </c>
      <c r="P242" s="31">
        <v>11124469</v>
      </c>
      <c r="Q242" s="31">
        <v>84029717</v>
      </c>
      <c r="R242" s="31">
        <v>83769007</v>
      </c>
      <c r="S242" s="31">
        <v>60130099</v>
      </c>
      <c r="T242" s="36">
        <f t="shared" si="62"/>
        <v>0.71780842525684951</v>
      </c>
      <c r="U242" s="36">
        <f t="shared" si="63"/>
        <v>1.0033811052015156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80166907</v>
      </c>
      <c r="E243" s="31">
        <v>77466907</v>
      </c>
      <c r="F243" s="31">
        <v>12967827</v>
      </c>
      <c r="G243" s="36">
        <f t="shared" si="56"/>
        <v>0.16176035081408341</v>
      </c>
      <c r="H243" s="31">
        <v>14779629</v>
      </c>
      <c r="I243" s="36">
        <f t="shared" si="57"/>
        <v>0.18436072380839141</v>
      </c>
      <c r="J243" s="31">
        <v>13035400</v>
      </c>
      <c r="K243" s="36">
        <f t="shared" si="58"/>
        <v>0.16827056229313506</v>
      </c>
      <c r="L243" s="31">
        <v>8669176</v>
      </c>
      <c r="M243" s="36">
        <f t="shared" si="59"/>
        <v>0.11190812097351453</v>
      </c>
      <c r="N243" s="31">
        <f t="shared" si="60"/>
        <v>49452032</v>
      </c>
      <c r="O243" s="36">
        <f t="shared" si="61"/>
        <v>0.63836332074030011</v>
      </c>
      <c r="P243" s="31">
        <v>8628455</v>
      </c>
      <c r="Q243" s="31">
        <v>82921968</v>
      </c>
      <c r="R243" s="31">
        <v>84296968</v>
      </c>
      <c r="S243" s="31">
        <v>53237661</v>
      </c>
      <c r="T243" s="36">
        <f t="shared" si="62"/>
        <v>0.63154894254322413</v>
      </c>
      <c r="U243" s="36">
        <f t="shared" si="63"/>
        <v>4.7193848724944587E-3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232915989</v>
      </c>
      <c r="E244" s="31">
        <v>232915989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163640060</v>
      </c>
      <c r="R244" s="31">
        <v>163640060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113612580</v>
      </c>
      <c r="E245" s="31">
        <v>111358572</v>
      </c>
      <c r="F245" s="31">
        <v>20907389</v>
      </c>
      <c r="G245" s="36">
        <f t="shared" si="56"/>
        <v>0.18402353859053283</v>
      </c>
      <c r="H245" s="31">
        <v>15540844</v>
      </c>
      <c r="I245" s="36">
        <f t="shared" si="57"/>
        <v>0.13678805639305083</v>
      </c>
      <c r="J245" s="31">
        <v>183369804</v>
      </c>
      <c r="K245" s="36">
        <f t="shared" si="58"/>
        <v>1.646660878517731</v>
      </c>
      <c r="L245" s="31">
        <v>73002471</v>
      </c>
      <c r="M245" s="36">
        <f t="shared" si="59"/>
        <v>0.65556220494637807</v>
      </c>
      <c r="N245" s="31">
        <f t="shared" si="60"/>
        <v>292820508</v>
      </c>
      <c r="O245" s="36">
        <f t="shared" si="61"/>
        <v>2.6295282234761417</v>
      </c>
      <c r="P245" s="31">
        <v>19487258</v>
      </c>
      <c r="Q245" s="31">
        <v>74938538</v>
      </c>
      <c r="R245" s="31">
        <v>97950584</v>
      </c>
      <c r="S245" s="31">
        <v>69881574</v>
      </c>
      <c r="T245" s="36">
        <f t="shared" si="62"/>
        <v>0.71343703269803882</v>
      </c>
      <c r="U245" s="36">
        <f t="shared" si="63"/>
        <v>2.7461643397957785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1127774752</v>
      </c>
      <c r="E247" s="32">
        <f>SUM(E241:E246)</f>
        <v>493295179</v>
      </c>
      <c r="F247" s="32">
        <f>SUM(F241:F246)</f>
        <v>54431273</v>
      </c>
      <c r="G247" s="37">
        <f t="shared" si="56"/>
        <v>4.826431244667552E-2</v>
      </c>
      <c r="H247" s="32">
        <f>SUM(H241:H246)</f>
        <v>43524943</v>
      </c>
      <c r="I247" s="37">
        <f t="shared" si="57"/>
        <v>3.8593649062290764E-2</v>
      </c>
      <c r="J247" s="32">
        <f>SUM(J241:J246)</f>
        <v>209272648</v>
      </c>
      <c r="K247" s="37">
        <f t="shared" si="58"/>
        <v>0.42423412372331332</v>
      </c>
      <c r="L247" s="32">
        <f>SUM(L241:L246)</f>
        <v>103960131</v>
      </c>
      <c r="M247" s="37">
        <f t="shared" si="59"/>
        <v>0.21074629436019685</v>
      </c>
      <c r="N247" s="32">
        <f t="shared" si="60"/>
        <v>411188995</v>
      </c>
      <c r="O247" s="37">
        <f t="shared" si="61"/>
        <v>0.83355567316420098</v>
      </c>
      <c r="P247" s="32">
        <f>SUM(P241:P246)</f>
        <v>39241749</v>
      </c>
      <c r="Q247" s="32">
        <f>SUM(Q241:Q246)</f>
        <v>405530283</v>
      </c>
      <c r="R247" s="32">
        <f>SUM(R241:R246)</f>
        <v>429656619</v>
      </c>
      <c r="S247" s="32">
        <f>SUM(S241:S246)</f>
        <v>183254274</v>
      </c>
      <c r="T247" s="37">
        <f t="shared" si="62"/>
        <v>0.42651332691327631</v>
      </c>
      <c r="U247" s="37">
        <f t="shared" si="63"/>
        <v>1.6492226684391667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174294360</v>
      </c>
      <c r="E248" s="31">
        <v>206831045</v>
      </c>
      <c r="F248" s="31">
        <v>1747526</v>
      </c>
      <c r="G248" s="36">
        <f t="shared" si="56"/>
        <v>1.0026291154802714E-2</v>
      </c>
      <c r="H248" s="31">
        <v>81168688</v>
      </c>
      <c r="I248" s="36">
        <f t="shared" si="57"/>
        <v>0.4656988786097267</v>
      </c>
      <c r="J248" s="31">
        <v>32791869</v>
      </c>
      <c r="K248" s="36">
        <f t="shared" si="58"/>
        <v>0.15854423111385429</v>
      </c>
      <c r="L248" s="31">
        <v>27993321</v>
      </c>
      <c r="M248" s="36">
        <f t="shared" si="59"/>
        <v>0.13534390352280046</v>
      </c>
      <c r="N248" s="31">
        <f t="shared" si="60"/>
        <v>143701404</v>
      </c>
      <c r="O248" s="36">
        <f t="shared" si="61"/>
        <v>0.69477676332390048</v>
      </c>
      <c r="P248" s="31">
        <v>42854998</v>
      </c>
      <c r="Q248" s="31">
        <v>132215709</v>
      </c>
      <c r="R248" s="31">
        <v>136262870</v>
      </c>
      <c r="S248" s="31">
        <v>134247690</v>
      </c>
      <c r="T248" s="36">
        <f t="shared" si="62"/>
        <v>0.98521108501530896</v>
      </c>
      <c r="U248" s="36">
        <f t="shared" si="63"/>
        <v>-0.34678981900780859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35111868</v>
      </c>
      <c r="E249" s="31">
        <v>36443024</v>
      </c>
      <c r="F249" s="31">
        <v>20220097</v>
      </c>
      <c r="G249" s="36">
        <f t="shared" si="56"/>
        <v>0.57587642446138154</v>
      </c>
      <c r="H249" s="31">
        <v>3350501</v>
      </c>
      <c r="I249" s="36">
        <f t="shared" si="57"/>
        <v>9.542360434938979E-2</v>
      </c>
      <c r="J249" s="31">
        <v>6628635</v>
      </c>
      <c r="K249" s="36">
        <f t="shared" si="58"/>
        <v>0.18189036672697634</v>
      </c>
      <c r="L249" s="31">
        <v>4453775</v>
      </c>
      <c r="M249" s="36">
        <f t="shared" si="59"/>
        <v>0.12221200414103944</v>
      </c>
      <c r="N249" s="31">
        <f t="shared" si="60"/>
        <v>34653008</v>
      </c>
      <c r="O249" s="36">
        <f t="shared" si="61"/>
        <v>0.95088179290500152</v>
      </c>
      <c r="P249" s="31">
        <v>23573181</v>
      </c>
      <c r="Q249" s="31">
        <v>30388888</v>
      </c>
      <c r="R249" s="31">
        <v>42225382</v>
      </c>
      <c r="S249" s="31">
        <v>39810159</v>
      </c>
      <c r="T249" s="36">
        <f t="shared" si="62"/>
        <v>0.94280163054534361</v>
      </c>
      <c r="U249" s="36">
        <f t="shared" si="63"/>
        <v>-0.81106601607988327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41784581</v>
      </c>
      <c r="E250" s="31">
        <v>46790513</v>
      </c>
      <c r="F250" s="31">
        <v>11298057</v>
      </c>
      <c r="G250" s="36">
        <f t="shared" si="56"/>
        <v>0.27038818457937869</v>
      </c>
      <c r="H250" s="31">
        <v>8901983</v>
      </c>
      <c r="I250" s="36">
        <f t="shared" si="57"/>
        <v>0.21304468746497662</v>
      </c>
      <c r="J250" s="31">
        <v>11212669</v>
      </c>
      <c r="K250" s="36">
        <f t="shared" si="58"/>
        <v>0.23963552184178874</v>
      </c>
      <c r="L250" s="31">
        <v>9515331</v>
      </c>
      <c r="M250" s="36">
        <f t="shared" si="59"/>
        <v>0.20336026236771543</v>
      </c>
      <c r="N250" s="31">
        <f t="shared" si="60"/>
        <v>40928040</v>
      </c>
      <c r="O250" s="36">
        <f t="shared" si="61"/>
        <v>0.87470808452132165</v>
      </c>
      <c r="P250" s="31">
        <v>12999885</v>
      </c>
      <c r="Q250" s="31">
        <v>36092962</v>
      </c>
      <c r="R250" s="31">
        <v>45154962</v>
      </c>
      <c r="S250" s="31">
        <v>41482825</v>
      </c>
      <c r="T250" s="36">
        <f t="shared" si="62"/>
        <v>0.91867699944028303</v>
      </c>
      <c r="U250" s="36">
        <f t="shared" si="63"/>
        <v>-0.26804498655180409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78529220</v>
      </c>
      <c r="E251" s="31">
        <v>78786885</v>
      </c>
      <c r="F251" s="31">
        <v>16663735</v>
      </c>
      <c r="G251" s="36">
        <f t="shared" si="56"/>
        <v>0.21219789270796272</v>
      </c>
      <c r="H251" s="31">
        <v>12964332</v>
      </c>
      <c r="I251" s="36">
        <f t="shared" si="57"/>
        <v>0.16508927504946566</v>
      </c>
      <c r="J251" s="31">
        <v>17116234</v>
      </c>
      <c r="K251" s="36">
        <f t="shared" si="58"/>
        <v>0.21724724870135428</v>
      </c>
      <c r="L251" s="31">
        <v>17375018</v>
      </c>
      <c r="M251" s="36">
        <f t="shared" si="59"/>
        <v>0.22053185628547187</v>
      </c>
      <c r="N251" s="31">
        <f t="shared" si="60"/>
        <v>64119319</v>
      </c>
      <c r="O251" s="36">
        <f t="shared" si="61"/>
        <v>0.81383239101279359</v>
      </c>
      <c r="P251" s="31">
        <v>50207772</v>
      </c>
      <c r="Q251" s="31">
        <v>76333832</v>
      </c>
      <c r="R251" s="31">
        <v>76333832</v>
      </c>
      <c r="S251" s="31">
        <v>82828030</v>
      </c>
      <c r="T251" s="36">
        <f t="shared" si="62"/>
        <v>1.085076273912202</v>
      </c>
      <c r="U251" s="36">
        <f t="shared" si="63"/>
        <v>-0.65393768120202589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329720029</v>
      </c>
      <c r="E254" s="32">
        <f>SUM(E248:E253)</f>
        <v>368851467</v>
      </c>
      <c r="F254" s="32">
        <f>SUM(F248:F253)</f>
        <v>49929415</v>
      </c>
      <c r="G254" s="37">
        <f t="shared" si="56"/>
        <v>0.15142973009989635</v>
      </c>
      <c r="H254" s="32">
        <f>SUM(H248:H253)</f>
        <v>106385504</v>
      </c>
      <c r="I254" s="37">
        <f t="shared" si="57"/>
        <v>0.32265405387308149</v>
      </c>
      <c r="J254" s="32">
        <f>SUM(J248:J253)</f>
        <v>67749407</v>
      </c>
      <c r="K254" s="37">
        <f t="shared" si="58"/>
        <v>0.18367666408115438</v>
      </c>
      <c r="L254" s="32">
        <f>SUM(L248:L253)</f>
        <v>59337445</v>
      </c>
      <c r="M254" s="37">
        <f t="shared" si="59"/>
        <v>0.16087083910120384</v>
      </c>
      <c r="N254" s="32">
        <f t="shared" si="60"/>
        <v>283401771</v>
      </c>
      <c r="O254" s="37">
        <f t="shared" si="61"/>
        <v>0.76833575668007303</v>
      </c>
      <c r="P254" s="32">
        <f>SUM(P248:P253)</f>
        <v>129635836</v>
      </c>
      <c r="Q254" s="32">
        <f>SUM(Q248:Q253)</f>
        <v>275031391</v>
      </c>
      <c r="R254" s="32">
        <f>SUM(R248:R253)</f>
        <v>299977046</v>
      </c>
      <c r="S254" s="32">
        <f>SUM(S248:S253)</f>
        <v>298368704</v>
      </c>
      <c r="T254" s="37">
        <f t="shared" si="62"/>
        <v>0.99463844976992011</v>
      </c>
      <c r="U254" s="37">
        <f t="shared" si="63"/>
        <v>-0.5422759104974646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1683890420</v>
      </c>
      <c r="E255" s="31">
        <v>1532504578</v>
      </c>
      <c r="F255" s="31">
        <v>208212118</v>
      </c>
      <c r="G255" s="36">
        <f t="shared" si="56"/>
        <v>0.12364944626266119</v>
      </c>
      <c r="H255" s="31">
        <v>253924866</v>
      </c>
      <c r="I255" s="36">
        <f t="shared" si="57"/>
        <v>0.15079655005104192</v>
      </c>
      <c r="J255" s="31">
        <v>341965288</v>
      </c>
      <c r="K255" s="36">
        <f t="shared" si="58"/>
        <v>0.22314144630242011</v>
      </c>
      <c r="L255" s="31">
        <v>481514668</v>
      </c>
      <c r="M255" s="36">
        <f t="shared" si="59"/>
        <v>0.31420112860504618</v>
      </c>
      <c r="N255" s="31">
        <f t="shared" si="60"/>
        <v>1285616940</v>
      </c>
      <c r="O255" s="36">
        <f t="shared" si="61"/>
        <v>0.83889924927845794</v>
      </c>
      <c r="P255" s="31">
        <v>204889364</v>
      </c>
      <c r="Q255" s="31">
        <v>1662841719</v>
      </c>
      <c r="R255" s="31">
        <v>1728329260</v>
      </c>
      <c r="S255" s="31">
        <v>932034422</v>
      </c>
      <c r="T255" s="36">
        <f t="shared" si="62"/>
        <v>0.53926901752505196</v>
      </c>
      <c r="U255" s="36">
        <f t="shared" si="63"/>
        <v>1.3501203703282521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84772588</v>
      </c>
      <c r="E256" s="31">
        <v>74484556</v>
      </c>
      <c r="F256" s="31">
        <v>19599917</v>
      </c>
      <c r="G256" s="36">
        <f t="shared" si="56"/>
        <v>0.23120583507489473</v>
      </c>
      <c r="H256" s="31">
        <v>26341565</v>
      </c>
      <c r="I256" s="36">
        <f t="shared" si="57"/>
        <v>0.31073210835559251</v>
      </c>
      <c r="J256" s="31">
        <v>14687659</v>
      </c>
      <c r="K256" s="36">
        <f t="shared" si="58"/>
        <v>0.19719066325642057</v>
      </c>
      <c r="L256" s="31">
        <v>22480759</v>
      </c>
      <c r="M256" s="36">
        <f t="shared" si="59"/>
        <v>0.3018177217838286</v>
      </c>
      <c r="N256" s="31">
        <f t="shared" si="60"/>
        <v>83109900</v>
      </c>
      <c r="O256" s="36">
        <f t="shared" si="61"/>
        <v>1.1158004351935722</v>
      </c>
      <c r="P256" s="31">
        <v>19130508</v>
      </c>
      <c r="Q256" s="31">
        <v>74324172</v>
      </c>
      <c r="R256" s="31">
        <v>82240492</v>
      </c>
      <c r="S256" s="31">
        <v>73110271</v>
      </c>
      <c r="T256" s="36">
        <f t="shared" si="62"/>
        <v>0.8889814399456657</v>
      </c>
      <c r="U256" s="36">
        <f t="shared" si="63"/>
        <v>0.17512608656288697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979747835</v>
      </c>
      <c r="E257" s="31">
        <v>963590160</v>
      </c>
      <c r="F257" s="31">
        <v>137773937</v>
      </c>
      <c r="G257" s="36">
        <f t="shared" si="56"/>
        <v>0.14062183357618749</v>
      </c>
      <c r="H257" s="31">
        <v>262399825</v>
      </c>
      <c r="I257" s="36">
        <f t="shared" si="57"/>
        <v>0.26782383754897504</v>
      </c>
      <c r="J257" s="31">
        <v>175687973</v>
      </c>
      <c r="K257" s="36">
        <f t="shared" si="58"/>
        <v>0.18232644986744156</v>
      </c>
      <c r="L257" s="31">
        <v>220544339</v>
      </c>
      <c r="M257" s="36">
        <f t="shared" si="59"/>
        <v>0.22887774092670271</v>
      </c>
      <c r="N257" s="31">
        <f t="shared" si="60"/>
        <v>796406074</v>
      </c>
      <c r="O257" s="36">
        <f t="shared" si="61"/>
        <v>0.8264987616727012</v>
      </c>
      <c r="P257" s="31">
        <v>153287033</v>
      </c>
      <c r="Q257" s="31">
        <v>842459583</v>
      </c>
      <c r="R257" s="31">
        <v>844369957</v>
      </c>
      <c r="S257" s="31">
        <v>643767627</v>
      </c>
      <c r="T257" s="36">
        <f t="shared" si="62"/>
        <v>0.76242365288228753</v>
      </c>
      <c r="U257" s="36">
        <f t="shared" si="63"/>
        <v>0.43876709388719126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2748410843</v>
      </c>
      <c r="E259" s="32">
        <f>SUM(E255:E258)</f>
        <v>2570579294</v>
      </c>
      <c r="F259" s="32">
        <f>SUM(F255:F258)</f>
        <v>365585972</v>
      </c>
      <c r="G259" s="37">
        <f t="shared" si="56"/>
        <v>0.13301722081730269</v>
      </c>
      <c r="H259" s="32">
        <f>SUM(H255:H258)</f>
        <v>542666256</v>
      </c>
      <c r="I259" s="37">
        <f t="shared" si="57"/>
        <v>0.19744728390303473</v>
      </c>
      <c r="J259" s="32">
        <f>SUM(J255:J258)</f>
        <v>532340920</v>
      </c>
      <c r="K259" s="37">
        <f t="shared" si="58"/>
        <v>0.20708986540214464</v>
      </c>
      <c r="L259" s="32">
        <f>SUM(L255:L258)</f>
        <v>724539766</v>
      </c>
      <c r="M259" s="37">
        <f t="shared" si="59"/>
        <v>0.28185855526462511</v>
      </c>
      <c r="N259" s="32">
        <f t="shared" si="60"/>
        <v>2165132914</v>
      </c>
      <c r="O259" s="37">
        <f t="shared" si="61"/>
        <v>0.8422743149972638</v>
      </c>
      <c r="P259" s="32">
        <f>SUM(P255:P258)</f>
        <v>377306905</v>
      </c>
      <c r="Q259" s="32">
        <f>SUM(Q255:Q258)</f>
        <v>2579625474</v>
      </c>
      <c r="R259" s="32">
        <f>SUM(R255:R258)</f>
        <v>2654939709</v>
      </c>
      <c r="S259" s="32">
        <f>SUM(S255:S258)</f>
        <v>1648912320</v>
      </c>
      <c r="T259" s="37">
        <f t="shared" si="62"/>
        <v>0.62107335786584528</v>
      </c>
      <c r="U259" s="37">
        <f t="shared" si="63"/>
        <v>0.92029288729820613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8701324333</v>
      </c>
      <c r="E260" s="32">
        <f>SUM(E234:E239,E241:E246,E248:E253,E255:E258)</f>
        <v>7755727727</v>
      </c>
      <c r="F260" s="32">
        <f>SUM(F234:F239,F241:F246,F248:F253,F255:F258)</f>
        <v>808104334</v>
      </c>
      <c r="G260" s="37">
        <f t="shared" si="56"/>
        <v>9.2871418542030806E-2</v>
      </c>
      <c r="H260" s="32">
        <f>SUM(H234:H239,H241:H246,H248:H253,H255:H258)</f>
        <v>1738898309</v>
      </c>
      <c r="I260" s="37">
        <f t="shared" si="57"/>
        <v>0.19984294832054272</v>
      </c>
      <c r="J260" s="32">
        <f>SUM(J234:J239,J241:J246,J248:J253,J255:J258)</f>
        <v>1584276226</v>
      </c>
      <c r="K260" s="37">
        <f t="shared" si="58"/>
        <v>0.20427176942850409</v>
      </c>
      <c r="L260" s="32">
        <f>SUM(L234:L239,L241:L246,L248:L253,L255:L258)</f>
        <v>1641139757</v>
      </c>
      <c r="M260" s="37">
        <f t="shared" si="59"/>
        <v>0.21160358057525708</v>
      </c>
      <c r="N260" s="32">
        <f t="shared" si="60"/>
        <v>5772418626</v>
      </c>
      <c r="O260" s="37">
        <f t="shared" si="61"/>
        <v>0.74427814245006185</v>
      </c>
      <c r="P260" s="32">
        <f>SUM(P234:P239,P241:P246,P248:P253,P255:P258)</f>
        <v>1653982191</v>
      </c>
      <c r="Q260" s="32">
        <f>SUM(Q234:Q239,Q241:Q246,Q248:Q253,Q255:Q258)</f>
        <v>7068315337</v>
      </c>
      <c r="R260" s="32">
        <f>SUM(R234:R239,R241:R246,R248:R253,R255:R258)</f>
        <v>7192541010</v>
      </c>
      <c r="S260" s="32">
        <f>SUM(S234:S239,S241:S246,S248:S253,S255:S258)</f>
        <v>6176804510</v>
      </c>
      <c r="T260" s="37">
        <f t="shared" si="62"/>
        <v>0.85877918546619447</v>
      </c>
      <c r="U260" s="37">
        <f t="shared" si="63"/>
        <v>-7.7645539775947903E-3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41463796</v>
      </c>
      <c r="E263" s="31">
        <v>59922098</v>
      </c>
      <c r="F263" s="31">
        <v>4568200</v>
      </c>
      <c r="G263" s="36">
        <f t="shared" ref="G263:G299" si="64">IF(($D263     =0),0,($F263     /$D263     ))</f>
        <v>0.11017322195970673</v>
      </c>
      <c r="H263" s="31">
        <v>6281533</v>
      </c>
      <c r="I263" s="36">
        <f t="shared" ref="I263:I299" si="65">IF(($D263     =0),0,($H263     /$D263     ))</f>
        <v>0.15149440249030746</v>
      </c>
      <c r="J263" s="31">
        <v>4336375</v>
      </c>
      <c r="K263" s="36">
        <f t="shared" ref="K263:K299" si="66">IF(($E263     =0),0,($J263     /$E263     ))</f>
        <v>7.2366875405463937E-2</v>
      </c>
      <c r="L263" s="31">
        <v>6460424</v>
      </c>
      <c r="M263" s="36">
        <f t="shared" ref="M263:M299" si="67">IF(($E263     =0),0,($L263     /$E263     ))</f>
        <v>0.10781371506718607</v>
      </c>
      <c r="N263" s="31">
        <f t="shared" ref="N263:N299" si="68">$F263     +$H263     +$J263     +$L263</f>
        <v>21646532</v>
      </c>
      <c r="O263" s="36">
        <f t="shared" ref="O263:O299" si="69">IF(($E263     =0),0,($N263     /$E263     ))</f>
        <v>0.3612445612301492</v>
      </c>
      <c r="P263" s="31">
        <v>5706711</v>
      </c>
      <c r="Q263" s="31">
        <v>22102300</v>
      </c>
      <c r="R263" s="31">
        <v>47777436</v>
      </c>
      <c r="S263" s="31">
        <v>15306244</v>
      </c>
      <c r="T263" s="36">
        <f t="shared" ref="T263:T299" si="70">IF(($R263     =0),0,($S263     /$R263     ))</f>
        <v>0.32036553824278052</v>
      </c>
      <c r="U263" s="36">
        <f t="shared" ref="U263:U299" si="71">IF(($P263     =0),0,(($L263     /$P263     )-1))</f>
        <v>0.13207485011944708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160710085</v>
      </c>
      <c r="E264" s="31">
        <v>161464114</v>
      </c>
      <c r="F264" s="31">
        <v>41842283</v>
      </c>
      <c r="G264" s="36">
        <f t="shared" si="64"/>
        <v>0.26035878831126247</v>
      </c>
      <c r="H264" s="31">
        <v>39353734</v>
      </c>
      <c r="I264" s="36">
        <f t="shared" si="65"/>
        <v>0.24487407868647446</v>
      </c>
      <c r="J264" s="31">
        <v>42154270</v>
      </c>
      <c r="K264" s="36">
        <f t="shared" si="66"/>
        <v>0.26107516373576362</v>
      </c>
      <c r="L264" s="31">
        <v>44792467</v>
      </c>
      <c r="M264" s="36">
        <f t="shared" si="67"/>
        <v>0.27741437951964981</v>
      </c>
      <c r="N264" s="31">
        <f t="shared" si="68"/>
        <v>168142754</v>
      </c>
      <c r="O264" s="36">
        <f t="shared" si="69"/>
        <v>1.0413629990872151</v>
      </c>
      <c r="P264" s="31">
        <v>46579814</v>
      </c>
      <c r="Q264" s="31">
        <v>147819444</v>
      </c>
      <c r="R264" s="31">
        <v>152076983</v>
      </c>
      <c r="S264" s="31">
        <v>155717376</v>
      </c>
      <c r="T264" s="36">
        <f t="shared" si="70"/>
        <v>1.0239378302237887</v>
      </c>
      <c r="U264" s="36">
        <f t="shared" si="71"/>
        <v>-3.8371707538377042E-2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233675888</v>
      </c>
      <c r="E265" s="31">
        <v>247700849</v>
      </c>
      <c r="F265" s="31">
        <v>28944226</v>
      </c>
      <c r="G265" s="36">
        <f t="shared" si="64"/>
        <v>0.12386483795024671</v>
      </c>
      <c r="H265" s="31">
        <v>51581808</v>
      </c>
      <c r="I265" s="36">
        <f t="shared" si="65"/>
        <v>0.22074082371733622</v>
      </c>
      <c r="J265" s="31">
        <v>83960495</v>
      </c>
      <c r="K265" s="36">
        <f t="shared" si="66"/>
        <v>0.33895925403146276</v>
      </c>
      <c r="L265" s="31">
        <v>32303828</v>
      </c>
      <c r="M265" s="36">
        <f t="shared" si="67"/>
        <v>0.1304146842064316</v>
      </c>
      <c r="N265" s="31">
        <f t="shared" si="68"/>
        <v>196790357</v>
      </c>
      <c r="O265" s="36">
        <f t="shared" si="69"/>
        <v>0.79446783406059296</v>
      </c>
      <c r="P265" s="31">
        <v>15562762</v>
      </c>
      <c r="Q265" s="31">
        <v>200653896</v>
      </c>
      <c r="R265" s="31">
        <v>208623285</v>
      </c>
      <c r="S265" s="31">
        <v>138118331</v>
      </c>
      <c r="T265" s="36">
        <f t="shared" si="70"/>
        <v>0.66204657356440344</v>
      </c>
      <c r="U265" s="36">
        <f t="shared" si="71"/>
        <v>1.0757130385981615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435849769</v>
      </c>
      <c r="E267" s="32">
        <f>SUM(E263:E266)</f>
        <v>469087061</v>
      </c>
      <c r="F267" s="32">
        <f>SUM(F263:F266)</f>
        <v>75354709</v>
      </c>
      <c r="G267" s="37">
        <f t="shared" si="64"/>
        <v>0.17289147398859811</v>
      </c>
      <c r="H267" s="32">
        <f>SUM(H263:H266)</f>
        <v>97217075</v>
      </c>
      <c r="I267" s="37">
        <f t="shared" si="65"/>
        <v>0.22305179884126541</v>
      </c>
      <c r="J267" s="32">
        <f>SUM(J263:J266)</f>
        <v>130451140</v>
      </c>
      <c r="K267" s="37">
        <f t="shared" si="66"/>
        <v>0.27809579680561686</v>
      </c>
      <c r="L267" s="32">
        <f>SUM(L263:L266)</f>
        <v>83556719</v>
      </c>
      <c r="M267" s="37">
        <f t="shared" si="67"/>
        <v>0.17812624978798977</v>
      </c>
      <c r="N267" s="32">
        <f t="shared" si="68"/>
        <v>386579643</v>
      </c>
      <c r="O267" s="37">
        <f t="shared" si="69"/>
        <v>0.82411065053870669</v>
      </c>
      <c r="P267" s="32">
        <f>SUM(P263:P266)</f>
        <v>67849287</v>
      </c>
      <c r="Q267" s="32">
        <f>SUM(Q263:Q266)</f>
        <v>370575640</v>
      </c>
      <c r="R267" s="32">
        <f>SUM(R263:R266)</f>
        <v>408477704</v>
      </c>
      <c r="S267" s="32">
        <f>SUM(S263:S266)</f>
        <v>309141951</v>
      </c>
      <c r="T267" s="37">
        <f t="shared" si="70"/>
        <v>0.75681474893914891</v>
      </c>
      <c r="U267" s="37">
        <f t="shared" si="71"/>
        <v>0.23150474668952681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28934024</v>
      </c>
      <c r="E268" s="31">
        <v>32542086</v>
      </c>
      <c r="F268" s="31">
        <v>300901</v>
      </c>
      <c r="G268" s="36">
        <f t="shared" si="64"/>
        <v>1.0399555900002019E-2</v>
      </c>
      <c r="H268" s="31">
        <v>5448147</v>
      </c>
      <c r="I268" s="36">
        <f t="shared" si="65"/>
        <v>0.18829551672453165</v>
      </c>
      <c r="J268" s="31">
        <v>5334928</v>
      </c>
      <c r="K268" s="36">
        <f t="shared" si="66"/>
        <v>0.16393933689438348</v>
      </c>
      <c r="L268" s="31">
        <v>5721727</v>
      </c>
      <c r="M268" s="36">
        <f t="shared" si="67"/>
        <v>0.17582545261542237</v>
      </c>
      <c r="N268" s="31">
        <f t="shared" si="68"/>
        <v>16805703</v>
      </c>
      <c r="O268" s="36">
        <f t="shared" si="69"/>
        <v>0.51642980108896519</v>
      </c>
      <c r="P268" s="31">
        <v>5422409</v>
      </c>
      <c r="Q268" s="31">
        <v>25061099</v>
      </c>
      <c r="R268" s="31">
        <v>29011986</v>
      </c>
      <c r="S268" s="31">
        <v>8343104</v>
      </c>
      <c r="T268" s="36">
        <f t="shared" si="70"/>
        <v>0.28757438391153228</v>
      </c>
      <c r="U268" s="36">
        <f t="shared" si="71"/>
        <v>5.5200188698417918E-2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180888231</v>
      </c>
      <c r="E269" s="31">
        <v>151542076</v>
      </c>
      <c r="F269" s="31">
        <v>40687638</v>
      </c>
      <c r="G269" s="36">
        <f t="shared" si="64"/>
        <v>0.22493247777960745</v>
      </c>
      <c r="H269" s="31">
        <v>11688425</v>
      </c>
      <c r="I269" s="36">
        <f t="shared" si="65"/>
        <v>6.4616835132850631E-2</v>
      </c>
      <c r="J269" s="31">
        <v>38088409</v>
      </c>
      <c r="K269" s="36">
        <f t="shared" si="66"/>
        <v>0.25133883608668528</v>
      </c>
      <c r="L269" s="31">
        <v>43513818</v>
      </c>
      <c r="M269" s="36">
        <f t="shared" si="67"/>
        <v>0.28714017353173915</v>
      </c>
      <c r="N269" s="31">
        <f t="shared" si="68"/>
        <v>133978290</v>
      </c>
      <c r="O269" s="36">
        <f t="shared" si="69"/>
        <v>0.88409960808508392</v>
      </c>
      <c r="P269" s="31">
        <v>25622179</v>
      </c>
      <c r="Q269" s="31">
        <v>131465958</v>
      </c>
      <c r="R269" s="31">
        <v>131188019</v>
      </c>
      <c r="S269" s="31">
        <v>115627153</v>
      </c>
      <c r="T269" s="36">
        <f t="shared" si="70"/>
        <v>0.88138500665979258</v>
      </c>
      <c r="U269" s="36">
        <f t="shared" si="71"/>
        <v>0.69828717534133222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25600537</v>
      </c>
      <c r="E270" s="31">
        <v>25600537</v>
      </c>
      <c r="F270" s="31">
        <v>592124</v>
      </c>
      <c r="G270" s="36">
        <f t="shared" si="64"/>
        <v>2.3129358575564255E-2</v>
      </c>
      <c r="H270" s="31">
        <v>351195</v>
      </c>
      <c r="I270" s="36">
        <f t="shared" si="65"/>
        <v>1.3718266925416448E-2</v>
      </c>
      <c r="J270" s="31">
        <v>1613374</v>
      </c>
      <c r="K270" s="36">
        <f t="shared" si="66"/>
        <v>6.3021099908958947E-2</v>
      </c>
      <c r="L270" s="31">
        <v>17665002</v>
      </c>
      <c r="M270" s="36">
        <f t="shared" si="67"/>
        <v>0.69002466627946124</v>
      </c>
      <c r="N270" s="31">
        <f t="shared" si="68"/>
        <v>20221695</v>
      </c>
      <c r="O270" s="36">
        <f t="shared" si="69"/>
        <v>0.78989339168940087</v>
      </c>
      <c r="P270" s="31">
        <v>298758</v>
      </c>
      <c r="Q270" s="31">
        <v>20888281</v>
      </c>
      <c r="R270" s="31">
        <v>20888281</v>
      </c>
      <c r="S270" s="31">
        <v>1734167</v>
      </c>
      <c r="T270" s="36">
        <f t="shared" si="70"/>
        <v>8.3021048979568968E-2</v>
      </c>
      <c r="U270" s="36">
        <f t="shared" si="71"/>
        <v>58.128130460104835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33359803</v>
      </c>
      <c r="E271" s="31">
        <v>33335856</v>
      </c>
      <c r="F271" s="31">
        <v>8028743</v>
      </c>
      <c r="G271" s="36">
        <f t="shared" si="64"/>
        <v>0.24067117542630573</v>
      </c>
      <c r="H271" s="31">
        <v>7983405</v>
      </c>
      <c r="I271" s="36">
        <f t="shared" si="65"/>
        <v>0.23931211464288324</v>
      </c>
      <c r="J271" s="31">
        <v>7470485</v>
      </c>
      <c r="K271" s="36">
        <f t="shared" si="66"/>
        <v>0.22409759029436652</v>
      </c>
      <c r="L271" s="31">
        <v>7343641</v>
      </c>
      <c r="M271" s="36">
        <f t="shared" si="67"/>
        <v>0.22029255825919095</v>
      </c>
      <c r="N271" s="31">
        <f t="shared" si="68"/>
        <v>30826274</v>
      </c>
      <c r="O271" s="36">
        <f t="shared" si="69"/>
        <v>0.92471823732379932</v>
      </c>
      <c r="P271" s="31">
        <v>6282944</v>
      </c>
      <c r="Q271" s="31">
        <v>35621370</v>
      </c>
      <c r="R271" s="31">
        <v>36180206</v>
      </c>
      <c r="S271" s="31">
        <v>26350948</v>
      </c>
      <c r="T271" s="36">
        <f t="shared" si="70"/>
        <v>0.7283249852142909</v>
      </c>
      <c r="U271" s="36">
        <f t="shared" si="71"/>
        <v>0.16882165430728024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23225698</v>
      </c>
      <c r="E272" s="31">
        <v>23552286</v>
      </c>
      <c r="F272" s="31">
        <v>2439565</v>
      </c>
      <c r="G272" s="36">
        <f t="shared" si="64"/>
        <v>0.10503731685480454</v>
      </c>
      <c r="H272" s="31">
        <v>3130715</v>
      </c>
      <c r="I272" s="36">
        <f t="shared" si="65"/>
        <v>0.13479530303028997</v>
      </c>
      <c r="J272" s="31">
        <v>3339992</v>
      </c>
      <c r="K272" s="36">
        <f t="shared" si="66"/>
        <v>0.1418117969525336</v>
      </c>
      <c r="L272" s="31">
        <v>6236411</v>
      </c>
      <c r="M272" s="36">
        <f t="shared" si="67"/>
        <v>0.26479005052842852</v>
      </c>
      <c r="N272" s="31">
        <f t="shared" si="68"/>
        <v>15146683</v>
      </c>
      <c r="O272" s="36">
        <f t="shared" si="69"/>
        <v>0.64310882603922181</v>
      </c>
      <c r="P272" s="31">
        <v>4041513</v>
      </c>
      <c r="Q272" s="31">
        <v>15685937</v>
      </c>
      <c r="R272" s="31">
        <v>16432934</v>
      </c>
      <c r="S272" s="31">
        <v>13506572</v>
      </c>
      <c r="T272" s="36">
        <f t="shared" si="70"/>
        <v>0.82192090590761213</v>
      </c>
      <c r="U272" s="36">
        <f t="shared" si="71"/>
        <v>0.54308819494085503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22597886</v>
      </c>
      <c r="E273" s="31">
        <v>22597886</v>
      </c>
      <c r="F273" s="31">
        <v>3384450</v>
      </c>
      <c r="G273" s="36">
        <f t="shared" si="64"/>
        <v>0.14976843409157831</v>
      </c>
      <c r="H273" s="31">
        <v>4549027</v>
      </c>
      <c r="I273" s="36">
        <f t="shared" si="65"/>
        <v>0.20130321039764515</v>
      </c>
      <c r="J273" s="31">
        <v>1268148</v>
      </c>
      <c r="K273" s="36">
        <f t="shared" si="66"/>
        <v>5.6117992629930072E-2</v>
      </c>
      <c r="L273" s="31">
        <v>3294656</v>
      </c>
      <c r="M273" s="36">
        <f t="shared" si="67"/>
        <v>0.14579487656500259</v>
      </c>
      <c r="N273" s="31">
        <f t="shared" si="68"/>
        <v>12496281</v>
      </c>
      <c r="O273" s="36">
        <f t="shared" si="69"/>
        <v>0.55298451368415613</v>
      </c>
      <c r="P273" s="31">
        <v>3184021</v>
      </c>
      <c r="Q273" s="31">
        <v>22239214</v>
      </c>
      <c r="R273" s="31">
        <v>17218712</v>
      </c>
      <c r="S273" s="31">
        <v>15004532</v>
      </c>
      <c r="T273" s="36">
        <f t="shared" si="70"/>
        <v>0.87140850024090066</v>
      </c>
      <c r="U273" s="36">
        <f t="shared" si="71"/>
        <v>3.4746944194149476E-2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314606179</v>
      </c>
      <c r="E275" s="32">
        <f>SUM(E268:E274)</f>
        <v>289170727</v>
      </c>
      <c r="F275" s="32">
        <f>SUM(F268:F274)</f>
        <v>55433421</v>
      </c>
      <c r="G275" s="37">
        <f t="shared" si="64"/>
        <v>0.17619940325456862</v>
      </c>
      <c r="H275" s="32">
        <f>SUM(H268:H274)</f>
        <v>33150914</v>
      </c>
      <c r="I275" s="37">
        <f t="shared" si="65"/>
        <v>0.10537273649669798</v>
      </c>
      <c r="J275" s="32">
        <f>SUM(J268:J274)</f>
        <v>57115336</v>
      </c>
      <c r="K275" s="37">
        <f t="shared" si="66"/>
        <v>0.19751423870784818</v>
      </c>
      <c r="L275" s="32">
        <f>SUM(L268:L274)</f>
        <v>83775255</v>
      </c>
      <c r="M275" s="37">
        <f t="shared" si="67"/>
        <v>0.28970862946303688</v>
      </c>
      <c r="N275" s="32">
        <f t="shared" si="68"/>
        <v>229474926</v>
      </c>
      <c r="O275" s="37">
        <f t="shared" si="69"/>
        <v>0.79356208832299957</v>
      </c>
      <c r="P275" s="32">
        <f>SUM(P268:P274)</f>
        <v>44851824</v>
      </c>
      <c r="Q275" s="32">
        <f>SUM(Q268:Q274)</f>
        <v>250961859</v>
      </c>
      <c r="R275" s="32">
        <f>SUM(R268:R274)</f>
        <v>250920138</v>
      </c>
      <c r="S275" s="32">
        <f>SUM(S268:S274)</f>
        <v>180566476</v>
      </c>
      <c r="T275" s="37">
        <f t="shared" si="70"/>
        <v>0.71961731505185123</v>
      </c>
      <c r="U275" s="37">
        <f t="shared" si="71"/>
        <v>0.86782269991962879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31570134</v>
      </c>
      <c r="E276" s="31">
        <v>27165872</v>
      </c>
      <c r="F276" s="31">
        <v>6336184</v>
      </c>
      <c r="G276" s="36">
        <f t="shared" si="64"/>
        <v>0.20070184054334392</v>
      </c>
      <c r="H276" s="31">
        <v>5632502</v>
      </c>
      <c r="I276" s="36">
        <f t="shared" si="65"/>
        <v>0.17841235643789158</v>
      </c>
      <c r="J276" s="31">
        <v>3546324</v>
      </c>
      <c r="K276" s="36">
        <f t="shared" si="66"/>
        <v>0.13054335233560696</v>
      </c>
      <c r="L276" s="31">
        <v>7475187</v>
      </c>
      <c r="M276" s="36">
        <f t="shared" si="67"/>
        <v>0.27516830676372178</v>
      </c>
      <c r="N276" s="31">
        <f t="shared" si="68"/>
        <v>22990197</v>
      </c>
      <c r="O276" s="36">
        <f t="shared" si="69"/>
        <v>0.84628967551639789</v>
      </c>
      <c r="P276" s="31">
        <v>5599103</v>
      </c>
      <c r="Q276" s="31">
        <v>34630603</v>
      </c>
      <c r="R276" s="31">
        <v>30841413</v>
      </c>
      <c r="S276" s="31">
        <v>8720353</v>
      </c>
      <c r="T276" s="36">
        <f t="shared" si="70"/>
        <v>0.28274816721270196</v>
      </c>
      <c r="U276" s="36">
        <f t="shared" si="71"/>
        <v>0.33506867082102265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63278647</v>
      </c>
      <c r="E277" s="31">
        <v>63246847</v>
      </c>
      <c r="F277" s="31">
        <v>12995790</v>
      </c>
      <c r="G277" s="36">
        <f t="shared" si="64"/>
        <v>0.20537401818973786</v>
      </c>
      <c r="H277" s="31">
        <v>7764020</v>
      </c>
      <c r="I277" s="36">
        <f t="shared" si="65"/>
        <v>0.12269573336484264</v>
      </c>
      <c r="J277" s="31">
        <v>15082741</v>
      </c>
      <c r="K277" s="36">
        <f t="shared" si="66"/>
        <v>0.23847419619194613</v>
      </c>
      <c r="L277" s="31">
        <v>8165316</v>
      </c>
      <c r="M277" s="36">
        <f t="shared" si="67"/>
        <v>0.12910234086451772</v>
      </c>
      <c r="N277" s="31">
        <f t="shared" si="68"/>
        <v>44007867</v>
      </c>
      <c r="O277" s="36">
        <f t="shared" si="69"/>
        <v>0.69581123941245637</v>
      </c>
      <c r="P277" s="31">
        <v>9128936</v>
      </c>
      <c r="Q277" s="31">
        <v>59490613</v>
      </c>
      <c r="R277" s="31">
        <v>65207222</v>
      </c>
      <c r="S277" s="31">
        <v>41925984</v>
      </c>
      <c r="T277" s="36">
        <f t="shared" si="70"/>
        <v>0.64296534515762682</v>
      </c>
      <c r="U277" s="36">
        <f t="shared" si="71"/>
        <v>-0.10555666071051439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108474902</v>
      </c>
      <c r="E278" s="31">
        <v>111496537</v>
      </c>
      <c r="F278" s="31">
        <v>18884794</v>
      </c>
      <c r="G278" s="36">
        <f t="shared" si="64"/>
        <v>0.1740936719168458</v>
      </c>
      <c r="H278" s="31">
        <v>29839664</v>
      </c>
      <c r="I278" s="36">
        <f t="shared" si="65"/>
        <v>0.275083576475598</v>
      </c>
      <c r="J278" s="31">
        <v>299414</v>
      </c>
      <c r="K278" s="36">
        <f t="shared" si="66"/>
        <v>2.6854107585422139E-3</v>
      </c>
      <c r="L278" s="31">
        <v>0</v>
      </c>
      <c r="M278" s="36">
        <f t="shared" si="67"/>
        <v>0</v>
      </c>
      <c r="N278" s="31">
        <f t="shared" si="68"/>
        <v>49023872</v>
      </c>
      <c r="O278" s="36">
        <f t="shared" si="69"/>
        <v>0.43968963807369194</v>
      </c>
      <c r="P278" s="31">
        <v>6880411</v>
      </c>
      <c r="Q278" s="31">
        <v>142997695</v>
      </c>
      <c r="R278" s="31">
        <v>111720569</v>
      </c>
      <c r="S278" s="31">
        <v>56713538</v>
      </c>
      <c r="T278" s="36">
        <f t="shared" si="70"/>
        <v>0.50763738949449855</v>
      </c>
      <c r="U278" s="36">
        <f t="shared" si="71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25227857</v>
      </c>
      <c r="E279" s="31">
        <v>25227857</v>
      </c>
      <c r="F279" s="31">
        <v>712186</v>
      </c>
      <c r="G279" s="36">
        <f t="shared" si="64"/>
        <v>2.823014257612131E-2</v>
      </c>
      <c r="H279" s="31">
        <v>3629439</v>
      </c>
      <c r="I279" s="36">
        <f t="shared" si="65"/>
        <v>0.14386632205819147</v>
      </c>
      <c r="J279" s="31">
        <v>3528756</v>
      </c>
      <c r="K279" s="36">
        <f t="shared" si="66"/>
        <v>0.13987537665208741</v>
      </c>
      <c r="L279" s="31">
        <v>1007665</v>
      </c>
      <c r="M279" s="36">
        <f t="shared" si="67"/>
        <v>3.9942552393570328E-2</v>
      </c>
      <c r="N279" s="31">
        <f t="shared" si="68"/>
        <v>8878046</v>
      </c>
      <c r="O279" s="36">
        <f t="shared" si="69"/>
        <v>0.35191439367997052</v>
      </c>
      <c r="P279" s="31">
        <v>3732070</v>
      </c>
      <c r="Q279" s="31">
        <v>23056719</v>
      </c>
      <c r="R279" s="31">
        <v>22474964</v>
      </c>
      <c r="S279" s="31">
        <v>19935251</v>
      </c>
      <c r="T279" s="36">
        <f t="shared" si="70"/>
        <v>0.88699812822836999</v>
      </c>
      <c r="U279" s="36">
        <f t="shared" si="71"/>
        <v>-0.72999836551833164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19075847</v>
      </c>
      <c r="E280" s="31">
        <v>32602921</v>
      </c>
      <c r="F280" s="31">
        <v>1658868</v>
      </c>
      <c r="G280" s="36">
        <f t="shared" si="64"/>
        <v>8.6961695593385707E-2</v>
      </c>
      <c r="H280" s="31">
        <v>2871261</v>
      </c>
      <c r="I280" s="36">
        <f t="shared" si="65"/>
        <v>0.15051813950908707</v>
      </c>
      <c r="J280" s="31">
        <v>8545060</v>
      </c>
      <c r="K280" s="36">
        <f t="shared" si="66"/>
        <v>0.26209492088147562</v>
      </c>
      <c r="L280" s="31">
        <v>8491513</v>
      </c>
      <c r="M280" s="36">
        <f t="shared" si="67"/>
        <v>0.26045252203015795</v>
      </c>
      <c r="N280" s="31">
        <f t="shared" si="68"/>
        <v>21566702</v>
      </c>
      <c r="O280" s="36">
        <f t="shared" si="69"/>
        <v>0.66149600521990037</v>
      </c>
      <c r="P280" s="31">
        <v>1221457</v>
      </c>
      <c r="Q280" s="31">
        <v>18228339</v>
      </c>
      <c r="R280" s="31">
        <v>18228336</v>
      </c>
      <c r="S280" s="31">
        <v>3569817</v>
      </c>
      <c r="T280" s="36">
        <f t="shared" si="70"/>
        <v>0.19583888512917472</v>
      </c>
      <c r="U280" s="36">
        <f t="shared" si="71"/>
        <v>5.9519541007174217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20291278</v>
      </c>
      <c r="E281" s="31">
        <v>15886400</v>
      </c>
      <c r="F281" s="31">
        <v>387652</v>
      </c>
      <c r="G281" s="36">
        <f t="shared" si="64"/>
        <v>1.9104365925103388E-2</v>
      </c>
      <c r="H281" s="31">
        <v>810820</v>
      </c>
      <c r="I281" s="36">
        <f t="shared" si="65"/>
        <v>3.9959040529630514E-2</v>
      </c>
      <c r="J281" s="31">
        <v>7962359</v>
      </c>
      <c r="K281" s="36">
        <f t="shared" si="66"/>
        <v>0.50120600010071503</v>
      </c>
      <c r="L281" s="31">
        <v>5875055</v>
      </c>
      <c r="M281" s="36">
        <f t="shared" si="67"/>
        <v>0.36981663561285122</v>
      </c>
      <c r="N281" s="31">
        <f t="shared" si="68"/>
        <v>15035886</v>
      </c>
      <c r="O281" s="36">
        <f t="shared" si="69"/>
        <v>0.94646276060026191</v>
      </c>
      <c r="P281" s="31">
        <v>769036</v>
      </c>
      <c r="Q281" s="31">
        <v>17130205</v>
      </c>
      <c r="R281" s="31">
        <v>19200205</v>
      </c>
      <c r="S281" s="31">
        <v>2103959</v>
      </c>
      <c r="T281" s="36">
        <f t="shared" si="70"/>
        <v>0.10958002792157688</v>
      </c>
      <c r="U281" s="36">
        <f t="shared" si="71"/>
        <v>6.6395058228743515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39452559</v>
      </c>
      <c r="E282" s="31">
        <v>39452559</v>
      </c>
      <c r="F282" s="31">
        <v>798158</v>
      </c>
      <c r="G282" s="36">
        <f t="shared" si="64"/>
        <v>2.0230829640226888E-2</v>
      </c>
      <c r="H282" s="31">
        <v>3674768</v>
      </c>
      <c r="I282" s="36">
        <f t="shared" si="65"/>
        <v>9.3143970711760421E-2</v>
      </c>
      <c r="J282" s="31">
        <v>12885954</v>
      </c>
      <c r="K282" s="36">
        <f t="shared" si="66"/>
        <v>0.32661896532491086</v>
      </c>
      <c r="L282" s="31">
        <v>24450303</v>
      </c>
      <c r="M282" s="36">
        <f t="shared" si="67"/>
        <v>0.6197393431437489</v>
      </c>
      <c r="N282" s="31">
        <f t="shared" si="68"/>
        <v>41809183</v>
      </c>
      <c r="O282" s="36">
        <f t="shared" si="69"/>
        <v>1.0597331088206472</v>
      </c>
      <c r="P282" s="31">
        <v>23166593</v>
      </c>
      <c r="Q282" s="31">
        <v>34949132</v>
      </c>
      <c r="R282" s="31">
        <v>35434086</v>
      </c>
      <c r="S282" s="31">
        <v>29321564</v>
      </c>
      <c r="T282" s="36">
        <f t="shared" si="70"/>
        <v>0.82749598790272172</v>
      </c>
      <c r="U282" s="36">
        <f t="shared" si="71"/>
        <v>5.54121186486074E-2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91613912</v>
      </c>
      <c r="E283" s="31">
        <v>91149090</v>
      </c>
      <c r="F283" s="31">
        <v>17576867</v>
      </c>
      <c r="G283" s="36">
        <f t="shared" si="64"/>
        <v>0.19185805535735664</v>
      </c>
      <c r="H283" s="31">
        <v>11858518</v>
      </c>
      <c r="I283" s="36">
        <f t="shared" si="65"/>
        <v>0.12944014441824075</v>
      </c>
      <c r="J283" s="31">
        <v>11969002</v>
      </c>
      <c r="K283" s="36">
        <f t="shared" si="66"/>
        <v>0.13131235868619204</v>
      </c>
      <c r="L283" s="31">
        <v>17862171</v>
      </c>
      <c r="M283" s="36">
        <f t="shared" si="67"/>
        <v>0.19596653131698846</v>
      </c>
      <c r="N283" s="31">
        <f t="shared" si="68"/>
        <v>59266558</v>
      </c>
      <c r="O283" s="36">
        <f t="shared" si="69"/>
        <v>0.65021557538314423</v>
      </c>
      <c r="P283" s="31">
        <v>20984421</v>
      </c>
      <c r="Q283" s="31">
        <v>74535615</v>
      </c>
      <c r="R283" s="31">
        <v>75866389</v>
      </c>
      <c r="S283" s="31">
        <v>65865402</v>
      </c>
      <c r="T283" s="36">
        <f t="shared" si="70"/>
        <v>0.8681763145468806</v>
      </c>
      <c r="U283" s="36">
        <f t="shared" si="71"/>
        <v>-0.14878895157507566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398985136</v>
      </c>
      <c r="E285" s="32">
        <f>SUM(E276:E284)</f>
        <v>406228083</v>
      </c>
      <c r="F285" s="32">
        <f>SUM(F276:F284)</f>
        <v>59350499</v>
      </c>
      <c r="G285" s="37">
        <f t="shared" si="64"/>
        <v>0.14875365933431667</v>
      </c>
      <c r="H285" s="32">
        <f>SUM(H276:H284)</f>
        <v>66080992</v>
      </c>
      <c r="I285" s="37">
        <f t="shared" si="65"/>
        <v>0.16562269126737594</v>
      </c>
      <c r="J285" s="32">
        <f>SUM(J276:J284)</f>
        <v>63819610</v>
      </c>
      <c r="K285" s="37">
        <f t="shared" si="66"/>
        <v>0.15710290024434376</v>
      </c>
      <c r="L285" s="32">
        <f>SUM(L276:L284)</f>
        <v>73327210</v>
      </c>
      <c r="M285" s="37">
        <f t="shared" si="67"/>
        <v>0.18050748598786559</v>
      </c>
      <c r="N285" s="32">
        <f t="shared" si="68"/>
        <v>262578311</v>
      </c>
      <c r="O285" s="37">
        <f t="shared" si="69"/>
        <v>0.64638148367502202</v>
      </c>
      <c r="P285" s="32">
        <f>SUM(P276:P284)</f>
        <v>71482027</v>
      </c>
      <c r="Q285" s="32">
        <f>SUM(Q276:Q284)</f>
        <v>405018921</v>
      </c>
      <c r="R285" s="32">
        <f>SUM(R276:R284)</f>
        <v>378973184</v>
      </c>
      <c r="S285" s="32">
        <f>SUM(S276:S284)</f>
        <v>228155868</v>
      </c>
      <c r="T285" s="37">
        <f t="shared" si="70"/>
        <v>0.60203697156577707</v>
      </c>
      <c r="U285" s="37">
        <f t="shared" si="71"/>
        <v>2.5813243936129604E-2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145552840</v>
      </c>
      <c r="E286" s="31">
        <v>145552840</v>
      </c>
      <c r="F286" s="31">
        <v>3582819</v>
      </c>
      <c r="G286" s="36">
        <f t="shared" si="64"/>
        <v>2.4615246256960703E-2</v>
      </c>
      <c r="H286" s="31">
        <v>30493802</v>
      </c>
      <c r="I286" s="36">
        <f t="shared" si="65"/>
        <v>0.20950331164957001</v>
      </c>
      <c r="J286" s="31">
        <v>3323761</v>
      </c>
      <c r="K286" s="36">
        <f t="shared" si="66"/>
        <v>2.2835425265491212E-2</v>
      </c>
      <c r="L286" s="31">
        <v>2234016</v>
      </c>
      <c r="M286" s="36">
        <f t="shared" si="67"/>
        <v>1.5348487875605863E-2</v>
      </c>
      <c r="N286" s="31">
        <f t="shared" si="68"/>
        <v>39634398</v>
      </c>
      <c r="O286" s="36">
        <f t="shared" si="69"/>
        <v>0.27230247104762778</v>
      </c>
      <c r="P286" s="31">
        <v>1823025</v>
      </c>
      <c r="Q286" s="31">
        <v>93362984</v>
      </c>
      <c r="R286" s="31">
        <v>85220862</v>
      </c>
      <c r="S286" s="31">
        <v>7451917</v>
      </c>
      <c r="T286" s="36">
        <f t="shared" si="70"/>
        <v>8.7442403480969252E-2</v>
      </c>
      <c r="U286" s="36">
        <f t="shared" si="71"/>
        <v>0.22544452215411193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2690000</v>
      </c>
      <c r="E287" s="31">
        <v>2690000</v>
      </c>
      <c r="F287" s="31">
        <v>99688</v>
      </c>
      <c r="G287" s="36">
        <f t="shared" si="64"/>
        <v>3.7058736059479555E-2</v>
      </c>
      <c r="H287" s="31">
        <v>646703</v>
      </c>
      <c r="I287" s="36">
        <f t="shared" si="65"/>
        <v>0.2404100371747212</v>
      </c>
      <c r="J287" s="31">
        <v>638578</v>
      </c>
      <c r="K287" s="36">
        <f t="shared" si="66"/>
        <v>0.23738959107806692</v>
      </c>
      <c r="L287" s="31">
        <v>609589</v>
      </c>
      <c r="M287" s="36">
        <f t="shared" si="67"/>
        <v>0.22661301115241636</v>
      </c>
      <c r="N287" s="31">
        <f t="shared" si="68"/>
        <v>1994558</v>
      </c>
      <c r="O287" s="36">
        <f t="shared" si="69"/>
        <v>0.741471375464684</v>
      </c>
      <c r="P287" s="31">
        <v>571377</v>
      </c>
      <c r="Q287" s="31">
        <v>2359062</v>
      </c>
      <c r="R287" s="31">
        <v>3619062</v>
      </c>
      <c r="S287" s="31">
        <v>1591732</v>
      </c>
      <c r="T287" s="36">
        <f t="shared" si="70"/>
        <v>0.43981893650896281</v>
      </c>
      <c r="U287" s="36">
        <f t="shared" si="71"/>
        <v>6.687703565246772E-2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62241861</v>
      </c>
      <c r="E288" s="31">
        <v>62241863</v>
      </c>
      <c r="F288" s="31">
        <v>1358089</v>
      </c>
      <c r="G288" s="36">
        <f t="shared" si="64"/>
        <v>2.1819543602656741E-2</v>
      </c>
      <c r="H288" s="31">
        <v>9934609</v>
      </c>
      <c r="I288" s="36">
        <f t="shared" si="65"/>
        <v>0.15961298136635085</v>
      </c>
      <c r="J288" s="31">
        <v>9603658</v>
      </c>
      <c r="K288" s="36">
        <f t="shared" si="66"/>
        <v>0.15429579927580253</v>
      </c>
      <c r="L288" s="31">
        <v>6861457</v>
      </c>
      <c r="M288" s="36">
        <f t="shared" si="67"/>
        <v>0.11023861866088423</v>
      </c>
      <c r="N288" s="31">
        <f t="shared" si="68"/>
        <v>27757813</v>
      </c>
      <c r="O288" s="36">
        <f t="shared" si="69"/>
        <v>0.44596693707577489</v>
      </c>
      <c r="P288" s="31">
        <v>1051423</v>
      </c>
      <c r="Q288" s="31">
        <v>59033860</v>
      </c>
      <c r="R288" s="31">
        <v>64433933</v>
      </c>
      <c r="S288" s="31">
        <v>28285807</v>
      </c>
      <c r="T288" s="36">
        <f t="shared" si="70"/>
        <v>0.43898929776644241</v>
      </c>
      <c r="U288" s="36">
        <f t="shared" si="71"/>
        <v>5.525876835488666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33411578</v>
      </c>
      <c r="E289" s="31">
        <v>33296211</v>
      </c>
      <c r="F289" s="31">
        <v>606254</v>
      </c>
      <c r="G289" s="36">
        <f t="shared" si="64"/>
        <v>1.8145027451262553E-2</v>
      </c>
      <c r="H289" s="31">
        <v>2659771</v>
      </c>
      <c r="I289" s="36">
        <f t="shared" si="65"/>
        <v>7.9606267025161159E-2</v>
      </c>
      <c r="J289" s="31">
        <v>2444607</v>
      </c>
      <c r="K289" s="36">
        <f t="shared" si="66"/>
        <v>7.3419975624253467E-2</v>
      </c>
      <c r="L289" s="31">
        <v>4667194</v>
      </c>
      <c r="M289" s="36">
        <f t="shared" si="67"/>
        <v>0.14017192526801323</v>
      </c>
      <c r="N289" s="31">
        <f t="shared" si="68"/>
        <v>10377826</v>
      </c>
      <c r="O289" s="36">
        <f t="shared" si="69"/>
        <v>0.31168189077129527</v>
      </c>
      <c r="P289" s="31">
        <v>1456902</v>
      </c>
      <c r="Q289" s="31">
        <v>34691098</v>
      </c>
      <c r="R289" s="31">
        <v>31821958</v>
      </c>
      <c r="S289" s="31">
        <v>13703768</v>
      </c>
      <c r="T289" s="36">
        <f t="shared" si="70"/>
        <v>0.43063874322252577</v>
      </c>
      <c r="U289" s="36">
        <f t="shared" si="71"/>
        <v>2.2035057951735944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349639233</v>
      </c>
      <c r="E290" s="31">
        <v>351764523</v>
      </c>
      <c r="F290" s="31">
        <v>88184938</v>
      </c>
      <c r="G290" s="36">
        <f t="shared" si="64"/>
        <v>0.25221694156959784</v>
      </c>
      <c r="H290" s="31">
        <v>71363881</v>
      </c>
      <c r="I290" s="36">
        <f t="shared" si="65"/>
        <v>0.20410718896640526</v>
      </c>
      <c r="J290" s="31">
        <v>74461111</v>
      </c>
      <c r="K290" s="36">
        <f t="shared" si="66"/>
        <v>0.2116788536972502</v>
      </c>
      <c r="L290" s="31">
        <v>49487985</v>
      </c>
      <c r="M290" s="36">
        <f t="shared" si="67"/>
        <v>0.14068498033270968</v>
      </c>
      <c r="N290" s="31">
        <f t="shared" si="68"/>
        <v>283497915</v>
      </c>
      <c r="O290" s="36">
        <f t="shared" si="69"/>
        <v>0.80593094659520281</v>
      </c>
      <c r="P290" s="31">
        <v>53785160</v>
      </c>
      <c r="Q290" s="31">
        <v>299869282</v>
      </c>
      <c r="R290" s="31">
        <v>300239821</v>
      </c>
      <c r="S290" s="31">
        <v>237874489</v>
      </c>
      <c r="T290" s="36">
        <f t="shared" si="70"/>
        <v>0.79228161077274295</v>
      </c>
      <c r="U290" s="36">
        <f t="shared" si="71"/>
        <v>-7.9895179265061178E-2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593535512</v>
      </c>
      <c r="E292" s="32">
        <f>SUM(E286:E291)</f>
        <v>595545437</v>
      </c>
      <c r="F292" s="32">
        <f>SUM(F286:F291)</f>
        <v>93831788</v>
      </c>
      <c r="G292" s="37">
        <f t="shared" si="64"/>
        <v>0.15808959380344542</v>
      </c>
      <c r="H292" s="32">
        <f>SUM(H286:H291)</f>
        <v>115098766</v>
      </c>
      <c r="I292" s="37">
        <f t="shared" si="65"/>
        <v>0.1939206057143216</v>
      </c>
      <c r="J292" s="32">
        <f>SUM(J286:J291)</f>
        <v>90471715</v>
      </c>
      <c r="K292" s="37">
        <f t="shared" si="66"/>
        <v>0.15191404279032367</v>
      </c>
      <c r="L292" s="32">
        <f>SUM(L286:L291)</f>
        <v>63860241</v>
      </c>
      <c r="M292" s="37">
        <f t="shared" si="67"/>
        <v>0.10722983845143624</v>
      </c>
      <c r="N292" s="32">
        <f t="shared" si="68"/>
        <v>363262510</v>
      </c>
      <c r="O292" s="37">
        <f t="shared" si="69"/>
        <v>0.60996607048136953</v>
      </c>
      <c r="P292" s="32">
        <f>SUM(P286:P291)</f>
        <v>58687887</v>
      </c>
      <c r="Q292" s="32">
        <f>SUM(Q286:Q291)</f>
        <v>489316286</v>
      </c>
      <c r="R292" s="32">
        <f>SUM(R286:R291)</f>
        <v>485335636</v>
      </c>
      <c r="S292" s="32">
        <f>SUM(S286:S291)</f>
        <v>288907713</v>
      </c>
      <c r="T292" s="37">
        <f t="shared" si="70"/>
        <v>0.59527405690028501</v>
      </c>
      <c r="U292" s="37">
        <f t="shared" si="71"/>
        <v>8.8133246303449209E-2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1031152255</v>
      </c>
      <c r="E293" s="31">
        <v>1026814855</v>
      </c>
      <c r="F293" s="31">
        <v>221904924</v>
      </c>
      <c r="G293" s="36">
        <f t="shared" si="64"/>
        <v>0.21520092975988303</v>
      </c>
      <c r="H293" s="31">
        <v>301098778</v>
      </c>
      <c r="I293" s="36">
        <f t="shared" si="65"/>
        <v>0.29200224946412012</v>
      </c>
      <c r="J293" s="31">
        <v>160257658</v>
      </c>
      <c r="K293" s="36">
        <f t="shared" si="66"/>
        <v>0.15607259402183074</v>
      </c>
      <c r="L293" s="31">
        <v>183028555</v>
      </c>
      <c r="M293" s="36">
        <f t="shared" si="67"/>
        <v>0.17824883824844936</v>
      </c>
      <c r="N293" s="31">
        <f t="shared" si="68"/>
        <v>866289915</v>
      </c>
      <c r="O293" s="36">
        <f t="shared" si="69"/>
        <v>0.84366710393958999</v>
      </c>
      <c r="P293" s="31">
        <v>248738718</v>
      </c>
      <c r="Q293" s="31">
        <v>915682514</v>
      </c>
      <c r="R293" s="31">
        <v>979282514</v>
      </c>
      <c r="S293" s="31">
        <v>853343257</v>
      </c>
      <c r="T293" s="36">
        <f t="shared" si="70"/>
        <v>0.87139639971147287</v>
      </c>
      <c r="U293" s="36">
        <f t="shared" si="71"/>
        <v>-0.26417344082315319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49947439</v>
      </c>
      <c r="E294" s="31">
        <v>56216534</v>
      </c>
      <c r="F294" s="31">
        <v>15775518</v>
      </c>
      <c r="G294" s="36">
        <f t="shared" si="64"/>
        <v>0.31584237982652125</v>
      </c>
      <c r="H294" s="31">
        <v>5816188</v>
      </c>
      <c r="I294" s="36">
        <f t="shared" si="65"/>
        <v>0.11644617054339863</v>
      </c>
      <c r="J294" s="31">
        <v>14895710</v>
      </c>
      <c r="K294" s="36">
        <f t="shared" si="66"/>
        <v>0.26497026657673345</v>
      </c>
      <c r="L294" s="31">
        <v>13223868</v>
      </c>
      <c r="M294" s="36">
        <f t="shared" si="67"/>
        <v>0.23523093757434424</v>
      </c>
      <c r="N294" s="31">
        <f t="shared" si="68"/>
        <v>49711284</v>
      </c>
      <c r="O294" s="36">
        <f t="shared" si="69"/>
        <v>0.88428226471592863</v>
      </c>
      <c r="P294" s="31">
        <v>5676145</v>
      </c>
      <c r="Q294" s="31">
        <v>81125256</v>
      </c>
      <c r="R294" s="31">
        <v>72119985</v>
      </c>
      <c r="S294" s="31">
        <v>21522296</v>
      </c>
      <c r="T294" s="36">
        <f t="shared" si="70"/>
        <v>0.29842346750349436</v>
      </c>
      <c r="U294" s="36">
        <f t="shared" si="71"/>
        <v>1.329726953768799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35687712</v>
      </c>
      <c r="E295" s="31">
        <v>39407815</v>
      </c>
      <c r="F295" s="31">
        <v>1574092</v>
      </c>
      <c r="G295" s="36">
        <f t="shared" si="64"/>
        <v>4.4107394724548325E-2</v>
      </c>
      <c r="H295" s="31">
        <v>8401052</v>
      </c>
      <c r="I295" s="36">
        <f t="shared" si="65"/>
        <v>0.23540461209729557</v>
      </c>
      <c r="J295" s="31">
        <v>4889793</v>
      </c>
      <c r="K295" s="36">
        <f t="shared" si="66"/>
        <v>0.12408180966135778</v>
      </c>
      <c r="L295" s="31">
        <v>10439243</v>
      </c>
      <c r="M295" s="36">
        <f t="shared" si="67"/>
        <v>0.26490286254135126</v>
      </c>
      <c r="N295" s="31">
        <f t="shared" si="68"/>
        <v>25304180</v>
      </c>
      <c r="O295" s="36">
        <f t="shared" si="69"/>
        <v>0.64211070824403738</v>
      </c>
      <c r="P295" s="31">
        <v>9942787</v>
      </c>
      <c r="Q295" s="31">
        <v>44824261</v>
      </c>
      <c r="R295" s="31">
        <v>44315230</v>
      </c>
      <c r="S295" s="31">
        <v>30848360</v>
      </c>
      <c r="T295" s="36">
        <f t="shared" si="70"/>
        <v>0.69611192359827534</v>
      </c>
      <c r="U295" s="36">
        <f t="shared" si="71"/>
        <v>4.993127178526513E-2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176916599</v>
      </c>
      <c r="E296" s="31">
        <v>139337092</v>
      </c>
      <c r="F296" s="31">
        <v>1573176</v>
      </c>
      <c r="G296" s="36">
        <f t="shared" si="64"/>
        <v>8.8921899295611034E-3</v>
      </c>
      <c r="H296" s="31">
        <v>14232582</v>
      </c>
      <c r="I296" s="36">
        <f t="shared" si="65"/>
        <v>8.044797424576311E-2</v>
      </c>
      <c r="J296" s="31">
        <v>20447159</v>
      </c>
      <c r="K296" s="36">
        <f t="shared" si="66"/>
        <v>0.14674598634511477</v>
      </c>
      <c r="L296" s="31">
        <v>54540133</v>
      </c>
      <c r="M296" s="36">
        <f t="shared" si="67"/>
        <v>0.39142580211161576</v>
      </c>
      <c r="N296" s="31">
        <f t="shared" si="68"/>
        <v>90793050</v>
      </c>
      <c r="O296" s="36">
        <f t="shared" si="69"/>
        <v>0.65160718296029885</v>
      </c>
      <c r="P296" s="31">
        <v>16926116</v>
      </c>
      <c r="Q296" s="31">
        <v>149478816</v>
      </c>
      <c r="R296" s="31">
        <v>171809059</v>
      </c>
      <c r="S296" s="31">
        <v>102944115</v>
      </c>
      <c r="T296" s="36">
        <f t="shared" si="70"/>
        <v>0.59917745664388977</v>
      </c>
      <c r="U296" s="36">
        <f t="shared" si="71"/>
        <v>2.2222473838652648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1293704005</v>
      </c>
      <c r="E298" s="32">
        <f>SUM(E293:E297)</f>
        <v>1261776296</v>
      </c>
      <c r="F298" s="32">
        <f>SUM(F293:F297)</f>
        <v>240827710</v>
      </c>
      <c r="G298" s="37">
        <f t="shared" si="64"/>
        <v>0.18615364029888737</v>
      </c>
      <c r="H298" s="32">
        <f>SUM(H293:H297)</f>
        <v>329548600</v>
      </c>
      <c r="I298" s="37">
        <f t="shared" si="65"/>
        <v>0.2547326117306099</v>
      </c>
      <c r="J298" s="32">
        <f>SUM(J293:J297)</f>
        <v>200490320</v>
      </c>
      <c r="K298" s="37">
        <f t="shared" si="66"/>
        <v>0.15889529755439311</v>
      </c>
      <c r="L298" s="32">
        <f>SUM(L293:L297)</f>
        <v>261231799</v>
      </c>
      <c r="M298" s="37">
        <f t="shared" si="67"/>
        <v>0.20703495526753818</v>
      </c>
      <c r="N298" s="32">
        <f t="shared" si="68"/>
        <v>1032098429</v>
      </c>
      <c r="O298" s="37">
        <f t="shared" si="69"/>
        <v>0.8179725932971561</v>
      </c>
      <c r="P298" s="32">
        <f>SUM(P293:P297)</f>
        <v>281283766</v>
      </c>
      <c r="Q298" s="32">
        <f>SUM(Q293:Q297)</f>
        <v>1191110847</v>
      </c>
      <c r="R298" s="32">
        <f>SUM(R293:R297)</f>
        <v>1267526788</v>
      </c>
      <c r="S298" s="32">
        <f>SUM(S293:S297)</f>
        <v>1008658028</v>
      </c>
      <c r="T298" s="37">
        <f t="shared" si="70"/>
        <v>0.79576860824498807</v>
      </c>
      <c r="U298" s="37">
        <f t="shared" si="71"/>
        <v>-7.1287324132314089E-2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3036680601</v>
      </c>
      <c r="E299" s="32">
        <f>SUM(E263:E266,E268:E274,E276:E284,E286:E291,E293:E297)</f>
        <v>3021807604</v>
      </c>
      <c r="F299" s="32">
        <f>SUM(F263:F266,F268:F274,F276:F284,F286:F291,F293:F297)</f>
        <v>524798127</v>
      </c>
      <c r="G299" s="37">
        <f t="shared" si="64"/>
        <v>0.17281966592969322</v>
      </c>
      <c r="H299" s="32">
        <f>SUM(H263:H266,H268:H274,H276:H284,H286:H291,H293:H297)</f>
        <v>641096347</v>
      </c>
      <c r="I299" s="37">
        <f t="shared" si="65"/>
        <v>0.21111747702042899</v>
      </c>
      <c r="J299" s="32">
        <f>SUM(J263:J266,J268:J274,J276:J284,J286:J291,J293:J297)</f>
        <v>542348121</v>
      </c>
      <c r="K299" s="37">
        <f t="shared" si="66"/>
        <v>0.1794780449562996</v>
      </c>
      <c r="L299" s="32">
        <f>SUM(L263:L266,L268:L274,L276:L284,L286:L291,L293:L297)</f>
        <v>565751224</v>
      </c>
      <c r="M299" s="37">
        <f t="shared" si="67"/>
        <v>0.18722278124229647</v>
      </c>
      <c r="N299" s="32">
        <f t="shared" si="68"/>
        <v>2273993819</v>
      </c>
      <c r="O299" s="37">
        <f t="shared" si="69"/>
        <v>0.75252766456404752</v>
      </c>
      <c r="P299" s="32">
        <f>SUM(P263:P266,P268:P274,P276:P284,P286:P291,P293:P297)</f>
        <v>524154791</v>
      </c>
      <c r="Q299" s="32">
        <f>SUM(Q263:Q266,Q268:Q274,Q276:Q284,Q286:Q291,Q293:Q297)</f>
        <v>2706983553</v>
      </c>
      <c r="R299" s="32">
        <f>SUM(R263:R266,R268:R274,R276:R284,R286:R291,R293:R297)</f>
        <v>2791233450</v>
      </c>
      <c r="S299" s="32">
        <f>SUM(S263:S266,S268:S274,S276:S284,S286:S291,S293:S297)</f>
        <v>2015430036</v>
      </c>
      <c r="T299" s="37">
        <f t="shared" si="70"/>
        <v>0.722057137857817</v>
      </c>
      <c r="U299" s="37">
        <f t="shared" si="71"/>
        <v>7.9359062845998141E-2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17045289417</v>
      </c>
      <c r="E302" s="31">
        <v>17089377163</v>
      </c>
      <c r="F302" s="31">
        <v>3882744021</v>
      </c>
      <c r="G302" s="36">
        <f t="shared" ref="G302:G339" si="72">IF(($D302     =0),0,($F302     /$D302     ))</f>
        <v>0.22778985595442999</v>
      </c>
      <c r="H302" s="31">
        <v>3966514998</v>
      </c>
      <c r="I302" s="36">
        <f t="shared" ref="I302:I339" si="73">IF(($D302     =0),0,($H302     /$D302     ))</f>
        <v>0.23270446754890675</v>
      </c>
      <c r="J302" s="31">
        <v>3550826642</v>
      </c>
      <c r="K302" s="36">
        <f t="shared" ref="K302:K339" si="74">IF(($E302     =0),0,($J302     /$E302     ))</f>
        <v>0.2077797574558686</v>
      </c>
      <c r="L302" s="31">
        <v>3814812096</v>
      </c>
      <c r="M302" s="36">
        <f t="shared" ref="M302:M339" si="75">IF(($E302     =0),0,($L302     /$E302     ))</f>
        <v>0.22322709947904965</v>
      </c>
      <c r="N302" s="31">
        <f t="shared" ref="N302:N339" si="76">$F302     +$H302     +$J302     +$L302</f>
        <v>15214897757</v>
      </c>
      <c r="O302" s="36">
        <f t="shared" ref="O302:O339" si="77">IF(($E302     =0),0,($N302     /$E302     ))</f>
        <v>0.89031318180170937</v>
      </c>
      <c r="P302" s="31">
        <v>3230283298</v>
      </c>
      <c r="Q302" s="31">
        <v>14985682342</v>
      </c>
      <c r="R302" s="31">
        <v>15061815053</v>
      </c>
      <c r="S302" s="31">
        <v>12934546541</v>
      </c>
      <c r="T302" s="36">
        <f t="shared" ref="T302:T339" si="78">IF(($R302     =0),0,($S302     /$R302     ))</f>
        <v>0.85876413270814311</v>
      </c>
      <c r="U302" s="36">
        <f t="shared" ref="U302:U339" si="79">IF(($P302     =0),0,(($L302     /$P302     )-1))</f>
        <v>0.18095279703854628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17045289417</v>
      </c>
      <c r="E303" s="32">
        <f>E302</f>
        <v>17089377163</v>
      </c>
      <c r="F303" s="32">
        <f>F302</f>
        <v>3882744021</v>
      </c>
      <c r="G303" s="37">
        <f t="shared" si="72"/>
        <v>0.22778985595442999</v>
      </c>
      <c r="H303" s="32">
        <f>H302</f>
        <v>3966514998</v>
      </c>
      <c r="I303" s="37">
        <f t="shared" si="73"/>
        <v>0.23270446754890675</v>
      </c>
      <c r="J303" s="32">
        <f>J302</f>
        <v>3550826642</v>
      </c>
      <c r="K303" s="37">
        <f t="shared" si="74"/>
        <v>0.2077797574558686</v>
      </c>
      <c r="L303" s="32">
        <f>L302</f>
        <v>3814812096</v>
      </c>
      <c r="M303" s="37">
        <f t="shared" si="75"/>
        <v>0.22322709947904965</v>
      </c>
      <c r="N303" s="32">
        <f t="shared" si="76"/>
        <v>15214897757</v>
      </c>
      <c r="O303" s="37">
        <f t="shared" si="77"/>
        <v>0.89031318180170937</v>
      </c>
      <c r="P303" s="32">
        <f>P302</f>
        <v>3230283298</v>
      </c>
      <c r="Q303" s="32">
        <f>Q302</f>
        <v>14985682342</v>
      </c>
      <c r="R303" s="32">
        <f>R302</f>
        <v>15061815053</v>
      </c>
      <c r="S303" s="32">
        <f>S302</f>
        <v>12934546541</v>
      </c>
      <c r="T303" s="37">
        <f t="shared" si="78"/>
        <v>0.85876413270814311</v>
      </c>
      <c r="U303" s="37">
        <f t="shared" si="79"/>
        <v>0.18095279703854628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166968201</v>
      </c>
      <c r="E304" s="31">
        <v>160678638</v>
      </c>
      <c r="F304" s="31">
        <v>44694248</v>
      </c>
      <c r="G304" s="36">
        <f t="shared" si="72"/>
        <v>0.2676811975712669</v>
      </c>
      <c r="H304" s="31">
        <v>31552245</v>
      </c>
      <c r="I304" s="36">
        <f t="shared" si="73"/>
        <v>0.18897158148095516</v>
      </c>
      <c r="J304" s="31">
        <v>34486138</v>
      </c>
      <c r="K304" s="36">
        <f t="shared" si="74"/>
        <v>0.2146280204341787</v>
      </c>
      <c r="L304" s="31">
        <v>41854558</v>
      </c>
      <c r="M304" s="36">
        <f t="shared" si="75"/>
        <v>0.26048613879836346</v>
      </c>
      <c r="N304" s="31">
        <f t="shared" si="76"/>
        <v>152587189</v>
      </c>
      <c r="O304" s="36">
        <f t="shared" si="77"/>
        <v>0.94964203642303713</v>
      </c>
      <c r="P304" s="31">
        <v>29163947</v>
      </c>
      <c r="Q304" s="31">
        <v>144161492</v>
      </c>
      <c r="R304" s="31">
        <v>145213939</v>
      </c>
      <c r="S304" s="31">
        <v>140197808</v>
      </c>
      <c r="T304" s="36">
        <f t="shared" si="78"/>
        <v>0.96545695933501263</v>
      </c>
      <c r="U304" s="36">
        <f t="shared" si="79"/>
        <v>0.4351472384722137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121419163</v>
      </c>
      <c r="E305" s="31">
        <v>151805578</v>
      </c>
      <c r="F305" s="31">
        <v>32414958</v>
      </c>
      <c r="G305" s="36">
        <f t="shared" si="72"/>
        <v>0.26696739788924423</v>
      </c>
      <c r="H305" s="31">
        <v>19847094</v>
      </c>
      <c r="I305" s="36">
        <f t="shared" si="73"/>
        <v>0.16345932149112244</v>
      </c>
      <c r="J305" s="31">
        <v>27147655</v>
      </c>
      <c r="K305" s="36">
        <f t="shared" si="74"/>
        <v>0.1788317356823344</v>
      </c>
      <c r="L305" s="31">
        <v>66508498</v>
      </c>
      <c r="M305" s="36">
        <f t="shared" si="75"/>
        <v>0.43811629899396715</v>
      </c>
      <c r="N305" s="31">
        <f t="shared" si="76"/>
        <v>145918205</v>
      </c>
      <c r="O305" s="36">
        <f t="shared" si="77"/>
        <v>0.96121767673121994</v>
      </c>
      <c r="P305" s="31">
        <v>27945004</v>
      </c>
      <c r="Q305" s="31">
        <v>122669930</v>
      </c>
      <c r="R305" s="31">
        <v>115854390</v>
      </c>
      <c r="S305" s="31">
        <v>106959002</v>
      </c>
      <c r="T305" s="36">
        <f t="shared" si="78"/>
        <v>0.9232192409799922</v>
      </c>
      <c r="U305" s="36">
        <f t="shared" si="79"/>
        <v>1.3799781170186987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158727236</v>
      </c>
      <c r="E306" s="31">
        <v>164148200</v>
      </c>
      <c r="F306" s="31">
        <v>38691520</v>
      </c>
      <c r="G306" s="36">
        <f t="shared" si="72"/>
        <v>0.24376106442123141</v>
      </c>
      <c r="H306" s="31">
        <v>40500047</v>
      </c>
      <c r="I306" s="36">
        <f t="shared" si="73"/>
        <v>0.25515499431994143</v>
      </c>
      <c r="J306" s="31">
        <v>33734299</v>
      </c>
      <c r="K306" s="36">
        <f t="shared" si="74"/>
        <v>0.20551123314175848</v>
      </c>
      <c r="L306" s="31">
        <v>45434863</v>
      </c>
      <c r="M306" s="36">
        <f t="shared" si="75"/>
        <v>0.27679172235821042</v>
      </c>
      <c r="N306" s="31">
        <f t="shared" si="76"/>
        <v>158360729</v>
      </c>
      <c r="O306" s="36">
        <f t="shared" si="77"/>
        <v>0.96474240351097362</v>
      </c>
      <c r="P306" s="31">
        <v>45479030</v>
      </c>
      <c r="Q306" s="31">
        <v>150339200</v>
      </c>
      <c r="R306" s="31">
        <v>147549300</v>
      </c>
      <c r="S306" s="31">
        <v>141100048</v>
      </c>
      <c r="T306" s="36">
        <f t="shared" si="78"/>
        <v>0.95629086684924969</v>
      </c>
      <c r="U306" s="36">
        <f t="shared" si="79"/>
        <v>-9.711508798670998E-4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514614001</v>
      </c>
      <c r="E307" s="31">
        <v>502272049</v>
      </c>
      <c r="F307" s="31">
        <v>120821658</v>
      </c>
      <c r="G307" s="36">
        <f t="shared" si="72"/>
        <v>0.23478113258717964</v>
      </c>
      <c r="H307" s="31">
        <v>105625792</v>
      </c>
      <c r="I307" s="36">
        <f t="shared" si="73"/>
        <v>0.20525246455546786</v>
      </c>
      <c r="J307" s="31">
        <v>98297111</v>
      </c>
      <c r="K307" s="36">
        <f t="shared" si="74"/>
        <v>0.19570491966595577</v>
      </c>
      <c r="L307" s="31">
        <v>107728154</v>
      </c>
      <c r="M307" s="36">
        <f t="shared" si="75"/>
        <v>0.214481682216802</v>
      </c>
      <c r="N307" s="31">
        <f t="shared" si="76"/>
        <v>432472715</v>
      </c>
      <c r="O307" s="36">
        <f t="shared" si="77"/>
        <v>0.86103281251869945</v>
      </c>
      <c r="P307" s="31">
        <v>91213163</v>
      </c>
      <c r="Q307" s="31">
        <v>440686984</v>
      </c>
      <c r="R307" s="31">
        <v>438162635</v>
      </c>
      <c r="S307" s="31">
        <v>367647147</v>
      </c>
      <c r="T307" s="36">
        <f t="shared" si="78"/>
        <v>0.83906549220017357</v>
      </c>
      <c r="U307" s="36">
        <f t="shared" si="79"/>
        <v>0.18105929513704067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414005485</v>
      </c>
      <c r="E308" s="31">
        <v>392764047</v>
      </c>
      <c r="F308" s="31">
        <v>89362190</v>
      </c>
      <c r="G308" s="36">
        <f t="shared" si="72"/>
        <v>0.21584784075988753</v>
      </c>
      <c r="H308" s="31">
        <v>90094178</v>
      </c>
      <c r="I308" s="36">
        <f t="shared" si="73"/>
        <v>0.2176159042917028</v>
      </c>
      <c r="J308" s="31">
        <v>85455744</v>
      </c>
      <c r="K308" s="36">
        <f t="shared" si="74"/>
        <v>0.21757527108890393</v>
      </c>
      <c r="L308" s="31">
        <v>116426901</v>
      </c>
      <c r="M308" s="36">
        <f t="shared" si="75"/>
        <v>0.29642962967025338</v>
      </c>
      <c r="N308" s="31">
        <f t="shared" si="76"/>
        <v>381339013</v>
      </c>
      <c r="O308" s="36">
        <f t="shared" si="77"/>
        <v>0.97091120206325809</v>
      </c>
      <c r="P308" s="31">
        <v>99277740</v>
      </c>
      <c r="Q308" s="31">
        <v>386254455</v>
      </c>
      <c r="R308" s="31">
        <v>367213648</v>
      </c>
      <c r="S308" s="31">
        <v>331195872</v>
      </c>
      <c r="T308" s="36">
        <f t="shared" si="78"/>
        <v>0.90191602028909335</v>
      </c>
      <c r="U308" s="36">
        <f t="shared" si="79"/>
        <v>0.17273923640888689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1375734086</v>
      </c>
      <c r="E310" s="32">
        <f>SUM(E304:E309)</f>
        <v>1371668512</v>
      </c>
      <c r="F310" s="32">
        <f>SUM(F304:F309)</f>
        <v>325984574</v>
      </c>
      <c r="G310" s="37">
        <f t="shared" si="72"/>
        <v>0.23695318544284436</v>
      </c>
      <c r="H310" s="32">
        <f>SUM(H304:H309)</f>
        <v>287619356</v>
      </c>
      <c r="I310" s="37">
        <f t="shared" si="73"/>
        <v>0.20906609709458052</v>
      </c>
      <c r="J310" s="32">
        <f>SUM(J304:J309)</f>
        <v>279120947</v>
      </c>
      <c r="K310" s="37">
        <f t="shared" si="74"/>
        <v>0.20349008857323686</v>
      </c>
      <c r="L310" s="32">
        <f>SUM(L304:L309)</f>
        <v>377952974</v>
      </c>
      <c r="M310" s="37">
        <f t="shared" si="75"/>
        <v>0.27554250221062154</v>
      </c>
      <c r="N310" s="32">
        <f t="shared" si="76"/>
        <v>1270677851</v>
      </c>
      <c r="O310" s="37">
        <f t="shared" si="77"/>
        <v>0.92637385773859626</v>
      </c>
      <c r="P310" s="32">
        <f>SUM(P304:P309)</f>
        <v>293078884</v>
      </c>
      <c r="Q310" s="32">
        <f>SUM(Q304:Q309)</f>
        <v>1244112061</v>
      </c>
      <c r="R310" s="32">
        <f>SUM(R304:R309)</f>
        <v>1213993912</v>
      </c>
      <c r="S310" s="32">
        <f>SUM(S304:S309)</f>
        <v>1087099877</v>
      </c>
      <c r="T310" s="37">
        <f t="shared" si="78"/>
        <v>0.89547391156933576</v>
      </c>
      <c r="U310" s="37">
        <f t="shared" si="79"/>
        <v>0.28959469492179446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403518921</v>
      </c>
      <c r="E311" s="31">
        <v>405578752</v>
      </c>
      <c r="F311" s="31">
        <v>73614678</v>
      </c>
      <c r="G311" s="36">
        <f t="shared" si="72"/>
        <v>0.18243178738079546</v>
      </c>
      <c r="H311" s="31">
        <v>61403865</v>
      </c>
      <c r="I311" s="36">
        <f t="shared" si="73"/>
        <v>0.15217096845875042</v>
      </c>
      <c r="J311" s="31">
        <v>81501050</v>
      </c>
      <c r="K311" s="36">
        <f t="shared" si="74"/>
        <v>0.20094999947137271</v>
      </c>
      <c r="L311" s="31">
        <v>107440400</v>
      </c>
      <c r="M311" s="36">
        <f t="shared" si="75"/>
        <v>0.26490638247242299</v>
      </c>
      <c r="N311" s="31">
        <f t="shared" si="76"/>
        <v>323959993</v>
      </c>
      <c r="O311" s="36">
        <f t="shared" si="77"/>
        <v>0.79875977575866697</v>
      </c>
      <c r="P311" s="31">
        <v>80791466</v>
      </c>
      <c r="Q311" s="31">
        <v>353659857</v>
      </c>
      <c r="R311" s="31">
        <v>354936134</v>
      </c>
      <c r="S311" s="31">
        <v>282780850</v>
      </c>
      <c r="T311" s="36">
        <f t="shared" si="78"/>
        <v>0.79670910598243005</v>
      </c>
      <c r="U311" s="36">
        <f t="shared" si="79"/>
        <v>0.32984837779772436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1353377947</v>
      </c>
      <c r="E312" s="31">
        <v>1384703887</v>
      </c>
      <c r="F312" s="31">
        <v>362398959</v>
      </c>
      <c r="G312" s="36">
        <f t="shared" si="72"/>
        <v>0.26777365465672098</v>
      </c>
      <c r="H312" s="31">
        <v>321498084</v>
      </c>
      <c r="I312" s="36">
        <f t="shared" si="73"/>
        <v>0.23755232949720881</v>
      </c>
      <c r="J312" s="31">
        <v>271764080</v>
      </c>
      <c r="K312" s="36">
        <f t="shared" si="74"/>
        <v>0.19626151305806222</v>
      </c>
      <c r="L312" s="31">
        <v>237219788</v>
      </c>
      <c r="M312" s="36">
        <f t="shared" si="75"/>
        <v>0.17131445230066</v>
      </c>
      <c r="N312" s="31">
        <f t="shared" si="76"/>
        <v>1192880911</v>
      </c>
      <c r="O312" s="36">
        <f t="shared" si="77"/>
        <v>0.86147003861194471</v>
      </c>
      <c r="P312" s="31">
        <v>290257129</v>
      </c>
      <c r="Q312" s="31">
        <v>1290147105</v>
      </c>
      <c r="R312" s="31">
        <v>1214972116</v>
      </c>
      <c r="S312" s="31">
        <v>1139092831</v>
      </c>
      <c r="T312" s="36">
        <f t="shared" si="78"/>
        <v>0.93754648028482002</v>
      </c>
      <c r="U312" s="36">
        <f t="shared" si="79"/>
        <v>-0.18272536899515734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768674423</v>
      </c>
      <c r="E313" s="31">
        <v>755111645</v>
      </c>
      <c r="F313" s="31">
        <v>226717769</v>
      </c>
      <c r="G313" s="36">
        <f t="shared" si="72"/>
        <v>0.29494641972756258</v>
      </c>
      <c r="H313" s="31">
        <v>159332327</v>
      </c>
      <c r="I313" s="36">
        <f t="shared" si="73"/>
        <v>0.2072819417851243</v>
      </c>
      <c r="J313" s="31">
        <v>165271965</v>
      </c>
      <c r="K313" s="36">
        <f t="shared" si="74"/>
        <v>0.21887089954757619</v>
      </c>
      <c r="L313" s="31">
        <v>125587079</v>
      </c>
      <c r="M313" s="36">
        <f t="shared" si="75"/>
        <v>0.16631590815951461</v>
      </c>
      <c r="N313" s="31">
        <f t="shared" si="76"/>
        <v>676909140</v>
      </c>
      <c r="O313" s="36">
        <f t="shared" si="77"/>
        <v>0.89643583764358448</v>
      </c>
      <c r="P313" s="31">
        <v>151210723</v>
      </c>
      <c r="Q313" s="31">
        <v>678534476</v>
      </c>
      <c r="R313" s="31">
        <v>668375339</v>
      </c>
      <c r="S313" s="31">
        <v>591203388</v>
      </c>
      <c r="T313" s="36">
        <f t="shared" si="78"/>
        <v>0.88453800357825585</v>
      </c>
      <c r="U313" s="36">
        <f t="shared" si="79"/>
        <v>-0.16945652723319105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527506683</v>
      </c>
      <c r="E314" s="31">
        <v>530735139</v>
      </c>
      <c r="F314" s="31">
        <v>121790134</v>
      </c>
      <c r="G314" s="36">
        <f t="shared" si="72"/>
        <v>0.23087884556715654</v>
      </c>
      <c r="H314" s="31">
        <v>118066610</v>
      </c>
      <c r="I314" s="36">
        <f t="shared" si="73"/>
        <v>0.22382012172535831</v>
      </c>
      <c r="J314" s="31">
        <v>112869136</v>
      </c>
      <c r="K314" s="36">
        <f t="shared" si="74"/>
        <v>0.21266565506227014</v>
      </c>
      <c r="L314" s="31">
        <v>129906007</v>
      </c>
      <c r="M314" s="36">
        <f t="shared" si="75"/>
        <v>0.24476616951492258</v>
      </c>
      <c r="N314" s="31">
        <f t="shared" si="76"/>
        <v>482631887</v>
      </c>
      <c r="O314" s="36">
        <f t="shared" si="77"/>
        <v>0.90936486306402264</v>
      </c>
      <c r="P314" s="31">
        <v>142157874</v>
      </c>
      <c r="Q314" s="31">
        <v>506388184</v>
      </c>
      <c r="R314" s="31">
        <v>506543270</v>
      </c>
      <c r="S314" s="31">
        <v>439282219</v>
      </c>
      <c r="T314" s="36">
        <f t="shared" si="78"/>
        <v>0.86721558653814512</v>
      </c>
      <c r="U314" s="36">
        <f t="shared" si="79"/>
        <v>-8.6184934082511711E-2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564556049</v>
      </c>
      <c r="E315" s="31">
        <v>512762728</v>
      </c>
      <c r="F315" s="31">
        <v>128954301</v>
      </c>
      <c r="G315" s="36">
        <f t="shared" si="72"/>
        <v>0.2284171805942336</v>
      </c>
      <c r="H315" s="31">
        <v>120540152</v>
      </c>
      <c r="I315" s="36">
        <f t="shared" si="73"/>
        <v>0.21351317059397942</v>
      </c>
      <c r="J315" s="31">
        <v>141438907</v>
      </c>
      <c r="K315" s="36">
        <f t="shared" si="74"/>
        <v>0.2758369500678684</v>
      </c>
      <c r="L315" s="31">
        <v>81506172</v>
      </c>
      <c r="M315" s="36">
        <f t="shared" si="75"/>
        <v>0.15895494650695438</v>
      </c>
      <c r="N315" s="31">
        <f t="shared" si="76"/>
        <v>472439532</v>
      </c>
      <c r="O315" s="36">
        <f t="shared" si="77"/>
        <v>0.92136090671551307</v>
      </c>
      <c r="P315" s="31">
        <v>59710676</v>
      </c>
      <c r="Q315" s="31">
        <v>505805852</v>
      </c>
      <c r="R315" s="31">
        <v>506108654</v>
      </c>
      <c r="S315" s="31">
        <v>395114109</v>
      </c>
      <c r="T315" s="36">
        <f t="shared" si="78"/>
        <v>0.78069028434356702</v>
      </c>
      <c r="U315" s="36">
        <f t="shared" si="79"/>
        <v>0.36501840977315347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3617634023</v>
      </c>
      <c r="E317" s="32">
        <f>SUM(E311:E316)</f>
        <v>3588892151</v>
      </c>
      <c r="F317" s="32">
        <f>SUM(F311:F316)</f>
        <v>913475841</v>
      </c>
      <c r="G317" s="37">
        <f t="shared" si="72"/>
        <v>0.2525064269056384</v>
      </c>
      <c r="H317" s="32">
        <f>SUM(H311:H316)</f>
        <v>780841038</v>
      </c>
      <c r="I317" s="37">
        <f t="shared" si="73"/>
        <v>0.21584301591471405</v>
      </c>
      <c r="J317" s="32">
        <f>SUM(J311:J316)</f>
        <v>772845138</v>
      </c>
      <c r="K317" s="37">
        <f t="shared" si="74"/>
        <v>0.21534365076550332</v>
      </c>
      <c r="L317" s="32">
        <f>SUM(L311:L316)</f>
        <v>681659446</v>
      </c>
      <c r="M317" s="37">
        <f t="shared" si="75"/>
        <v>0.1899358959031589</v>
      </c>
      <c r="N317" s="32">
        <f t="shared" si="76"/>
        <v>3148821463</v>
      </c>
      <c r="O317" s="37">
        <f t="shared" si="77"/>
        <v>0.87737979591351611</v>
      </c>
      <c r="P317" s="32">
        <f>SUM(P311:P316)</f>
        <v>724127868</v>
      </c>
      <c r="Q317" s="32">
        <f>SUM(Q311:Q316)</f>
        <v>3334535474</v>
      </c>
      <c r="R317" s="32">
        <f>SUM(R311:R316)</f>
        <v>3250935513</v>
      </c>
      <c r="S317" s="32">
        <f>SUM(S311:S316)</f>
        <v>2847473397</v>
      </c>
      <c r="T317" s="37">
        <f t="shared" si="78"/>
        <v>0.87589353452671825</v>
      </c>
      <c r="U317" s="37">
        <f t="shared" si="79"/>
        <v>-5.8647683477913048E-2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113878750</v>
      </c>
      <c r="E318" s="31">
        <v>136945858</v>
      </c>
      <c r="F318" s="31">
        <v>31477248</v>
      </c>
      <c r="G318" s="36">
        <f t="shared" si="72"/>
        <v>0.27641019944458473</v>
      </c>
      <c r="H318" s="31">
        <v>56511196</v>
      </c>
      <c r="I318" s="36">
        <f t="shared" si="73"/>
        <v>0.4962400447844747</v>
      </c>
      <c r="J318" s="31">
        <v>-896354</v>
      </c>
      <c r="K318" s="36">
        <f t="shared" si="74"/>
        <v>-6.5453166170239335E-3</v>
      </c>
      <c r="L318" s="31">
        <v>38361514</v>
      </c>
      <c r="M318" s="36">
        <f t="shared" si="75"/>
        <v>0.28012175439435344</v>
      </c>
      <c r="N318" s="31">
        <f t="shared" si="76"/>
        <v>125453604</v>
      </c>
      <c r="O318" s="36">
        <f t="shared" si="77"/>
        <v>0.91608177006711655</v>
      </c>
      <c r="P318" s="31">
        <v>-5436432</v>
      </c>
      <c r="Q318" s="31">
        <v>124459198</v>
      </c>
      <c r="R318" s="31">
        <v>104551623</v>
      </c>
      <c r="S318" s="31">
        <v>102873876</v>
      </c>
      <c r="T318" s="36">
        <f t="shared" si="78"/>
        <v>0.98395293203626311</v>
      </c>
      <c r="U318" s="36">
        <f t="shared" si="79"/>
        <v>-8.0563770502417764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527574642</v>
      </c>
      <c r="E319" s="31">
        <v>531852474</v>
      </c>
      <c r="F319" s="31">
        <v>116195085</v>
      </c>
      <c r="G319" s="36">
        <f t="shared" si="72"/>
        <v>0.22024387783217222</v>
      </c>
      <c r="H319" s="31">
        <v>119442274</v>
      </c>
      <c r="I319" s="36">
        <f t="shared" si="73"/>
        <v>0.22639881543055665</v>
      </c>
      <c r="J319" s="31">
        <v>119036557</v>
      </c>
      <c r="K319" s="36">
        <f t="shared" si="74"/>
        <v>0.22381499159859131</v>
      </c>
      <c r="L319" s="31">
        <v>140699887</v>
      </c>
      <c r="M319" s="36">
        <f t="shared" si="75"/>
        <v>0.26454683183442329</v>
      </c>
      <c r="N319" s="31">
        <f t="shared" si="76"/>
        <v>495373803</v>
      </c>
      <c r="O319" s="36">
        <f t="shared" si="77"/>
        <v>0.93141204980086267</v>
      </c>
      <c r="P319" s="31">
        <v>101549276</v>
      </c>
      <c r="Q319" s="31">
        <v>480314815</v>
      </c>
      <c r="R319" s="31">
        <v>465206601</v>
      </c>
      <c r="S319" s="31">
        <v>397378099</v>
      </c>
      <c r="T319" s="36">
        <f t="shared" si="78"/>
        <v>0.85419703449134854</v>
      </c>
      <c r="U319" s="36">
        <f t="shared" si="79"/>
        <v>0.3855331376267026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148893590</v>
      </c>
      <c r="E320" s="31">
        <v>157667940</v>
      </c>
      <c r="F320" s="31">
        <v>48625838</v>
      </c>
      <c r="G320" s="36">
        <f t="shared" si="72"/>
        <v>0.32658113757617102</v>
      </c>
      <c r="H320" s="31">
        <v>36088711</v>
      </c>
      <c r="I320" s="36">
        <f t="shared" si="73"/>
        <v>0.24237921189219763</v>
      </c>
      <c r="J320" s="31">
        <v>35610038</v>
      </c>
      <c r="K320" s="36">
        <f t="shared" si="74"/>
        <v>0.22585465377425493</v>
      </c>
      <c r="L320" s="31">
        <v>40725760</v>
      </c>
      <c r="M320" s="36">
        <f t="shared" si="75"/>
        <v>0.25830083148165695</v>
      </c>
      <c r="N320" s="31">
        <f t="shared" si="76"/>
        <v>161050347</v>
      </c>
      <c r="O320" s="36">
        <f t="shared" si="77"/>
        <v>1.0214527252655168</v>
      </c>
      <c r="P320" s="31">
        <v>24725894</v>
      </c>
      <c r="Q320" s="31">
        <v>140201645</v>
      </c>
      <c r="R320" s="31">
        <v>141466339</v>
      </c>
      <c r="S320" s="31">
        <v>134394067</v>
      </c>
      <c r="T320" s="36">
        <f t="shared" si="78"/>
        <v>0.95000738656282047</v>
      </c>
      <c r="U320" s="36">
        <f t="shared" si="79"/>
        <v>0.64708948440853131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112790101</v>
      </c>
      <c r="E321" s="31">
        <v>130312014</v>
      </c>
      <c r="F321" s="31">
        <v>25675140</v>
      </c>
      <c r="G321" s="36">
        <f t="shared" si="72"/>
        <v>0.22763646607604332</v>
      </c>
      <c r="H321" s="31">
        <v>25115296</v>
      </c>
      <c r="I321" s="36">
        <f t="shared" si="73"/>
        <v>0.22267287445730721</v>
      </c>
      <c r="J321" s="31">
        <v>25282875</v>
      </c>
      <c r="K321" s="36">
        <f t="shared" si="74"/>
        <v>0.19401798977644533</v>
      </c>
      <c r="L321" s="31">
        <v>25727448</v>
      </c>
      <c r="M321" s="36">
        <f t="shared" si="75"/>
        <v>0.19742959386691697</v>
      </c>
      <c r="N321" s="31">
        <f t="shared" si="76"/>
        <v>101800759</v>
      </c>
      <c r="O321" s="36">
        <f t="shared" si="77"/>
        <v>0.78120777873941849</v>
      </c>
      <c r="P321" s="31">
        <v>19559127</v>
      </c>
      <c r="Q321" s="31">
        <v>109475836</v>
      </c>
      <c r="R321" s="31">
        <v>101907796</v>
      </c>
      <c r="S321" s="31">
        <v>83526987</v>
      </c>
      <c r="T321" s="36">
        <f t="shared" si="78"/>
        <v>0.81963294545198484</v>
      </c>
      <c r="U321" s="36">
        <f t="shared" si="79"/>
        <v>0.31536790982542318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200000</v>
      </c>
      <c r="E322" s="31">
        <v>350000</v>
      </c>
      <c r="F322" s="31">
        <v>100440</v>
      </c>
      <c r="G322" s="36">
        <f t="shared" si="72"/>
        <v>0.50219999999999998</v>
      </c>
      <c r="H322" s="31">
        <v>74179</v>
      </c>
      <c r="I322" s="36">
        <f t="shared" si="73"/>
        <v>0.37089499999999997</v>
      </c>
      <c r="J322" s="31">
        <v>35016</v>
      </c>
      <c r="K322" s="36">
        <f t="shared" si="74"/>
        <v>0.10004571428571428</v>
      </c>
      <c r="L322" s="31">
        <v>243288</v>
      </c>
      <c r="M322" s="36">
        <f t="shared" si="75"/>
        <v>0.69510857142857141</v>
      </c>
      <c r="N322" s="31">
        <f t="shared" si="76"/>
        <v>452923</v>
      </c>
      <c r="O322" s="36">
        <f t="shared" si="77"/>
        <v>1.2940657142857144</v>
      </c>
      <c r="P322" s="31">
        <v>64882</v>
      </c>
      <c r="Q322" s="31">
        <v>400000</v>
      </c>
      <c r="R322" s="31">
        <v>250000</v>
      </c>
      <c r="S322" s="31">
        <v>197917</v>
      </c>
      <c r="T322" s="36">
        <f t="shared" si="78"/>
        <v>0.79166800000000004</v>
      </c>
      <c r="U322" s="36">
        <f t="shared" si="79"/>
        <v>2.7496994543941309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903337083</v>
      </c>
      <c r="E323" s="32">
        <f>SUM(E318:E322)</f>
        <v>957128286</v>
      </c>
      <c r="F323" s="32">
        <f>SUM(F318:F322)</f>
        <v>222073751</v>
      </c>
      <c r="G323" s="37">
        <f t="shared" si="72"/>
        <v>0.24583708028733722</v>
      </c>
      <c r="H323" s="32">
        <f>SUM(H318:H322)</f>
        <v>237231656</v>
      </c>
      <c r="I323" s="37">
        <f t="shared" si="73"/>
        <v>0.26261697926996319</v>
      </c>
      <c r="J323" s="32">
        <f>SUM(J318:J322)</f>
        <v>179068132</v>
      </c>
      <c r="K323" s="37">
        <f t="shared" si="74"/>
        <v>0.1870889562237846</v>
      </c>
      <c r="L323" s="32">
        <f>SUM(L318:L322)</f>
        <v>245757897</v>
      </c>
      <c r="M323" s="37">
        <f t="shared" si="75"/>
        <v>0.25676589083691548</v>
      </c>
      <c r="N323" s="32">
        <f t="shared" si="76"/>
        <v>884131436</v>
      </c>
      <c r="O323" s="37">
        <f t="shared" si="77"/>
        <v>0.92373347327862798</v>
      </c>
      <c r="P323" s="32">
        <f>SUM(P318:P322)</f>
        <v>140462747</v>
      </c>
      <c r="Q323" s="32">
        <f>SUM(Q318:Q322)</f>
        <v>854851494</v>
      </c>
      <c r="R323" s="32">
        <f>SUM(R318:R322)</f>
        <v>813382359</v>
      </c>
      <c r="S323" s="32">
        <f>SUM(S318:S322)</f>
        <v>718370946</v>
      </c>
      <c r="T323" s="37">
        <f t="shared" si="78"/>
        <v>0.88318972996069123</v>
      </c>
      <c r="U323" s="37">
        <f t="shared" si="79"/>
        <v>0.74963043403956786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70336404</v>
      </c>
      <c r="E324" s="31">
        <v>65456976</v>
      </c>
      <c r="F324" s="31">
        <v>8271003</v>
      </c>
      <c r="G324" s="36">
        <f t="shared" si="72"/>
        <v>0.11759206512746941</v>
      </c>
      <c r="H324" s="31">
        <v>38278736</v>
      </c>
      <c r="I324" s="36">
        <f t="shared" si="73"/>
        <v>0.54422367114474601</v>
      </c>
      <c r="J324" s="31">
        <v>1337756</v>
      </c>
      <c r="K324" s="36">
        <f t="shared" si="74"/>
        <v>2.0437179988271992E-2</v>
      </c>
      <c r="L324" s="31">
        <v>7831627</v>
      </c>
      <c r="M324" s="36">
        <f t="shared" si="75"/>
        <v>0.11964541411140044</v>
      </c>
      <c r="N324" s="31">
        <f t="shared" si="76"/>
        <v>55719122</v>
      </c>
      <c r="O324" s="36">
        <f t="shared" si="77"/>
        <v>0.85123275477926141</v>
      </c>
      <c r="P324" s="31">
        <v>12659582</v>
      </c>
      <c r="Q324" s="31">
        <v>68326179</v>
      </c>
      <c r="R324" s="31">
        <v>64387529</v>
      </c>
      <c r="S324" s="31">
        <v>41265359</v>
      </c>
      <c r="T324" s="36">
        <f t="shared" si="78"/>
        <v>0.64089055195766254</v>
      </c>
      <c r="U324" s="36">
        <f t="shared" si="79"/>
        <v>-0.38136764705185366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229333941</v>
      </c>
      <c r="E325" s="31">
        <v>212951493</v>
      </c>
      <c r="F325" s="31">
        <v>58798137</v>
      </c>
      <c r="G325" s="36">
        <f t="shared" si="72"/>
        <v>0.25638654594088189</v>
      </c>
      <c r="H325" s="31">
        <v>32941093</v>
      </c>
      <c r="I325" s="36">
        <f t="shared" si="73"/>
        <v>0.14363810631937818</v>
      </c>
      <c r="J325" s="31">
        <v>43253009</v>
      </c>
      <c r="K325" s="36">
        <f t="shared" si="74"/>
        <v>0.20311202514086155</v>
      </c>
      <c r="L325" s="31">
        <v>48618505</v>
      </c>
      <c r="M325" s="36">
        <f t="shared" si="75"/>
        <v>0.22830788512011044</v>
      </c>
      <c r="N325" s="31">
        <f t="shared" si="76"/>
        <v>183610744</v>
      </c>
      <c r="O325" s="36">
        <f t="shared" si="77"/>
        <v>0.86221862741295741</v>
      </c>
      <c r="P325" s="31">
        <v>44377472</v>
      </c>
      <c r="Q325" s="31">
        <v>197085048</v>
      </c>
      <c r="R325" s="31">
        <v>199760269</v>
      </c>
      <c r="S325" s="31">
        <v>170287060</v>
      </c>
      <c r="T325" s="36">
        <f t="shared" si="78"/>
        <v>0.85245710196755897</v>
      </c>
      <c r="U325" s="36">
        <f t="shared" si="79"/>
        <v>9.5567250879004639E-2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598291697</v>
      </c>
      <c r="E326" s="31">
        <v>608127135</v>
      </c>
      <c r="F326" s="31">
        <v>135835167</v>
      </c>
      <c r="G326" s="36">
        <f t="shared" si="72"/>
        <v>0.22703836219207971</v>
      </c>
      <c r="H326" s="31">
        <v>131769124</v>
      </c>
      <c r="I326" s="36">
        <f t="shared" si="73"/>
        <v>0.22024227422965556</v>
      </c>
      <c r="J326" s="31">
        <v>128497875</v>
      </c>
      <c r="K326" s="36">
        <f t="shared" si="74"/>
        <v>0.21130100533994425</v>
      </c>
      <c r="L326" s="31">
        <v>135120334</v>
      </c>
      <c r="M326" s="36">
        <f t="shared" si="75"/>
        <v>0.22219093051981639</v>
      </c>
      <c r="N326" s="31">
        <f t="shared" si="76"/>
        <v>531222500</v>
      </c>
      <c r="O326" s="36">
        <f t="shared" si="77"/>
        <v>0.87353855703215744</v>
      </c>
      <c r="P326" s="31">
        <v>110635058</v>
      </c>
      <c r="Q326" s="31">
        <v>515132938</v>
      </c>
      <c r="R326" s="31">
        <v>528446672</v>
      </c>
      <c r="S326" s="31">
        <v>450896691</v>
      </c>
      <c r="T326" s="36">
        <f t="shared" si="78"/>
        <v>0.85324918272926509</v>
      </c>
      <c r="U326" s="36">
        <f t="shared" si="79"/>
        <v>0.22131570627458785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892621153</v>
      </c>
      <c r="E327" s="31">
        <v>867463673</v>
      </c>
      <c r="F327" s="31">
        <v>201852168</v>
      </c>
      <c r="G327" s="36">
        <f t="shared" si="72"/>
        <v>0.22613419738216758</v>
      </c>
      <c r="H327" s="31">
        <v>194174532</v>
      </c>
      <c r="I327" s="36">
        <f t="shared" si="73"/>
        <v>0.21753297168390093</v>
      </c>
      <c r="J327" s="31">
        <v>183622784</v>
      </c>
      <c r="K327" s="36">
        <f t="shared" si="74"/>
        <v>0.21167777938754098</v>
      </c>
      <c r="L327" s="31">
        <v>212614100</v>
      </c>
      <c r="M327" s="36">
        <f t="shared" si="75"/>
        <v>0.24509856333776411</v>
      </c>
      <c r="N327" s="31">
        <f t="shared" si="76"/>
        <v>792263584</v>
      </c>
      <c r="O327" s="36">
        <f t="shared" si="77"/>
        <v>0.91331038827259337</v>
      </c>
      <c r="P327" s="31">
        <v>170526931</v>
      </c>
      <c r="Q327" s="31">
        <v>839398316</v>
      </c>
      <c r="R327" s="31">
        <v>818773122</v>
      </c>
      <c r="S327" s="31">
        <v>684005849</v>
      </c>
      <c r="T327" s="36">
        <f t="shared" si="78"/>
        <v>0.83540339884288484</v>
      </c>
      <c r="U327" s="36">
        <f t="shared" si="79"/>
        <v>0.24680658212279671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291467400</v>
      </c>
      <c r="E328" s="31">
        <v>280749600</v>
      </c>
      <c r="F328" s="31">
        <v>68582705</v>
      </c>
      <c r="G328" s="36">
        <f t="shared" si="72"/>
        <v>0.23530146081517178</v>
      </c>
      <c r="H328" s="31">
        <v>60058682</v>
      </c>
      <c r="I328" s="36">
        <f t="shared" si="73"/>
        <v>0.20605625877885486</v>
      </c>
      <c r="J328" s="31">
        <v>64357426</v>
      </c>
      <c r="K328" s="36">
        <f t="shared" si="74"/>
        <v>0.22923425714586948</v>
      </c>
      <c r="L328" s="31">
        <v>68461975</v>
      </c>
      <c r="M328" s="36">
        <f t="shared" si="75"/>
        <v>0.24385422098553303</v>
      </c>
      <c r="N328" s="31">
        <f t="shared" si="76"/>
        <v>261460788</v>
      </c>
      <c r="O328" s="36">
        <f t="shared" si="77"/>
        <v>0.9312953179630532</v>
      </c>
      <c r="P328" s="31">
        <v>76614232</v>
      </c>
      <c r="Q328" s="31">
        <v>265841400</v>
      </c>
      <c r="R328" s="31">
        <v>267457400</v>
      </c>
      <c r="S328" s="31">
        <v>239905757</v>
      </c>
      <c r="T328" s="36">
        <f t="shared" si="78"/>
        <v>0.89698679864531694</v>
      </c>
      <c r="U328" s="36">
        <f t="shared" si="79"/>
        <v>-0.10640656164248963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258402205</v>
      </c>
      <c r="E329" s="31">
        <v>256325055</v>
      </c>
      <c r="F329" s="31">
        <v>55597750</v>
      </c>
      <c r="G329" s="36">
        <f t="shared" si="72"/>
        <v>0.21515973518879222</v>
      </c>
      <c r="H329" s="31">
        <v>49387556</v>
      </c>
      <c r="I329" s="36">
        <f t="shared" si="73"/>
        <v>0.19112668175567618</v>
      </c>
      <c r="J329" s="31">
        <v>56692194</v>
      </c>
      <c r="K329" s="36">
        <f t="shared" si="74"/>
        <v>0.22117304919723904</v>
      </c>
      <c r="L329" s="31">
        <v>59968990</v>
      </c>
      <c r="M329" s="36">
        <f t="shared" si="75"/>
        <v>0.23395680145274914</v>
      </c>
      <c r="N329" s="31">
        <f t="shared" si="76"/>
        <v>221646490</v>
      </c>
      <c r="O329" s="36">
        <f t="shared" si="77"/>
        <v>0.86470864114317658</v>
      </c>
      <c r="P329" s="31">
        <v>49168838</v>
      </c>
      <c r="Q329" s="31">
        <v>215443154</v>
      </c>
      <c r="R329" s="31">
        <v>229481702</v>
      </c>
      <c r="S329" s="31">
        <v>189500345</v>
      </c>
      <c r="T329" s="36">
        <f t="shared" si="78"/>
        <v>0.82577540321711573</v>
      </c>
      <c r="U329" s="36">
        <f t="shared" si="79"/>
        <v>0.21965440794024871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389691951</v>
      </c>
      <c r="E330" s="31">
        <v>365245015</v>
      </c>
      <c r="F330" s="31">
        <v>84305111</v>
      </c>
      <c r="G330" s="36">
        <f t="shared" si="72"/>
        <v>0.21633782987732278</v>
      </c>
      <c r="H330" s="31">
        <v>86125077</v>
      </c>
      <c r="I330" s="36">
        <f t="shared" si="73"/>
        <v>0.22100809826580176</v>
      </c>
      <c r="J330" s="31">
        <v>79610817</v>
      </c>
      <c r="K330" s="36">
        <f t="shared" si="74"/>
        <v>0.21796551282157814</v>
      </c>
      <c r="L330" s="31">
        <v>83303951</v>
      </c>
      <c r="M330" s="36">
        <f t="shared" si="75"/>
        <v>0.22807690065256606</v>
      </c>
      <c r="N330" s="31">
        <f t="shared" si="76"/>
        <v>333344956</v>
      </c>
      <c r="O330" s="36">
        <f t="shared" si="77"/>
        <v>0.91266120634117343</v>
      </c>
      <c r="P330" s="31">
        <v>70926809</v>
      </c>
      <c r="Q330" s="31">
        <v>339323872</v>
      </c>
      <c r="R330" s="31">
        <v>337814206</v>
      </c>
      <c r="S330" s="31">
        <v>290650103</v>
      </c>
      <c r="T330" s="36">
        <f t="shared" si="78"/>
        <v>0.86038448898149655</v>
      </c>
      <c r="U330" s="36">
        <f t="shared" si="79"/>
        <v>0.17450583459915703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2730144751</v>
      </c>
      <c r="E332" s="32">
        <f>SUM(E324:E331)</f>
        <v>2656318947</v>
      </c>
      <c r="F332" s="32">
        <f>SUM(F324:F331)</f>
        <v>613242041</v>
      </c>
      <c r="G332" s="37">
        <f t="shared" si="72"/>
        <v>0.22461887442978293</v>
      </c>
      <c r="H332" s="32">
        <f>SUM(H324:H331)</f>
        <v>592734800</v>
      </c>
      <c r="I332" s="37">
        <f t="shared" si="73"/>
        <v>0.21710746281232618</v>
      </c>
      <c r="J332" s="32">
        <f>SUM(J324:J331)</f>
        <v>557371861</v>
      </c>
      <c r="K332" s="37">
        <f t="shared" si="74"/>
        <v>0.20982866595499988</v>
      </c>
      <c r="L332" s="32">
        <f>SUM(L324:L331)</f>
        <v>615919482</v>
      </c>
      <c r="M332" s="37">
        <f t="shared" si="75"/>
        <v>0.23186955116802094</v>
      </c>
      <c r="N332" s="32">
        <f t="shared" si="76"/>
        <v>2379268184</v>
      </c>
      <c r="O332" s="37">
        <f t="shared" si="77"/>
        <v>0.89570124351486624</v>
      </c>
      <c r="P332" s="32">
        <f>SUM(P324:P331)</f>
        <v>534908922</v>
      </c>
      <c r="Q332" s="32">
        <f>SUM(Q324:Q331)</f>
        <v>2440550907</v>
      </c>
      <c r="R332" s="32">
        <f>SUM(R324:R331)</f>
        <v>2446120900</v>
      </c>
      <c r="S332" s="32">
        <f>SUM(S324:S331)</f>
        <v>2066511164</v>
      </c>
      <c r="T332" s="37">
        <f t="shared" si="78"/>
        <v>0.84481153977303414</v>
      </c>
      <c r="U332" s="37">
        <f t="shared" si="79"/>
        <v>0.15144738976703787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15611208</v>
      </c>
      <c r="E333" s="31">
        <v>15931776</v>
      </c>
      <c r="F333" s="31">
        <v>4208585</v>
      </c>
      <c r="G333" s="36">
        <f t="shared" si="72"/>
        <v>0.26958740156431199</v>
      </c>
      <c r="H333" s="31">
        <v>2753993</v>
      </c>
      <c r="I333" s="36">
        <f t="shared" si="73"/>
        <v>0.17641126810942498</v>
      </c>
      <c r="J333" s="31">
        <v>2531045</v>
      </c>
      <c r="K333" s="36">
        <f t="shared" si="74"/>
        <v>0.15886772447717065</v>
      </c>
      <c r="L333" s="31">
        <v>3289557</v>
      </c>
      <c r="M333" s="36">
        <f t="shared" si="75"/>
        <v>0.20647773355588228</v>
      </c>
      <c r="N333" s="31">
        <f t="shared" si="76"/>
        <v>12783180</v>
      </c>
      <c r="O333" s="36">
        <f t="shared" si="77"/>
        <v>0.80237005591843624</v>
      </c>
      <c r="P333" s="31">
        <v>1633611</v>
      </c>
      <c r="Q333" s="31">
        <v>15514428</v>
      </c>
      <c r="R333" s="31">
        <v>13992120</v>
      </c>
      <c r="S333" s="31">
        <v>10981870</v>
      </c>
      <c r="T333" s="36">
        <f t="shared" si="78"/>
        <v>0.78486105036263265</v>
      </c>
      <c r="U333" s="36">
        <f t="shared" si="79"/>
        <v>1.0136721655277787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21631342</v>
      </c>
      <c r="E334" s="31">
        <v>21558903</v>
      </c>
      <c r="F334" s="31">
        <v>6204862</v>
      </c>
      <c r="G334" s="36">
        <f t="shared" si="72"/>
        <v>0.28684591090095102</v>
      </c>
      <c r="H334" s="31">
        <v>3364038</v>
      </c>
      <c r="I334" s="36">
        <f t="shared" si="73"/>
        <v>0.15551684218205233</v>
      </c>
      <c r="J334" s="31">
        <v>4803496</v>
      </c>
      <c r="K334" s="36">
        <f t="shared" si="74"/>
        <v>0.22280799723436762</v>
      </c>
      <c r="L334" s="31">
        <v>4626677</v>
      </c>
      <c r="M334" s="36">
        <f t="shared" si="75"/>
        <v>0.21460632760396017</v>
      </c>
      <c r="N334" s="31">
        <f t="shared" si="76"/>
        <v>18999073</v>
      </c>
      <c r="O334" s="36">
        <f t="shared" si="77"/>
        <v>0.88126343905346205</v>
      </c>
      <c r="P334" s="31">
        <v>4022278</v>
      </c>
      <c r="Q334" s="31">
        <v>20906733</v>
      </c>
      <c r="R334" s="31">
        <v>19432614</v>
      </c>
      <c r="S334" s="31">
        <v>17007029</v>
      </c>
      <c r="T334" s="36">
        <f t="shared" si="78"/>
        <v>0.87517968503877042</v>
      </c>
      <c r="U334" s="36">
        <f t="shared" si="79"/>
        <v>0.15026286099568464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126224059</v>
      </c>
      <c r="E335" s="31">
        <v>134316317</v>
      </c>
      <c r="F335" s="31">
        <v>26858904</v>
      </c>
      <c r="G335" s="36">
        <f t="shared" si="72"/>
        <v>0.21278751620560704</v>
      </c>
      <c r="H335" s="31">
        <v>23519230</v>
      </c>
      <c r="I335" s="36">
        <f t="shared" si="73"/>
        <v>0.18632921636595445</v>
      </c>
      <c r="J335" s="31">
        <v>26118932</v>
      </c>
      <c r="K335" s="36">
        <f t="shared" si="74"/>
        <v>0.19445836949206999</v>
      </c>
      <c r="L335" s="31">
        <v>34908996</v>
      </c>
      <c r="M335" s="36">
        <f t="shared" si="75"/>
        <v>0.2599013789218178</v>
      </c>
      <c r="N335" s="31">
        <f t="shared" si="76"/>
        <v>111406062</v>
      </c>
      <c r="O335" s="36">
        <f t="shared" si="77"/>
        <v>0.82943058958354254</v>
      </c>
      <c r="P335" s="31">
        <v>27906364</v>
      </c>
      <c r="Q335" s="31">
        <v>104959718</v>
      </c>
      <c r="R335" s="31">
        <v>102787252</v>
      </c>
      <c r="S335" s="31">
        <v>92512095</v>
      </c>
      <c r="T335" s="36">
        <f t="shared" si="78"/>
        <v>0.90003471442159</v>
      </c>
      <c r="U335" s="36">
        <f t="shared" si="79"/>
        <v>0.25093315632233559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163466609</v>
      </c>
      <c r="E337" s="32">
        <f>SUM(E333:E336)</f>
        <v>171806996</v>
      </c>
      <c r="F337" s="32">
        <f>SUM(F333:F336)</f>
        <v>37272351</v>
      </c>
      <c r="G337" s="37">
        <f t="shared" si="72"/>
        <v>0.22801201559151446</v>
      </c>
      <c r="H337" s="32">
        <f>SUM(H333:H336)</f>
        <v>29637261</v>
      </c>
      <c r="I337" s="37">
        <f t="shared" si="73"/>
        <v>0.18130467855976629</v>
      </c>
      <c r="J337" s="32">
        <f>SUM(J333:J336)</f>
        <v>33453473</v>
      </c>
      <c r="K337" s="37">
        <f t="shared" si="74"/>
        <v>0.19471542939962702</v>
      </c>
      <c r="L337" s="32">
        <f>SUM(L333:L336)</f>
        <v>42825230</v>
      </c>
      <c r="M337" s="37">
        <f t="shared" si="75"/>
        <v>0.24926359809003354</v>
      </c>
      <c r="N337" s="32">
        <f t="shared" si="76"/>
        <v>143188315</v>
      </c>
      <c r="O337" s="37">
        <f t="shared" si="77"/>
        <v>0.83342540370125562</v>
      </c>
      <c r="P337" s="32">
        <f>SUM(P333:P336)</f>
        <v>33562253</v>
      </c>
      <c r="Q337" s="32">
        <f>SUM(Q333:Q336)</f>
        <v>141380879</v>
      </c>
      <c r="R337" s="32">
        <f>SUM(R333:R336)</f>
        <v>136211986</v>
      </c>
      <c r="S337" s="32">
        <f>SUM(S333:S336)</f>
        <v>120500994</v>
      </c>
      <c r="T337" s="37">
        <f t="shared" si="78"/>
        <v>0.88465778628321301</v>
      </c>
      <c r="U337" s="37">
        <f t="shared" si="79"/>
        <v>0.27599389707240451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25835605969</v>
      </c>
      <c r="E338" s="32">
        <f>SUM(E302,E304:E309,E311:E316,E318:E322,E324:E331,E333:E336)</f>
        <v>25835192055</v>
      </c>
      <c r="F338" s="32">
        <f>SUM(F302,F304:F309,F311:F316,F318:F322,F324:F331,F333:F336)</f>
        <v>5994792579</v>
      </c>
      <c r="G338" s="37">
        <f t="shared" si="72"/>
        <v>0.23203607402098941</v>
      </c>
      <c r="H338" s="32">
        <f>SUM(H302,H304:H309,H311:H316,H318:H322,H324:H331,H333:H336)</f>
        <v>5894579109</v>
      </c>
      <c r="I338" s="37">
        <f t="shared" si="73"/>
        <v>0.22815718416176778</v>
      </c>
      <c r="J338" s="32">
        <f>SUM(J302,J304:J309,J311:J316,J318:J322,J324:J331,J333:J336)</f>
        <v>5372686193</v>
      </c>
      <c r="K338" s="37">
        <f t="shared" si="74"/>
        <v>0.20795998657808312</v>
      </c>
      <c r="L338" s="32">
        <f>SUM(L302,L304:L309,L311:L316,L318:L322,L324:L331,L333:L336)</f>
        <v>5778927125</v>
      </c>
      <c r="M338" s="37">
        <f t="shared" si="75"/>
        <v>0.22368431063710936</v>
      </c>
      <c r="N338" s="32">
        <f t="shared" si="76"/>
        <v>23040985006</v>
      </c>
      <c r="O338" s="37">
        <f t="shared" si="77"/>
        <v>0.89184492830355311</v>
      </c>
      <c r="P338" s="32">
        <f>SUM(P302,P304:P309,P311:P316,P318:P322,P324:P331,P333:P336)</f>
        <v>4956423972</v>
      </c>
      <c r="Q338" s="32">
        <f>SUM(Q302,Q304:Q309,Q311:Q316,Q318:Q322,Q324:Q331,Q333:Q336)</f>
        <v>23001113157</v>
      </c>
      <c r="R338" s="32">
        <f>SUM(R302,R304:R309,R311:R316,R318:R322,R324:R331,R333:R336)</f>
        <v>22922459723</v>
      </c>
      <c r="S338" s="32">
        <f>SUM(S302,S304:S309,S311:S316,S318:S322,S324:S331,S333:S336)</f>
        <v>19774502919</v>
      </c>
      <c r="T338" s="37">
        <f t="shared" si="78"/>
        <v>0.86266932772308924</v>
      </c>
      <c r="U338" s="37">
        <f t="shared" si="79"/>
        <v>0.16594689188142753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168644322182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165989742276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39172703297</v>
      </c>
      <c r="G339" s="39">
        <f t="shared" si="72"/>
        <v>0.23228000083349998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46396526495</v>
      </c>
      <c r="I339" s="39">
        <f t="shared" si="73"/>
        <v>0.27511466674181378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32535697433</v>
      </c>
      <c r="K339" s="39">
        <f t="shared" si="74"/>
        <v>0.1960102894725938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35773066872</v>
      </c>
      <c r="M339" s="39">
        <f t="shared" si="75"/>
        <v>0.21551372019433715</v>
      </c>
      <c r="N339" s="34">
        <f t="shared" si="76"/>
        <v>153877994097</v>
      </c>
      <c r="O339" s="39">
        <f t="shared" si="77"/>
        <v>0.92703315269409148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34449993891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148474214597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148210621915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132887387017</v>
      </c>
      <c r="T339" s="39">
        <f t="shared" si="78"/>
        <v>0.89661176304362311</v>
      </c>
      <c r="U339" s="39">
        <f t="shared" si="79"/>
        <v>3.8405608581128181E-2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614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844337699</v>
      </c>
      <c r="E8" s="31">
        <v>840726640</v>
      </c>
      <c r="F8" s="31">
        <v>273454307</v>
      </c>
      <c r="G8" s="36">
        <f>IF(($D8       =0),0,($F8       /$D8       ))</f>
        <v>0.32386840872303629</v>
      </c>
      <c r="H8" s="31">
        <v>194748856</v>
      </c>
      <c r="I8" s="36">
        <f>IF(($D8       =0),0,($H8       /$D8       ))</f>
        <v>0.23065280187139908</v>
      </c>
      <c r="J8" s="31">
        <v>228223276</v>
      </c>
      <c r="K8" s="36">
        <f>IF(($E8       =0),0,($J8       /$E8       ))</f>
        <v>0.27145955075243006</v>
      </c>
      <c r="L8" s="31">
        <v>259610343</v>
      </c>
      <c r="M8" s="36">
        <f>IF(($E8       =0),0,($L8       /$E8       ))</f>
        <v>0.3087928116563548</v>
      </c>
      <c r="N8" s="31">
        <f>$F8       +$H8       +$J8       +$L8</f>
        <v>956036782</v>
      </c>
      <c r="O8" s="36">
        <f>IF(($E8       =0),0,($N8       /$E8       ))</f>
        <v>1.1371553326774562</v>
      </c>
      <c r="P8" s="31">
        <v>145336901</v>
      </c>
      <c r="Q8" s="31">
        <v>804628240</v>
      </c>
      <c r="R8" s="31">
        <v>796570546</v>
      </c>
      <c r="S8" s="31">
        <v>895549005</v>
      </c>
      <c r="T8" s="36">
        <f>IF(($R8       =0),0,($S8       /$R8       ))</f>
        <v>1.1242557354110354</v>
      </c>
      <c r="U8" s="36">
        <f>IF(($P8       =0),0,(($L8       /$P8       )-1))</f>
        <v>0.78626584999221905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2743123050</v>
      </c>
      <c r="E9" s="31">
        <v>2742758670</v>
      </c>
      <c r="F9" s="31">
        <v>2649635291</v>
      </c>
      <c r="G9" s="36">
        <f>IF(($D9       =0),0,($F9       /$D9       ))</f>
        <v>0.96591922516928286</v>
      </c>
      <c r="H9" s="31">
        <v>251766595</v>
      </c>
      <c r="I9" s="36">
        <f>IF(($D9       =0),0,($H9       /$D9       ))</f>
        <v>9.1781006688708339E-2</v>
      </c>
      <c r="J9" s="31">
        <v>302112628</v>
      </c>
      <c r="K9" s="36">
        <f>IF(($E9       =0),0,($J9       /$E9       ))</f>
        <v>0.11014918348612858</v>
      </c>
      <c r="L9" s="31">
        <v>201987657</v>
      </c>
      <c r="M9" s="36">
        <f>IF(($E9       =0),0,($L9       /$E9       ))</f>
        <v>7.3643977215100742E-2</v>
      </c>
      <c r="N9" s="31">
        <f>$F9       +$H9       +$J9       +$L9</f>
        <v>3405502171</v>
      </c>
      <c r="O9" s="36">
        <f>IF(($E9       =0),0,($N9       /$E9       ))</f>
        <v>1.2416339097744973</v>
      </c>
      <c r="P9" s="31">
        <v>1909388770</v>
      </c>
      <c r="Q9" s="31">
        <v>2374754590</v>
      </c>
      <c r="R9" s="31">
        <v>3439097550</v>
      </c>
      <c r="S9" s="31">
        <v>2562187430</v>
      </c>
      <c r="T9" s="36">
        <f>IF(($R9       =0),0,($S9       /$R9       ))</f>
        <v>0.74501737527043976</v>
      </c>
      <c r="U9" s="36">
        <f>IF(($P9       =0),0,(($L9       /$P9       )-1))</f>
        <v>-0.89421344664135638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3587460749</v>
      </c>
      <c r="E10" s="32">
        <f>SUM(E8:E9)</f>
        <v>3583485310</v>
      </c>
      <c r="F10" s="32">
        <f>SUM(F8:F9)</f>
        <v>2923089598</v>
      </c>
      <c r="G10" s="37">
        <f t="shared" ref="G10:G54" si="0">IF(($D10      =0),0,($F10      /$D10      ))</f>
        <v>0.81480740906079807</v>
      </c>
      <c r="H10" s="32">
        <f>SUM(H8:H9)</f>
        <v>446515451</v>
      </c>
      <c r="I10" s="37">
        <f t="shared" ref="I10:I54" si="1">IF(($D10      =0),0,($H10      /$D10      ))</f>
        <v>0.12446559899629998</v>
      </c>
      <c r="J10" s="32">
        <f>SUM(J8:J9)</f>
        <v>530335904</v>
      </c>
      <c r="K10" s="37">
        <f t="shared" ref="K10:K54" si="2">IF(($E10      =0),0,($J10      /$E10      ))</f>
        <v>0.14799444064136544</v>
      </c>
      <c r="L10" s="32">
        <f>SUM(L8:L9)</f>
        <v>461598000</v>
      </c>
      <c r="M10" s="37">
        <f t="shared" ref="M10:M54" si="3">IF(($E10      =0),0,($L10      /$E10      ))</f>
        <v>0.12881258330036241</v>
      </c>
      <c r="N10" s="32">
        <f t="shared" ref="N10:N54" si="4">$F10      +$H10      +$J10      +$L10</f>
        <v>4361538953</v>
      </c>
      <c r="O10" s="37">
        <f t="shared" ref="O10:O54" si="5">IF(($E10      =0),0,($N10      /$E10      ))</f>
        <v>1.2171220406091185</v>
      </c>
      <c r="P10" s="32">
        <f>SUM(P8:P9)</f>
        <v>2054725671</v>
      </c>
      <c r="Q10" s="32">
        <f>SUM(Q8:Q9)</f>
        <v>3179382830</v>
      </c>
      <c r="R10" s="32">
        <f>SUM(R8:R9)</f>
        <v>4235668096</v>
      </c>
      <c r="S10" s="32">
        <f>SUM(S8:S9)</f>
        <v>3457736435</v>
      </c>
      <c r="T10" s="37">
        <f t="shared" ref="T10:T54" si="6">IF(($R10      =0),0,($S10      /$R10      ))</f>
        <v>0.81633790859707622</v>
      </c>
      <c r="U10" s="37">
        <f t="shared" ref="U10:U54" si="7">IF(($P10      =0),0,(($L10      /$P10      )-1))</f>
        <v>-0.77534811263863357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68904630</v>
      </c>
      <c r="E11" s="31">
        <v>75830234</v>
      </c>
      <c r="F11" s="31">
        <v>14961464</v>
      </c>
      <c r="G11" s="36">
        <f t="shared" si="0"/>
        <v>0.21713292706165027</v>
      </c>
      <c r="H11" s="31">
        <v>15818766</v>
      </c>
      <c r="I11" s="36">
        <f t="shared" si="1"/>
        <v>0.22957479054745669</v>
      </c>
      <c r="J11" s="31">
        <v>18007881</v>
      </c>
      <c r="K11" s="36">
        <f t="shared" si="2"/>
        <v>0.23747626837073982</v>
      </c>
      <c r="L11" s="31">
        <v>9867657</v>
      </c>
      <c r="M11" s="36">
        <f t="shared" si="3"/>
        <v>0.13012826783575532</v>
      </c>
      <c r="N11" s="31">
        <f t="shared" si="4"/>
        <v>58655768</v>
      </c>
      <c r="O11" s="36">
        <f t="shared" si="5"/>
        <v>0.7735142687282226</v>
      </c>
      <c r="P11" s="31">
        <v>26185078</v>
      </c>
      <c r="Q11" s="31">
        <v>65752691</v>
      </c>
      <c r="R11" s="31">
        <v>61653064</v>
      </c>
      <c r="S11" s="31">
        <v>67666647</v>
      </c>
      <c r="T11" s="36">
        <f t="shared" si="6"/>
        <v>1.0975390777009881</v>
      </c>
      <c r="U11" s="36">
        <f t="shared" si="7"/>
        <v>-0.62315724245694437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28683089</v>
      </c>
      <c r="E12" s="31">
        <v>28778213</v>
      </c>
      <c r="F12" s="31">
        <v>7073859</v>
      </c>
      <c r="G12" s="36">
        <f t="shared" si="0"/>
        <v>0.24662124082939602</v>
      </c>
      <c r="H12" s="31">
        <v>3622854</v>
      </c>
      <c r="I12" s="36">
        <f t="shared" si="1"/>
        <v>0.1263062705693937</v>
      </c>
      <c r="J12" s="31">
        <v>6917649</v>
      </c>
      <c r="K12" s="36">
        <f t="shared" si="2"/>
        <v>0.24037799011356265</v>
      </c>
      <c r="L12" s="31">
        <v>8054129</v>
      </c>
      <c r="M12" s="36">
        <f t="shared" si="3"/>
        <v>0.27986897588116399</v>
      </c>
      <c r="N12" s="31">
        <f t="shared" si="4"/>
        <v>25668491</v>
      </c>
      <c r="O12" s="36">
        <f t="shared" si="5"/>
        <v>0.89194179638603688</v>
      </c>
      <c r="P12" s="31">
        <v>2765709</v>
      </c>
      <c r="Q12" s="31">
        <v>30558409</v>
      </c>
      <c r="R12" s="31">
        <v>28888528</v>
      </c>
      <c r="S12" s="31">
        <v>21346404</v>
      </c>
      <c r="T12" s="36">
        <f t="shared" si="6"/>
        <v>0.73892321547155326</v>
      </c>
      <c r="U12" s="36">
        <f t="shared" si="7"/>
        <v>1.9121389849763659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65815008</v>
      </c>
      <c r="E13" s="31">
        <v>136107410</v>
      </c>
      <c r="F13" s="31">
        <v>2038125</v>
      </c>
      <c r="G13" s="36">
        <f t="shared" si="0"/>
        <v>3.0967480851783837E-2</v>
      </c>
      <c r="H13" s="31">
        <v>8721569</v>
      </c>
      <c r="I13" s="36">
        <f t="shared" si="1"/>
        <v>0.13251641631647298</v>
      </c>
      <c r="J13" s="31">
        <v>11913466</v>
      </c>
      <c r="K13" s="36">
        <f t="shared" si="2"/>
        <v>8.7529885404475774E-2</v>
      </c>
      <c r="L13" s="31">
        <v>7198916</v>
      </c>
      <c r="M13" s="36">
        <f t="shared" si="3"/>
        <v>5.289143331726024E-2</v>
      </c>
      <c r="N13" s="31">
        <f t="shared" si="4"/>
        <v>29872076</v>
      </c>
      <c r="O13" s="36">
        <f t="shared" si="5"/>
        <v>0.21947428137821445</v>
      </c>
      <c r="P13" s="31">
        <v>6209893</v>
      </c>
      <c r="Q13" s="31">
        <v>75838608</v>
      </c>
      <c r="R13" s="31">
        <v>71544536</v>
      </c>
      <c r="S13" s="31">
        <v>29178372</v>
      </c>
      <c r="T13" s="36">
        <f t="shared" si="6"/>
        <v>0.40783508610636598</v>
      </c>
      <c r="U13" s="36">
        <f t="shared" si="7"/>
        <v>0.15926570715469657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101506517</v>
      </c>
      <c r="E14" s="31">
        <v>96957202</v>
      </c>
      <c r="F14" s="31">
        <v>19103425</v>
      </c>
      <c r="G14" s="36">
        <f t="shared" si="0"/>
        <v>0.18819900007011373</v>
      </c>
      <c r="H14" s="31">
        <v>19366745</v>
      </c>
      <c r="I14" s="36">
        <f t="shared" si="1"/>
        <v>0.19079311922405928</v>
      </c>
      <c r="J14" s="31">
        <v>19856987</v>
      </c>
      <c r="K14" s="36">
        <f t="shared" si="2"/>
        <v>0.20480156801554567</v>
      </c>
      <c r="L14" s="31">
        <v>33889123</v>
      </c>
      <c r="M14" s="36">
        <f t="shared" si="3"/>
        <v>0.34952661897153342</v>
      </c>
      <c r="N14" s="31">
        <f t="shared" si="4"/>
        <v>92216280</v>
      </c>
      <c r="O14" s="36">
        <f t="shared" si="5"/>
        <v>0.95110294127505868</v>
      </c>
      <c r="P14" s="31">
        <v>39145792</v>
      </c>
      <c r="Q14" s="31">
        <v>78675697</v>
      </c>
      <c r="R14" s="31">
        <v>76904897</v>
      </c>
      <c r="S14" s="31">
        <v>95462078</v>
      </c>
      <c r="T14" s="36">
        <f t="shared" si="6"/>
        <v>1.2413003816909085</v>
      </c>
      <c r="U14" s="36">
        <f t="shared" si="7"/>
        <v>-0.13428439511455026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34540833</v>
      </c>
      <c r="E15" s="31">
        <v>45405174</v>
      </c>
      <c r="F15" s="31">
        <v>5653707</v>
      </c>
      <c r="G15" s="36">
        <f t="shared" si="0"/>
        <v>0.1636818370882949</v>
      </c>
      <c r="H15" s="31">
        <v>3488966</v>
      </c>
      <c r="I15" s="36">
        <f t="shared" si="1"/>
        <v>0.10100989747409972</v>
      </c>
      <c r="J15" s="31">
        <v>4058752</v>
      </c>
      <c r="K15" s="36">
        <f t="shared" si="2"/>
        <v>8.9389636520278509E-2</v>
      </c>
      <c r="L15" s="31">
        <v>7830925</v>
      </c>
      <c r="M15" s="36">
        <f t="shared" si="3"/>
        <v>0.17246767956444786</v>
      </c>
      <c r="N15" s="31">
        <f t="shared" si="4"/>
        <v>21032350</v>
      </c>
      <c r="O15" s="36">
        <f t="shared" si="5"/>
        <v>0.46321483097939453</v>
      </c>
      <c r="P15" s="31">
        <v>4605409</v>
      </c>
      <c r="Q15" s="31">
        <v>37097671</v>
      </c>
      <c r="R15" s="31">
        <v>33507720</v>
      </c>
      <c r="S15" s="31">
        <v>24323795</v>
      </c>
      <c r="T15" s="36">
        <f t="shared" si="6"/>
        <v>0.72591614708491059</v>
      </c>
      <c r="U15" s="36">
        <f t="shared" si="7"/>
        <v>0.70037558010591461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103891982</v>
      </c>
      <c r="E16" s="31">
        <v>107010848</v>
      </c>
      <c r="F16" s="31">
        <v>22404713</v>
      </c>
      <c r="G16" s="36">
        <f t="shared" si="0"/>
        <v>0.21565391831681485</v>
      </c>
      <c r="H16" s="31">
        <v>22970049</v>
      </c>
      <c r="I16" s="36">
        <f t="shared" si="1"/>
        <v>0.22109549320177566</v>
      </c>
      <c r="J16" s="31">
        <v>25480583</v>
      </c>
      <c r="K16" s="36">
        <f t="shared" si="2"/>
        <v>0.23811214915332696</v>
      </c>
      <c r="L16" s="31">
        <v>26036595</v>
      </c>
      <c r="M16" s="36">
        <f t="shared" si="3"/>
        <v>0.24330799621361751</v>
      </c>
      <c r="N16" s="31">
        <f t="shared" si="4"/>
        <v>96891940</v>
      </c>
      <c r="O16" s="36">
        <f t="shared" si="5"/>
        <v>0.90544035311261151</v>
      </c>
      <c r="P16" s="31">
        <v>26502248</v>
      </c>
      <c r="Q16" s="31">
        <v>99687512</v>
      </c>
      <c r="R16" s="31">
        <v>105113666</v>
      </c>
      <c r="S16" s="31">
        <v>94242482</v>
      </c>
      <c r="T16" s="36">
        <f t="shared" si="6"/>
        <v>0.89657687326783941</v>
      </c>
      <c r="U16" s="36">
        <f t="shared" si="7"/>
        <v>-1.7570320827123842E-2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29524834</v>
      </c>
      <c r="E17" s="31">
        <v>45274605</v>
      </c>
      <c r="F17" s="31">
        <v>4397061</v>
      </c>
      <c r="G17" s="36">
        <f t="shared" si="0"/>
        <v>0.14892754350456297</v>
      </c>
      <c r="H17" s="31">
        <v>4899237</v>
      </c>
      <c r="I17" s="36">
        <f t="shared" si="1"/>
        <v>0.16593614040302479</v>
      </c>
      <c r="J17" s="31">
        <v>7163694</v>
      </c>
      <c r="K17" s="36">
        <f t="shared" si="2"/>
        <v>0.1582276421848407</v>
      </c>
      <c r="L17" s="31">
        <v>13615250</v>
      </c>
      <c r="M17" s="36">
        <f t="shared" si="3"/>
        <v>0.30072598093346148</v>
      </c>
      <c r="N17" s="31">
        <f t="shared" si="4"/>
        <v>30075242</v>
      </c>
      <c r="O17" s="36">
        <f t="shared" si="5"/>
        <v>0.66428502247562404</v>
      </c>
      <c r="P17" s="31">
        <v>12306465</v>
      </c>
      <c r="Q17" s="31">
        <v>32860299</v>
      </c>
      <c r="R17" s="31">
        <v>33393436</v>
      </c>
      <c r="S17" s="31">
        <v>24954359</v>
      </c>
      <c r="T17" s="36">
        <f t="shared" si="6"/>
        <v>0.74728335832227633</v>
      </c>
      <c r="U17" s="36">
        <f t="shared" si="7"/>
        <v>0.10634938627786283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4355822</v>
      </c>
      <c r="E18" s="31">
        <v>6411382</v>
      </c>
      <c r="F18" s="31">
        <v>572021</v>
      </c>
      <c r="G18" s="36">
        <f t="shared" si="0"/>
        <v>0.13132331853780985</v>
      </c>
      <c r="H18" s="31">
        <v>1832216</v>
      </c>
      <c r="I18" s="36">
        <f t="shared" si="1"/>
        <v>0.42063610496480341</v>
      </c>
      <c r="J18" s="31">
        <v>815761</v>
      </c>
      <c r="K18" s="36">
        <f t="shared" si="2"/>
        <v>0.12723637431056206</v>
      </c>
      <c r="L18" s="31">
        <v>2298644</v>
      </c>
      <c r="M18" s="36">
        <f t="shared" si="3"/>
        <v>0.35852550978868519</v>
      </c>
      <c r="N18" s="31">
        <f t="shared" si="4"/>
        <v>5518642</v>
      </c>
      <c r="O18" s="36">
        <f t="shared" si="5"/>
        <v>0.86075700995510795</v>
      </c>
      <c r="P18" s="31">
        <v>3718684</v>
      </c>
      <c r="Q18" s="31">
        <v>6649960</v>
      </c>
      <c r="R18" s="31">
        <v>9475660</v>
      </c>
      <c r="S18" s="31">
        <v>8227242</v>
      </c>
      <c r="T18" s="36">
        <f t="shared" si="6"/>
        <v>0.86825002163437692</v>
      </c>
      <c r="U18" s="36">
        <f t="shared" si="7"/>
        <v>-0.38186627312242716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437222715</v>
      </c>
      <c r="E19" s="32">
        <f>SUM(E11:E18)</f>
        <v>541775068</v>
      </c>
      <c r="F19" s="32">
        <f>SUM(F11:F18)</f>
        <v>76204375</v>
      </c>
      <c r="G19" s="37">
        <f t="shared" si="0"/>
        <v>0.17429189377775123</v>
      </c>
      <c r="H19" s="32">
        <f>SUM(H11:H18)</f>
        <v>80720402</v>
      </c>
      <c r="I19" s="37">
        <f t="shared" si="1"/>
        <v>0.18462078760020509</v>
      </c>
      <c r="J19" s="32">
        <f>SUM(J11:J18)</f>
        <v>94214773</v>
      </c>
      <c r="K19" s="37">
        <f t="shared" si="2"/>
        <v>0.17390016367456762</v>
      </c>
      <c r="L19" s="32">
        <f>SUM(L11:L18)</f>
        <v>108791239</v>
      </c>
      <c r="M19" s="37">
        <f t="shared" si="3"/>
        <v>0.20080517806330653</v>
      </c>
      <c r="N19" s="32">
        <f t="shared" si="4"/>
        <v>359930789</v>
      </c>
      <c r="O19" s="37">
        <f t="shared" si="5"/>
        <v>0.6643546561282514</v>
      </c>
      <c r="P19" s="32">
        <f>SUM(P11:P18)</f>
        <v>121439278</v>
      </c>
      <c r="Q19" s="32">
        <f>SUM(Q11:Q18)</f>
        <v>427120847</v>
      </c>
      <c r="R19" s="32">
        <f>SUM(R11:R18)</f>
        <v>420481507</v>
      </c>
      <c r="S19" s="32">
        <f>SUM(S11:S18)</f>
        <v>365401379</v>
      </c>
      <c r="T19" s="37">
        <f t="shared" si="6"/>
        <v>0.86900701437982619</v>
      </c>
      <c r="U19" s="37">
        <f t="shared" si="7"/>
        <v>-0.10415113798683817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944412655</v>
      </c>
      <c r="E26" s="31">
        <v>1023966480</v>
      </c>
      <c r="F26" s="31">
        <v>78762177</v>
      </c>
      <c r="G26" s="36">
        <f t="shared" si="0"/>
        <v>8.339805336471269E-2</v>
      </c>
      <c r="H26" s="31">
        <v>84035104</v>
      </c>
      <c r="I26" s="36">
        <f t="shared" si="1"/>
        <v>8.8981340471343012E-2</v>
      </c>
      <c r="J26" s="31">
        <v>92582391</v>
      </c>
      <c r="K26" s="36">
        <f t="shared" si="2"/>
        <v>9.0415450904213199E-2</v>
      </c>
      <c r="L26" s="31">
        <v>125695394</v>
      </c>
      <c r="M26" s="36">
        <f t="shared" si="3"/>
        <v>0.12275342645981926</v>
      </c>
      <c r="N26" s="31">
        <f t="shared" si="4"/>
        <v>381075066</v>
      </c>
      <c r="O26" s="36">
        <f t="shared" si="5"/>
        <v>0.37215580142818738</v>
      </c>
      <c r="P26" s="31">
        <v>105830729</v>
      </c>
      <c r="Q26" s="31">
        <v>656868100</v>
      </c>
      <c r="R26" s="31">
        <v>736412812</v>
      </c>
      <c r="S26" s="31">
        <v>334276592</v>
      </c>
      <c r="T26" s="36">
        <f t="shared" si="6"/>
        <v>0.45392555174610405</v>
      </c>
      <c r="U26" s="36">
        <f t="shared" si="7"/>
        <v>0.18770224100034305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944412655</v>
      </c>
      <c r="E27" s="32">
        <f>SUM(E20:E26)</f>
        <v>1023966480</v>
      </c>
      <c r="F27" s="32">
        <f>SUM(F20:F26)</f>
        <v>78762177</v>
      </c>
      <c r="G27" s="37">
        <f t="shared" si="0"/>
        <v>8.339805336471269E-2</v>
      </c>
      <c r="H27" s="32">
        <f>SUM(H20:H26)</f>
        <v>84035104</v>
      </c>
      <c r="I27" s="37">
        <f t="shared" si="1"/>
        <v>8.8981340471343012E-2</v>
      </c>
      <c r="J27" s="32">
        <f>SUM(J20:J26)</f>
        <v>92582391</v>
      </c>
      <c r="K27" s="37">
        <f t="shared" si="2"/>
        <v>9.0415450904213199E-2</v>
      </c>
      <c r="L27" s="32">
        <f>SUM(L20:L26)</f>
        <v>125695394</v>
      </c>
      <c r="M27" s="37">
        <f t="shared" si="3"/>
        <v>0.12275342645981926</v>
      </c>
      <c r="N27" s="32">
        <f t="shared" si="4"/>
        <v>381075066</v>
      </c>
      <c r="O27" s="37">
        <f t="shared" si="5"/>
        <v>0.37215580142818738</v>
      </c>
      <c r="P27" s="32">
        <f>SUM(P20:P26)</f>
        <v>105830729</v>
      </c>
      <c r="Q27" s="32">
        <f>SUM(Q20:Q26)</f>
        <v>656868100</v>
      </c>
      <c r="R27" s="32">
        <f>SUM(R20:R26)</f>
        <v>736412812</v>
      </c>
      <c r="S27" s="32">
        <f>SUM(S20:S26)</f>
        <v>334276592</v>
      </c>
      <c r="T27" s="37">
        <f t="shared" si="6"/>
        <v>0.45392555174610405</v>
      </c>
      <c r="U27" s="37">
        <f t="shared" si="7"/>
        <v>0.18770224100034305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1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506711589</v>
      </c>
      <c r="E34" s="31">
        <v>547078160</v>
      </c>
      <c r="F34" s="31">
        <v>173632659</v>
      </c>
      <c r="G34" s="36">
        <f t="shared" si="0"/>
        <v>0.34266565590628323</v>
      </c>
      <c r="H34" s="31">
        <v>203794759</v>
      </c>
      <c r="I34" s="36">
        <f t="shared" si="1"/>
        <v>0.40219083878107237</v>
      </c>
      <c r="J34" s="31">
        <v>156616660</v>
      </c>
      <c r="K34" s="36">
        <f t="shared" si="2"/>
        <v>0.2862783994155424</v>
      </c>
      <c r="L34" s="31">
        <v>157489158</v>
      </c>
      <c r="M34" s="36">
        <f t="shared" si="3"/>
        <v>0.28787323186142177</v>
      </c>
      <c r="N34" s="31">
        <f t="shared" si="4"/>
        <v>691533236</v>
      </c>
      <c r="O34" s="36">
        <f t="shared" si="5"/>
        <v>1.2640483326916212</v>
      </c>
      <c r="P34" s="31">
        <v>120002268</v>
      </c>
      <c r="Q34" s="31">
        <v>703919238</v>
      </c>
      <c r="R34" s="31">
        <v>705372091</v>
      </c>
      <c r="S34" s="31">
        <v>672811608</v>
      </c>
      <c r="T34" s="36">
        <f t="shared" si="6"/>
        <v>0.9538392808342625</v>
      </c>
      <c r="U34" s="36">
        <f t="shared" si="7"/>
        <v>0.31238484592641202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506711589</v>
      </c>
      <c r="E35" s="32">
        <f>SUM(E28:E34)</f>
        <v>547078160</v>
      </c>
      <c r="F35" s="32">
        <f>SUM(F28:F34)</f>
        <v>173632659</v>
      </c>
      <c r="G35" s="37">
        <f t="shared" si="0"/>
        <v>0.34266565590628323</v>
      </c>
      <c r="H35" s="32">
        <f>SUM(H28:H34)</f>
        <v>203794759</v>
      </c>
      <c r="I35" s="37">
        <f t="shared" si="1"/>
        <v>0.40219083878107237</v>
      </c>
      <c r="J35" s="32">
        <f>SUM(J28:J34)</f>
        <v>156616660</v>
      </c>
      <c r="K35" s="37">
        <f t="shared" si="2"/>
        <v>0.2862783994155424</v>
      </c>
      <c r="L35" s="32">
        <f>SUM(L28:L34)</f>
        <v>157489158</v>
      </c>
      <c r="M35" s="37">
        <f t="shared" si="3"/>
        <v>0.28787323186142177</v>
      </c>
      <c r="N35" s="32">
        <f t="shared" si="4"/>
        <v>691533236</v>
      </c>
      <c r="O35" s="37">
        <f t="shared" si="5"/>
        <v>1.2640483326916212</v>
      </c>
      <c r="P35" s="32">
        <f>SUM(P28:P34)</f>
        <v>120002268</v>
      </c>
      <c r="Q35" s="32">
        <f>SUM(Q28:Q34)</f>
        <v>703919239</v>
      </c>
      <c r="R35" s="32">
        <f>SUM(R28:R34)</f>
        <v>705372091</v>
      </c>
      <c r="S35" s="32">
        <f>SUM(S28:S34)</f>
        <v>672811608</v>
      </c>
      <c r="T35" s="37">
        <f t="shared" si="6"/>
        <v>0.9538392808342625</v>
      </c>
      <c r="U35" s="37">
        <f t="shared" si="7"/>
        <v>0.31238484592641202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253069190</v>
      </c>
      <c r="E39" s="31">
        <v>258194457</v>
      </c>
      <c r="F39" s="31">
        <v>46707523</v>
      </c>
      <c r="G39" s="36">
        <f t="shared" si="0"/>
        <v>0.18456424110734301</v>
      </c>
      <c r="H39" s="31">
        <v>54906895</v>
      </c>
      <c r="I39" s="36">
        <f t="shared" si="1"/>
        <v>0.21696396546730956</v>
      </c>
      <c r="J39" s="31">
        <v>37230475</v>
      </c>
      <c r="K39" s="36">
        <f t="shared" si="2"/>
        <v>0.14419548518812703</v>
      </c>
      <c r="L39" s="31">
        <v>41719759</v>
      </c>
      <c r="M39" s="36">
        <f t="shared" si="3"/>
        <v>0.16158270585956072</v>
      </c>
      <c r="N39" s="31">
        <f t="shared" si="4"/>
        <v>180564652</v>
      </c>
      <c r="O39" s="36">
        <f t="shared" si="5"/>
        <v>0.69933589627758741</v>
      </c>
      <c r="P39" s="31">
        <v>51777120</v>
      </c>
      <c r="Q39" s="31">
        <v>297107023</v>
      </c>
      <c r="R39" s="31">
        <v>296953403</v>
      </c>
      <c r="S39" s="31">
        <v>199575211</v>
      </c>
      <c r="T39" s="36">
        <f t="shared" si="6"/>
        <v>0.67207585090378641</v>
      </c>
      <c r="U39" s="36">
        <f t="shared" si="7"/>
        <v>-0.19424334532318521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253069190</v>
      </c>
      <c r="E40" s="32">
        <f>SUM(E36:E39)</f>
        <v>258194457</v>
      </c>
      <c r="F40" s="32">
        <f>SUM(F36:F39)</f>
        <v>46707523</v>
      </c>
      <c r="G40" s="37">
        <f t="shared" si="0"/>
        <v>0.18456424110734301</v>
      </c>
      <c r="H40" s="32">
        <f>SUM(H36:H39)</f>
        <v>54906895</v>
      </c>
      <c r="I40" s="37">
        <f t="shared" si="1"/>
        <v>0.21696396546730956</v>
      </c>
      <c r="J40" s="32">
        <f>SUM(J36:J39)</f>
        <v>37230475</v>
      </c>
      <c r="K40" s="37">
        <f t="shared" si="2"/>
        <v>0.14419548518812703</v>
      </c>
      <c r="L40" s="32">
        <f>SUM(L36:L39)</f>
        <v>41719759</v>
      </c>
      <c r="M40" s="37">
        <f t="shared" si="3"/>
        <v>0.16158270585956072</v>
      </c>
      <c r="N40" s="32">
        <f t="shared" si="4"/>
        <v>180564652</v>
      </c>
      <c r="O40" s="37">
        <f t="shared" si="5"/>
        <v>0.69933589627758741</v>
      </c>
      <c r="P40" s="32">
        <f>SUM(P36:P39)</f>
        <v>51777120</v>
      </c>
      <c r="Q40" s="32">
        <f>SUM(Q36:Q39)</f>
        <v>297107023</v>
      </c>
      <c r="R40" s="32">
        <f>SUM(R36:R39)</f>
        <v>296953403</v>
      </c>
      <c r="S40" s="32">
        <f>SUM(S36:S39)</f>
        <v>199575211</v>
      </c>
      <c r="T40" s="37">
        <f t="shared" si="6"/>
        <v>0.67207585090378641</v>
      </c>
      <c r="U40" s="37">
        <f t="shared" si="7"/>
        <v>-0.19424334532318521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660000</v>
      </c>
      <c r="F43" s="31">
        <v>0</v>
      </c>
      <c r="G43" s="36">
        <f t="shared" si="0"/>
        <v>0</v>
      </c>
      <c r="H43" s="31">
        <v>156400</v>
      </c>
      <c r="I43" s="36">
        <f t="shared" si="1"/>
        <v>0</v>
      </c>
      <c r="J43" s="31">
        <v>237780</v>
      </c>
      <c r="K43" s="36">
        <f t="shared" si="2"/>
        <v>0.3602727272727273</v>
      </c>
      <c r="L43" s="31">
        <v>132200</v>
      </c>
      <c r="M43" s="36">
        <f t="shared" si="3"/>
        <v>0.20030303030303032</v>
      </c>
      <c r="N43" s="31">
        <f t="shared" si="4"/>
        <v>526380</v>
      </c>
      <c r="O43" s="36">
        <f t="shared" si="5"/>
        <v>0.79754545454545456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768012365</v>
      </c>
      <c r="E46" s="31">
        <v>738371308</v>
      </c>
      <c r="F46" s="31">
        <v>23445984</v>
      </c>
      <c r="G46" s="36">
        <f t="shared" si="0"/>
        <v>3.052813348910079E-2</v>
      </c>
      <c r="H46" s="31">
        <v>212415469</v>
      </c>
      <c r="I46" s="36">
        <f t="shared" si="1"/>
        <v>0.27657818894621572</v>
      </c>
      <c r="J46" s="31">
        <v>121815674</v>
      </c>
      <c r="K46" s="36">
        <f t="shared" si="2"/>
        <v>0.16497888349691942</v>
      </c>
      <c r="L46" s="31">
        <v>127850599</v>
      </c>
      <c r="M46" s="36">
        <f t="shared" si="3"/>
        <v>0.17315217643857853</v>
      </c>
      <c r="N46" s="31">
        <f t="shared" si="4"/>
        <v>485527726</v>
      </c>
      <c r="O46" s="36">
        <f t="shared" si="5"/>
        <v>0.65756580833988743</v>
      </c>
      <c r="P46" s="31">
        <v>287487672</v>
      </c>
      <c r="Q46" s="31">
        <v>658607675</v>
      </c>
      <c r="R46" s="31">
        <v>693984078</v>
      </c>
      <c r="S46" s="31">
        <v>651033726</v>
      </c>
      <c r="T46" s="36">
        <f t="shared" si="6"/>
        <v>0.93811046483403615</v>
      </c>
      <c r="U46" s="36">
        <f t="shared" si="7"/>
        <v>-0.55528319489122302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768012365</v>
      </c>
      <c r="E47" s="32">
        <f>SUM(E41:E46)</f>
        <v>739031308</v>
      </c>
      <c r="F47" s="32">
        <f>SUM(F41:F46)</f>
        <v>23445984</v>
      </c>
      <c r="G47" s="37">
        <f t="shared" si="0"/>
        <v>3.052813348910079E-2</v>
      </c>
      <c r="H47" s="32">
        <f>SUM(H41:H46)</f>
        <v>212571869</v>
      </c>
      <c r="I47" s="37">
        <f t="shared" si="1"/>
        <v>0.27678183150085089</v>
      </c>
      <c r="J47" s="32">
        <f>SUM(J41:J46)</f>
        <v>122053454</v>
      </c>
      <c r="K47" s="37">
        <f t="shared" si="2"/>
        <v>0.16515329280204188</v>
      </c>
      <c r="L47" s="32">
        <f>SUM(L41:L46)</f>
        <v>127982799</v>
      </c>
      <c r="M47" s="37">
        <f t="shared" si="3"/>
        <v>0.17317642380585047</v>
      </c>
      <c r="N47" s="32">
        <f t="shared" si="4"/>
        <v>486054106</v>
      </c>
      <c r="O47" s="37">
        <f t="shared" si="5"/>
        <v>0.65769081869532919</v>
      </c>
      <c r="P47" s="32">
        <f>SUM(P41:P46)</f>
        <v>287487672</v>
      </c>
      <c r="Q47" s="32">
        <f>SUM(Q41:Q46)</f>
        <v>658607675</v>
      </c>
      <c r="R47" s="32">
        <f>SUM(R41:R46)</f>
        <v>693984078</v>
      </c>
      <c r="S47" s="32">
        <f>SUM(S41:S46)</f>
        <v>651033726</v>
      </c>
      <c r="T47" s="37">
        <f t="shared" si="6"/>
        <v>0.93811046483403615</v>
      </c>
      <c r="U47" s="37">
        <f t="shared" si="7"/>
        <v>-0.55482334908607833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342848070</v>
      </c>
      <c r="E52" s="31">
        <v>352355396</v>
      </c>
      <c r="F52" s="31">
        <v>54690532</v>
      </c>
      <c r="G52" s="36">
        <f t="shared" si="0"/>
        <v>0.15951827291896378</v>
      </c>
      <c r="H52" s="31">
        <v>61652302</v>
      </c>
      <c r="I52" s="36">
        <f t="shared" si="1"/>
        <v>0.17982397275854578</v>
      </c>
      <c r="J52" s="31">
        <v>66528404</v>
      </c>
      <c r="K52" s="36">
        <f t="shared" si="2"/>
        <v>0.18881051561929252</v>
      </c>
      <c r="L52" s="31">
        <v>132133839</v>
      </c>
      <c r="M52" s="36">
        <f t="shared" si="3"/>
        <v>0.37500160491369344</v>
      </c>
      <c r="N52" s="31">
        <f t="shared" si="4"/>
        <v>315005077</v>
      </c>
      <c r="O52" s="36">
        <f t="shared" si="5"/>
        <v>0.89399816371763463</v>
      </c>
      <c r="P52" s="31">
        <v>54941646</v>
      </c>
      <c r="Q52" s="31">
        <v>203495846</v>
      </c>
      <c r="R52" s="31">
        <v>204378831</v>
      </c>
      <c r="S52" s="31">
        <v>186017961</v>
      </c>
      <c r="T52" s="36">
        <f t="shared" si="6"/>
        <v>0.91016256473254809</v>
      </c>
      <c r="U52" s="36">
        <f t="shared" si="7"/>
        <v>1.4049850818084337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342848070</v>
      </c>
      <c r="E53" s="32">
        <f>SUM(E48:E52)</f>
        <v>352355396</v>
      </c>
      <c r="F53" s="32">
        <f>SUM(F48:F52)</f>
        <v>54690532</v>
      </c>
      <c r="G53" s="37">
        <f t="shared" si="0"/>
        <v>0.15951827291896378</v>
      </c>
      <c r="H53" s="32">
        <f>SUM(H48:H52)</f>
        <v>61652302</v>
      </c>
      <c r="I53" s="37">
        <f t="shared" si="1"/>
        <v>0.17982397275854578</v>
      </c>
      <c r="J53" s="32">
        <f>SUM(J48:J52)</f>
        <v>66528404</v>
      </c>
      <c r="K53" s="37">
        <f t="shared" si="2"/>
        <v>0.18881051561929252</v>
      </c>
      <c r="L53" s="32">
        <f>SUM(L48:L52)</f>
        <v>132133839</v>
      </c>
      <c r="M53" s="37">
        <f t="shared" si="3"/>
        <v>0.37500160491369344</v>
      </c>
      <c r="N53" s="32">
        <f t="shared" si="4"/>
        <v>315005077</v>
      </c>
      <c r="O53" s="37">
        <f t="shared" si="5"/>
        <v>0.89399816371763463</v>
      </c>
      <c r="P53" s="32">
        <f>SUM(P48:P52)</f>
        <v>54941646</v>
      </c>
      <c r="Q53" s="32">
        <f>SUM(Q48:Q52)</f>
        <v>203495846</v>
      </c>
      <c r="R53" s="32">
        <f>SUM(R48:R52)</f>
        <v>204378831</v>
      </c>
      <c r="S53" s="32">
        <f>SUM(S48:S52)</f>
        <v>186017961</v>
      </c>
      <c r="T53" s="37">
        <f t="shared" si="6"/>
        <v>0.91016256473254809</v>
      </c>
      <c r="U53" s="37">
        <f t="shared" si="7"/>
        <v>1.4049850818084337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6839737333</v>
      </c>
      <c r="E54" s="32">
        <f>SUM(E8:E9,E11:E18,E20:E26,E28:E34,E36:E39,E41:E46,E48:E52)</f>
        <v>7045886179</v>
      </c>
      <c r="F54" s="32">
        <f>SUM(F8:F9,F11:F18,F20:F26,F28:F34,F36:F39,F41:F46,F48:F52)</f>
        <v>3376532848</v>
      </c>
      <c r="G54" s="37">
        <f t="shared" si="0"/>
        <v>0.4936641107121299</v>
      </c>
      <c r="H54" s="32">
        <f>SUM(H8:H9,H11:H18,H20:H26,H28:H34,H36:H39,H41:H46,H48:H52)</f>
        <v>1144196782</v>
      </c>
      <c r="I54" s="37">
        <f t="shared" si="1"/>
        <v>0.16728665536314391</v>
      </c>
      <c r="J54" s="32">
        <f>SUM(J8:J9,J11:J18,J20:J26,J28:J34,J36:J39,J41:J46,J48:J52)</f>
        <v>1099562061</v>
      </c>
      <c r="K54" s="37">
        <f t="shared" si="2"/>
        <v>0.15605731246088017</v>
      </c>
      <c r="L54" s="32">
        <f>SUM(L8:L9,L11:L18,L20:L26,L28:L34,L36:L39,L41:L46,L48:L52)</f>
        <v>1155410188</v>
      </c>
      <c r="M54" s="37">
        <f t="shared" si="3"/>
        <v>0.16398365778937174</v>
      </c>
      <c r="N54" s="32">
        <f t="shared" si="4"/>
        <v>6775701879</v>
      </c>
      <c r="O54" s="37">
        <f t="shared" si="5"/>
        <v>0.96165360990285731</v>
      </c>
      <c r="P54" s="32">
        <f>SUM(P8:P9,P11:P18,P20:P26,P28:P34,P36:P39,P41:P46,P48:P52)</f>
        <v>2796204384</v>
      </c>
      <c r="Q54" s="32">
        <f>SUM(Q8:Q9,Q11:Q18,Q20:Q26,Q28:Q34,Q36:Q39,Q41:Q46,Q48:Q52)</f>
        <v>6126501560</v>
      </c>
      <c r="R54" s="32">
        <f>SUM(R8:R9,R11:R18,R20:R26,R28:R34,R36:R39,R41:R46,R48:R52)</f>
        <v>7293250818</v>
      </c>
      <c r="S54" s="32">
        <f>SUM(S8:S9,S11:S18,S20:S26,S28:S34,S36:S39,S41:S46,S48:S52)</f>
        <v>5866852912</v>
      </c>
      <c r="T54" s="37">
        <f t="shared" si="6"/>
        <v>0.80442220601002778</v>
      </c>
      <c r="U54" s="37">
        <f t="shared" si="7"/>
        <v>-0.58679337082392613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2117304125</v>
      </c>
      <c r="E57" s="31">
        <v>2121892019</v>
      </c>
      <c r="F57" s="31">
        <v>392893718</v>
      </c>
      <c r="G57" s="36">
        <f t="shared" ref="G57:G85" si="8">IF(($D57      =0),0,($F57      /$D57      ))</f>
        <v>0.18556319489530113</v>
      </c>
      <c r="H57" s="31">
        <v>375264002</v>
      </c>
      <c r="I57" s="36">
        <f t="shared" ref="I57:I85" si="9">IF(($D57      =0),0,($H57      /$D57      ))</f>
        <v>0.17723670282841394</v>
      </c>
      <c r="J57" s="31">
        <v>814453191</v>
      </c>
      <c r="K57" s="36">
        <f t="shared" ref="K57:K85" si="10">IF(($E57      =0),0,($J57      /$E57      ))</f>
        <v>0.38383347677787744</v>
      </c>
      <c r="L57" s="31">
        <v>628328661</v>
      </c>
      <c r="M57" s="36">
        <f t="shared" ref="M57:M85" si="11">IF(($E57      =0),0,($L57      /$E57      ))</f>
        <v>0.29611717060706849</v>
      </c>
      <c r="N57" s="31">
        <f t="shared" ref="N57:N85" si="12">$F57      +$H57      +$J57      +$L57</f>
        <v>2210939572</v>
      </c>
      <c r="O57" s="36">
        <f t="shared" ref="O57:O85" si="13">IF(($E57      =0),0,($N57      /$E57      ))</f>
        <v>1.0419661095864652</v>
      </c>
      <c r="P57" s="31">
        <v>658355095</v>
      </c>
      <c r="Q57" s="31">
        <v>1942617495</v>
      </c>
      <c r="R57" s="31">
        <v>1983488534</v>
      </c>
      <c r="S57" s="31">
        <v>2071333292</v>
      </c>
      <c r="T57" s="36">
        <f t="shared" ref="T57:T85" si="14">IF(($R57      =0),0,($S57      /$R57      ))</f>
        <v>1.0442880089772175</v>
      </c>
      <c r="U57" s="36">
        <f t="shared" ref="U57:U85" si="15">IF(($P57      =0),0,(($L57      /$P57      )-1))</f>
        <v>-4.5608265551586591E-2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2117304125</v>
      </c>
      <c r="E58" s="32">
        <f>E57</f>
        <v>2121892019</v>
      </c>
      <c r="F58" s="32">
        <f>F57</f>
        <v>392893718</v>
      </c>
      <c r="G58" s="37">
        <f t="shared" si="8"/>
        <v>0.18556319489530113</v>
      </c>
      <c r="H58" s="32">
        <f>H57</f>
        <v>375264002</v>
      </c>
      <c r="I58" s="37">
        <f t="shared" si="9"/>
        <v>0.17723670282841394</v>
      </c>
      <c r="J58" s="32">
        <f>J57</f>
        <v>814453191</v>
      </c>
      <c r="K58" s="37">
        <f t="shared" si="10"/>
        <v>0.38383347677787744</v>
      </c>
      <c r="L58" s="32">
        <f>L57</f>
        <v>628328661</v>
      </c>
      <c r="M58" s="37">
        <f t="shared" si="11"/>
        <v>0.29611717060706849</v>
      </c>
      <c r="N58" s="32">
        <f t="shared" si="12"/>
        <v>2210939572</v>
      </c>
      <c r="O58" s="37">
        <f t="shared" si="13"/>
        <v>1.0419661095864652</v>
      </c>
      <c r="P58" s="32">
        <f>P57</f>
        <v>658355095</v>
      </c>
      <c r="Q58" s="32">
        <f>Q57</f>
        <v>1942617495</v>
      </c>
      <c r="R58" s="32">
        <f>R57</f>
        <v>1983488534</v>
      </c>
      <c r="S58" s="32">
        <f>S57</f>
        <v>2071333292</v>
      </c>
      <c r="T58" s="37">
        <f t="shared" si="14"/>
        <v>1.0442880089772175</v>
      </c>
      <c r="U58" s="37">
        <f t="shared" si="15"/>
        <v>-4.5608265551586591E-2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9139241</v>
      </c>
      <c r="E59" s="31">
        <v>13169935</v>
      </c>
      <c r="F59" s="31">
        <v>38416</v>
      </c>
      <c r="G59" s="36">
        <f t="shared" si="8"/>
        <v>4.2034125153281327E-3</v>
      </c>
      <c r="H59" s="31">
        <v>2988625</v>
      </c>
      <c r="I59" s="36">
        <f t="shared" si="9"/>
        <v>0.32701019701745471</v>
      </c>
      <c r="J59" s="31">
        <v>1706968</v>
      </c>
      <c r="K59" s="36">
        <f t="shared" si="10"/>
        <v>0.12961096618927884</v>
      </c>
      <c r="L59" s="31">
        <v>3446459</v>
      </c>
      <c r="M59" s="36">
        <f t="shared" si="11"/>
        <v>0.26169142064862128</v>
      </c>
      <c r="N59" s="31">
        <f t="shared" si="12"/>
        <v>8180468</v>
      </c>
      <c r="O59" s="36">
        <f t="shared" si="13"/>
        <v>0.62114718106049882</v>
      </c>
      <c r="P59" s="31">
        <v>1123415</v>
      </c>
      <c r="Q59" s="31">
        <v>9110176</v>
      </c>
      <c r="R59" s="31">
        <v>10710176</v>
      </c>
      <c r="S59" s="31">
        <v>7338010</v>
      </c>
      <c r="T59" s="36">
        <f t="shared" si="14"/>
        <v>0.68514373620003999</v>
      </c>
      <c r="U59" s="36">
        <f t="shared" si="15"/>
        <v>2.0678413587142774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90033212</v>
      </c>
      <c r="E60" s="31">
        <v>76033212</v>
      </c>
      <c r="F60" s="31">
        <v>8849371</v>
      </c>
      <c r="G60" s="36">
        <f t="shared" si="8"/>
        <v>9.8290073223201227E-2</v>
      </c>
      <c r="H60" s="31">
        <v>12627156</v>
      </c>
      <c r="I60" s="36">
        <f t="shared" si="9"/>
        <v>0.14024997797479447</v>
      </c>
      <c r="J60" s="31">
        <v>4296704</v>
      </c>
      <c r="K60" s="36">
        <f t="shared" si="10"/>
        <v>5.651088369119537E-2</v>
      </c>
      <c r="L60" s="31">
        <v>0</v>
      </c>
      <c r="M60" s="36">
        <f t="shared" si="11"/>
        <v>0</v>
      </c>
      <c r="N60" s="31">
        <f t="shared" si="12"/>
        <v>25773231</v>
      </c>
      <c r="O60" s="36">
        <f t="shared" si="13"/>
        <v>0.3389733291814635</v>
      </c>
      <c r="P60" s="31">
        <v>6358620</v>
      </c>
      <c r="Q60" s="31">
        <v>44524492</v>
      </c>
      <c r="R60" s="31">
        <v>31524492</v>
      </c>
      <c r="S60" s="31">
        <v>25521507</v>
      </c>
      <c r="T60" s="36">
        <f t="shared" si="14"/>
        <v>0.80957710595304755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32550367</v>
      </c>
      <c r="E61" s="31">
        <v>55683420</v>
      </c>
      <c r="F61" s="31">
        <v>1683464</v>
      </c>
      <c r="G61" s="36">
        <f t="shared" si="8"/>
        <v>5.171874098992494E-2</v>
      </c>
      <c r="H61" s="31">
        <v>-3624041</v>
      </c>
      <c r="I61" s="36">
        <f t="shared" si="9"/>
        <v>-0.11133640981682326</v>
      </c>
      <c r="J61" s="31">
        <v>4934097</v>
      </c>
      <c r="K61" s="36">
        <f t="shared" si="10"/>
        <v>8.8609805216705445E-2</v>
      </c>
      <c r="L61" s="31">
        <v>1296590</v>
      </c>
      <c r="M61" s="36">
        <f t="shared" si="11"/>
        <v>2.3285028110701534E-2</v>
      </c>
      <c r="N61" s="31">
        <f t="shared" si="12"/>
        <v>4290110</v>
      </c>
      <c r="O61" s="36">
        <f t="shared" si="13"/>
        <v>7.7044657099007208E-2</v>
      </c>
      <c r="P61" s="31">
        <v>8125867</v>
      </c>
      <c r="Q61" s="31">
        <v>23985176</v>
      </c>
      <c r="R61" s="31">
        <v>26347026</v>
      </c>
      <c r="S61" s="31">
        <v>27301881</v>
      </c>
      <c r="T61" s="36">
        <f t="shared" si="14"/>
        <v>1.0362414718078616</v>
      </c>
      <c r="U61" s="36">
        <f t="shared" si="15"/>
        <v>-0.84043671893719152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131722820</v>
      </c>
      <c r="E63" s="32">
        <f>SUM(E59:E62)</f>
        <v>144886567</v>
      </c>
      <c r="F63" s="32">
        <f>SUM(F59:F62)</f>
        <v>10571251</v>
      </c>
      <c r="G63" s="37">
        <f t="shared" si="8"/>
        <v>8.0253755575533534E-2</v>
      </c>
      <c r="H63" s="32">
        <f>SUM(H59:H62)</f>
        <v>11991740</v>
      </c>
      <c r="I63" s="37">
        <f t="shared" si="9"/>
        <v>9.1037680486949796E-2</v>
      </c>
      <c r="J63" s="32">
        <f>SUM(J59:J62)</f>
        <v>10937769</v>
      </c>
      <c r="K63" s="37">
        <f t="shared" si="10"/>
        <v>7.5491946744793814E-2</v>
      </c>
      <c r="L63" s="32">
        <f>SUM(L59:L62)</f>
        <v>4743049</v>
      </c>
      <c r="M63" s="37">
        <f t="shared" si="11"/>
        <v>3.2736292247161881E-2</v>
      </c>
      <c r="N63" s="32">
        <f t="shared" si="12"/>
        <v>38243809</v>
      </c>
      <c r="O63" s="37">
        <f t="shared" si="13"/>
        <v>0.26395689946880996</v>
      </c>
      <c r="P63" s="32">
        <f>SUM(P59:P62)</f>
        <v>15607902</v>
      </c>
      <c r="Q63" s="32">
        <f>SUM(Q59:Q62)</f>
        <v>77619844</v>
      </c>
      <c r="R63" s="32">
        <f>SUM(R59:R62)</f>
        <v>68581694</v>
      </c>
      <c r="S63" s="32">
        <f>SUM(S59:S62)</f>
        <v>60161398</v>
      </c>
      <c r="T63" s="37">
        <f t="shared" si="14"/>
        <v>0.87722239698541127</v>
      </c>
      <c r="U63" s="37">
        <f t="shared" si="15"/>
        <v>-0.69611232822963642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1856312</v>
      </c>
      <c r="E64" s="31">
        <v>37276734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937475</v>
      </c>
      <c r="K64" s="36">
        <f t="shared" si="10"/>
        <v>2.5149064829552932E-2</v>
      </c>
      <c r="L64" s="31">
        <v>1959301</v>
      </c>
      <c r="M64" s="36">
        <f t="shared" si="11"/>
        <v>5.2560962019902277E-2</v>
      </c>
      <c r="N64" s="31">
        <f t="shared" si="12"/>
        <v>2896776</v>
      </c>
      <c r="O64" s="36">
        <f t="shared" si="13"/>
        <v>7.7710026849455216E-2</v>
      </c>
      <c r="P64" s="31">
        <v>83274</v>
      </c>
      <c r="Q64" s="31">
        <v>36170095</v>
      </c>
      <c r="R64" s="31">
        <v>36170095</v>
      </c>
      <c r="S64" s="31">
        <v>83274</v>
      </c>
      <c r="T64" s="36">
        <f t="shared" si="14"/>
        <v>2.3022886724516482E-3</v>
      </c>
      <c r="U64" s="36">
        <f t="shared" si="15"/>
        <v>22.528364195307059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18135108</v>
      </c>
      <c r="E65" s="31">
        <v>15735108</v>
      </c>
      <c r="F65" s="31">
        <v>3333710</v>
      </c>
      <c r="G65" s="36">
        <f t="shared" si="8"/>
        <v>0.18382631082208056</v>
      </c>
      <c r="H65" s="31">
        <v>1746070</v>
      </c>
      <c r="I65" s="36">
        <f t="shared" si="9"/>
        <v>9.628120218528613E-2</v>
      </c>
      <c r="J65" s="31">
        <v>2926268</v>
      </c>
      <c r="K65" s="36">
        <f t="shared" si="10"/>
        <v>0.1859706333124628</v>
      </c>
      <c r="L65" s="31">
        <v>1677846</v>
      </c>
      <c r="M65" s="36">
        <f t="shared" si="11"/>
        <v>0.1066307266527818</v>
      </c>
      <c r="N65" s="31">
        <f t="shared" si="12"/>
        <v>9683894</v>
      </c>
      <c r="O65" s="36">
        <f t="shared" si="13"/>
        <v>0.61543231860880776</v>
      </c>
      <c r="P65" s="31">
        <v>1046260</v>
      </c>
      <c r="Q65" s="31">
        <v>5938127</v>
      </c>
      <c r="R65" s="31">
        <v>10189590</v>
      </c>
      <c r="S65" s="31">
        <v>6918280</v>
      </c>
      <c r="T65" s="36">
        <f t="shared" si="14"/>
        <v>0.67895567927659506</v>
      </c>
      <c r="U65" s="36">
        <f t="shared" si="15"/>
        <v>0.60366065796264801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22977561</v>
      </c>
      <c r="E66" s="31">
        <v>22497561</v>
      </c>
      <c r="F66" s="31">
        <v>5574376</v>
      </c>
      <c r="G66" s="36">
        <f t="shared" si="8"/>
        <v>0.24260085741911425</v>
      </c>
      <c r="H66" s="31">
        <v>6351507</v>
      </c>
      <c r="I66" s="36">
        <f t="shared" si="9"/>
        <v>0.27642215812200432</v>
      </c>
      <c r="J66" s="31">
        <v>10251933</v>
      </c>
      <c r="K66" s="36">
        <f t="shared" si="10"/>
        <v>0.45569086355627619</v>
      </c>
      <c r="L66" s="31">
        <v>7485070</v>
      </c>
      <c r="M66" s="36">
        <f t="shared" si="11"/>
        <v>0.33270584309116885</v>
      </c>
      <c r="N66" s="31">
        <f t="shared" si="12"/>
        <v>29662886</v>
      </c>
      <c r="O66" s="36">
        <f t="shared" si="13"/>
        <v>1.3184934135749204</v>
      </c>
      <c r="P66" s="31">
        <v>8074091</v>
      </c>
      <c r="Q66" s="31">
        <v>19591724</v>
      </c>
      <c r="R66" s="31">
        <v>30376724</v>
      </c>
      <c r="S66" s="31">
        <v>22092397</v>
      </c>
      <c r="T66" s="36">
        <f t="shared" si="14"/>
        <v>0.72728043353193716</v>
      </c>
      <c r="U66" s="36">
        <f t="shared" si="15"/>
        <v>-7.2951989270371165E-2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1363865180</v>
      </c>
      <c r="E67" s="31">
        <v>1354652823</v>
      </c>
      <c r="F67" s="31">
        <v>207211809</v>
      </c>
      <c r="G67" s="36">
        <f t="shared" si="8"/>
        <v>0.15192983297659965</v>
      </c>
      <c r="H67" s="31">
        <v>147778192</v>
      </c>
      <c r="I67" s="36">
        <f t="shared" si="9"/>
        <v>0.10835249272952331</v>
      </c>
      <c r="J67" s="31">
        <v>131039877</v>
      </c>
      <c r="K67" s="36">
        <f t="shared" si="10"/>
        <v>9.6733181207123209E-2</v>
      </c>
      <c r="L67" s="31">
        <v>263792188</v>
      </c>
      <c r="M67" s="36">
        <f t="shared" si="11"/>
        <v>0.1947304752340962</v>
      </c>
      <c r="N67" s="31">
        <f t="shared" si="12"/>
        <v>749822066</v>
      </c>
      <c r="O67" s="36">
        <f t="shared" si="13"/>
        <v>0.55351603988057385</v>
      </c>
      <c r="P67" s="31">
        <v>216479409</v>
      </c>
      <c r="Q67" s="31">
        <v>1263849345</v>
      </c>
      <c r="R67" s="31">
        <v>1246766345</v>
      </c>
      <c r="S67" s="31">
        <v>382621303</v>
      </c>
      <c r="T67" s="36">
        <f t="shared" si="14"/>
        <v>0.30689094595346972</v>
      </c>
      <c r="U67" s="36">
        <f t="shared" si="15"/>
        <v>0.21855556248308128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90181182</v>
      </c>
      <c r="E68" s="31">
        <v>119135232</v>
      </c>
      <c r="F68" s="31">
        <v>9520442</v>
      </c>
      <c r="G68" s="36">
        <f t="shared" si="8"/>
        <v>0.10557016207660706</v>
      </c>
      <c r="H68" s="31">
        <v>20198788</v>
      </c>
      <c r="I68" s="36">
        <f t="shared" si="9"/>
        <v>0.22398007602073788</v>
      </c>
      <c r="J68" s="31">
        <v>21147157</v>
      </c>
      <c r="K68" s="36">
        <f t="shared" si="10"/>
        <v>0.17750548385216558</v>
      </c>
      <c r="L68" s="31">
        <v>7155519</v>
      </c>
      <c r="M68" s="36">
        <f t="shared" si="11"/>
        <v>6.0062156927683658E-2</v>
      </c>
      <c r="N68" s="31">
        <f t="shared" si="12"/>
        <v>58021906</v>
      </c>
      <c r="O68" s="36">
        <f t="shared" si="13"/>
        <v>0.48702558450551386</v>
      </c>
      <c r="P68" s="31">
        <v>29027731</v>
      </c>
      <c r="Q68" s="31">
        <v>60021850</v>
      </c>
      <c r="R68" s="31">
        <v>60021850</v>
      </c>
      <c r="S68" s="31">
        <v>69032490</v>
      </c>
      <c r="T68" s="36">
        <f t="shared" si="14"/>
        <v>1.1501226636633159</v>
      </c>
      <c r="U68" s="36">
        <f t="shared" si="15"/>
        <v>-0.75349368505585224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1497015343</v>
      </c>
      <c r="E70" s="32">
        <f>SUM(E64:E69)</f>
        <v>1549297458</v>
      </c>
      <c r="F70" s="32">
        <f>SUM(F64:F69)</f>
        <v>225640337</v>
      </c>
      <c r="G70" s="37">
        <f t="shared" si="8"/>
        <v>0.15072680320551665</v>
      </c>
      <c r="H70" s="32">
        <f>SUM(H64:H69)</f>
        <v>176074557</v>
      </c>
      <c r="I70" s="37">
        <f t="shared" si="9"/>
        <v>0.11761706907235085</v>
      </c>
      <c r="J70" s="32">
        <f>SUM(J64:J69)</f>
        <v>166302710</v>
      </c>
      <c r="K70" s="37">
        <f t="shared" si="10"/>
        <v>0.10734072346228557</v>
      </c>
      <c r="L70" s="32">
        <f>SUM(L64:L69)</f>
        <v>282069924</v>
      </c>
      <c r="M70" s="37">
        <f t="shared" si="11"/>
        <v>0.18206311676527645</v>
      </c>
      <c r="N70" s="32">
        <f t="shared" si="12"/>
        <v>850087528</v>
      </c>
      <c r="O70" s="37">
        <f t="shared" si="13"/>
        <v>0.54869226281271033</v>
      </c>
      <c r="P70" s="32">
        <f>SUM(P64:P69)</f>
        <v>254710765</v>
      </c>
      <c r="Q70" s="32">
        <f>SUM(Q64:Q69)</f>
        <v>1385571141</v>
      </c>
      <c r="R70" s="32">
        <f>SUM(R64:R69)</f>
        <v>1383524604</v>
      </c>
      <c r="S70" s="32">
        <f>SUM(S64:S69)</f>
        <v>480747744</v>
      </c>
      <c r="T70" s="37">
        <f t="shared" si="14"/>
        <v>0.34748044422923757</v>
      </c>
      <c r="U70" s="37">
        <f t="shared" si="15"/>
        <v>0.10741265293596847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86132592</v>
      </c>
      <c r="E71" s="31">
        <v>137991843</v>
      </c>
      <c r="F71" s="31">
        <v>26095643</v>
      </c>
      <c r="G71" s="36">
        <f t="shared" si="8"/>
        <v>0.30297059909679719</v>
      </c>
      <c r="H71" s="31">
        <v>33324646</v>
      </c>
      <c r="I71" s="36">
        <f t="shared" si="9"/>
        <v>0.38689937486149262</v>
      </c>
      <c r="J71" s="31">
        <v>28817959</v>
      </c>
      <c r="K71" s="36">
        <f t="shared" si="10"/>
        <v>0.20883813400477591</v>
      </c>
      <c r="L71" s="31">
        <v>97463594</v>
      </c>
      <c r="M71" s="36">
        <f t="shared" si="11"/>
        <v>0.70629967598881915</v>
      </c>
      <c r="N71" s="31">
        <f t="shared" si="12"/>
        <v>185701842</v>
      </c>
      <c r="O71" s="36">
        <f t="shared" si="13"/>
        <v>1.3457450669747197</v>
      </c>
      <c r="P71" s="31">
        <v>77043066</v>
      </c>
      <c r="Q71" s="31">
        <v>62567508</v>
      </c>
      <c r="R71" s="31">
        <v>84585548</v>
      </c>
      <c r="S71" s="31">
        <v>112102274</v>
      </c>
      <c r="T71" s="36">
        <f t="shared" si="14"/>
        <v>1.3253123807863727</v>
      </c>
      <c r="U71" s="36">
        <f t="shared" si="15"/>
        <v>0.26505341830502949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122805220</v>
      </c>
      <c r="E72" s="31">
        <v>108701639</v>
      </c>
      <c r="F72" s="31">
        <v>9850087</v>
      </c>
      <c r="G72" s="36">
        <f t="shared" si="8"/>
        <v>8.0209025316676272E-2</v>
      </c>
      <c r="H72" s="31">
        <v>21162992</v>
      </c>
      <c r="I72" s="36">
        <f t="shared" si="9"/>
        <v>0.1723297429864952</v>
      </c>
      <c r="J72" s="31">
        <v>27256659</v>
      </c>
      <c r="K72" s="36">
        <f t="shared" si="10"/>
        <v>0.25074745193124459</v>
      </c>
      <c r="L72" s="31">
        <v>14828383</v>
      </c>
      <c r="M72" s="36">
        <f t="shared" si="11"/>
        <v>0.13641361010205191</v>
      </c>
      <c r="N72" s="31">
        <f t="shared" si="12"/>
        <v>73098121</v>
      </c>
      <c r="O72" s="36">
        <f t="shared" si="13"/>
        <v>0.67246567459760198</v>
      </c>
      <c r="P72" s="31">
        <v>14125766</v>
      </c>
      <c r="Q72" s="31">
        <v>90683517</v>
      </c>
      <c r="R72" s="31">
        <v>87129866</v>
      </c>
      <c r="S72" s="31">
        <v>63154180</v>
      </c>
      <c r="T72" s="36">
        <f t="shared" si="14"/>
        <v>0.72482815479137774</v>
      </c>
      <c r="U72" s="36">
        <f t="shared" si="15"/>
        <v>4.9740099050203712E-2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107439427</v>
      </c>
      <c r="E73" s="31">
        <v>107439427</v>
      </c>
      <c r="F73" s="31">
        <v>9436361</v>
      </c>
      <c r="G73" s="36">
        <f t="shared" si="8"/>
        <v>8.7829591645160202E-2</v>
      </c>
      <c r="H73" s="31">
        <v>3433029</v>
      </c>
      <c r="I73" s="36">
        <f t="shared" si="9"/>
        <v>3.1953158126950917E-2</v>
      </c>
      <c r="J73" s="31">
        <v>2554711</v>
      </c>
      <c r="K73" s="36">
        <f t="shared" si="10"/>
        <v>2.3778151758013379E-2</v>
      </c>
      <c r="L73" s="31">
        <v>52819978</v>
      </c>
      <c r="M73" s="36">
        <f t="shared" si="11"/>
        <v>0.4916256487481081</v>
      </c>
      <c r="N73" s="31">
        <f t="shared" si="12"/>
        <v>68244079</v>
      </c>
      <c r="O73" s="36">
        <f t="shared" si="13"/>
        <v>0.63518655027823256</v>
      </c>
      <c r="P73" s="31">
        <v>13054113</v>
      </c>
      <c r="Q73" s="31">
        <v>106194215</v>
      </c>
      <c r="R73" s="31">
        <v>104289449</v>
      </c>
      <c r="S73" s="31">
        <v>80348019</v>
      </c>
      <c r="T73" s="36">
        <f t="shared" si="14"/>
        <v>0.77043286516932308</v>
      </c>
      <c r="U73" s="36">
        <f t="shared" si="15"/>
        <v>3.0462326318149691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119567116</v>
      </c>
      <c r="E74" s="31">
        <v>195729502</v>
      </c>
      <c r="F74" s="31">
        <v>20556361</v>
      </c>
      <c r="G74" s="36">
        <f t="shared" si="8"/>
        <v>0.17192319834828165</v>
      </c>
      <c r="H74" s="31">
        <v>13213793</v>
      </c>
      <c r="I74" s="36">
        <f t="shared" si="9"/>
        <v>0.11051360476069357</v>
      </c>
      <c r="J74" s="31">
        <v>19051627</v>
      </c>
      <c r="K74" s="36">
        <f t="shared" si="10"/>
        <v>9.7336511896913738E-2</v>
      </c>
      <c r="L74" s="31">
        <v>17104429</v>
      </c>
      <c r="M74" s="36">
        <f t="shared" si="11"/>
        <v>8.738809849932587E-2</v>
      </c>
      <c r="N74" s="31">
        <f t="shared" si="12"/>
        <v>69926210</v>
      </c>
      <c r="O74" s="36">
        <f t="shared" si="13"/>
        <v>0.35725942837171271</v>
      </c>
      <c r="P74" s="31">
        <v>17159150</v>
      </c>
      <c r="Q74" s="31">
        <v>46557779</v>
      </c>
      <c r="R74" s="31">
        <v>93668086</v>
      </c>
      <c r="S74" s="31">
        <v>69191629</v>
      </c>
      <c r="T74" s="36">
        <f t="shared" si="14"/>
        <v>0.73868947210045477</v>
      </c>
      <c r="U74" s="36">
        <f t="shared" si="15"/>
        <v>-3.1890274285147902E-3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29674963</v>
      </c>
      <c r="E75" s="31">
        <v>27272004</v>
      </c>
      <c r="F75" s="31">
        <v>4695630</v>
      </c>
      <c r="G75" s="36">
        <f t="shared" si="8"/>
        <v>0.15823541212165959</v>
      </c>
      <c r="H75" s="31">
        <v>5872967</v>
      </c>
      <c r="I75" s="36">
        <f t="shared" si="9"/>
        <v>0.19790983395665901</v>
      </c>
      <c r="J75" s="31">
        <v>6932849</v>
      </c>
      <c r="K75" s="36">
        <f t="shared" si="10"/>
        <v>0.25421120501449029</v>
      </c>
      <c r="L75" s="31">
        <v>4779971</v>
      </c>
      <c r="M75" s="36">
        <f t="shared" si="11"/>
        <v>0.17527025150040312</v>
      </c>
      <c r="N75" s="31">
        <f t="shared" si="12"/>
        <v>22281417</v>
      </c>
      <c r="O75" s="36">
        <f t="shared" si="13"/>
        <v>0.81700695702450032</v>
      </c>
      <c r="P75" s="31">
        <v>2838417</v>
      </c>
      <c r="Q75" s="31">
        <v>20290475</v>
      </c>
      <c r="R75" s="31">
        <v>23358977</v>
      </c>
      <c r="S75" s="31">
        <v>18262354</v>
      </c>
      <c r="T75" s="36">
        <f t="shared" si="14"/>
        <v>0.78181309053046288</v>
      </c>
      <c r="U75" s="36">
        <f t="shared" si="15"/>
        <v>0.68402704747047394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35299365</v>
      </c>
      <c r="E76" s="31">
        <v>35839365</v>
      </c>
      <c r="F76" s="31">
        <v>1047900</v>
      </c>
      <c r="G76" s="36">
        <f t="shared" si="8"/>
        <v>2.9686086421101342E-2</v>
      </c>
      <c r="H76" s="31">
        <v>3430135</v>
      </c>
      <c r="I76" s="36">
        <f t="shared" si="9"/>
        <v>9.7172711180498569E-2</v>
      </c>
      <c r="J76" s="31">
        <v>7467115</v>
      </c>
      <c r="K76" s="36">
        <f t="shared" si="10"/>
        <v>0.20834953409470286</v>
      </c>
      <c r="L76" s="31">
        <v>26547697</v>
      </c>
      <c r="M76" s="36">
        <f t="shared" si="11"/>
        <v>0.74074127708456883</v>
      </c>
      <c r="N76" s="31">
        <f t="shared" si="12"/>
        <v>38492847</v>
      </c>
      <c r="O76" s="36">
        <f t="shared" si="13"/>
        <v>1.0740381979424021</v>
      </c>
      <c r="P76" s="31">
        <v>405698</v>
      </c>
      <c r="Q76" s="31">
        <v>34499954</v>
      </c>
      <c r="R76" s="31">
        <v>71484006</v>
      </c>
      <c r="S76" s="31">
        <v>3997815</v>
      </c>
      <c r="T76" s="36">
        <f t="shared" si="14"/>
        <v>5.5926006720999941E-2</v>
      </c>
      <c r="U76" s="36">
        <f t="shared" si="15"/>
        <v>64.437091136756905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500918683</v>
      </c>
      <c r="E78" s="32">
        <f>SUM(E71:E77)</f>
        <v>612973780</v>
      </c>
      <c r="F78" s="32">
        <f>SUM(F71:F77)</f>
        <v>71681982</v>
      </c>
      <c r="G78" s="37">
        <f t="shared" si="8"/>
        <v>0.14310103502368268</v>
      </c>
      <c r="H78" s="32">
        <f>SUM(H71:H77)</f>
        <v>80437562</v>
      </c>
      <c r="I78" s="37">
        <f t="shared" si="9"/>
        <v>0.16058007962142629</v>
      </c>
      <c r="J78" s="32">
        <f>SUM(J71:J77)</f>
        <v>92080920</v>
      </c>
      <c r="K78" s="37">
        <f t="shared" si="10"/>
        <v>0.15021999799077865</v>
      </c>
      <c r="L78" s="32">
        <f>SUM(L71:L77)</f>
        <v>213544052</v>
      </c>
      <c r="M78" s="37">
        <f t="shared" si="11"/>
        <v>0.34837387661181851</v>
      </c>
      <c r="N78" s="32">
        <f t="shared" si="12"/>
        <v>457744516</v>
      </c>
      <c r="O78" s="37">
        <f t="shared" si="13"/>
        <v>0.74676035245749006</v>
      </c>
      <c r="P78" s="32">
        <f>SUM(P71:P77)</f>
        <v>124626210</v>
      </c>
      <c r="Q78" s="32">
        <f>SUM(Q71:Q77)</f>
        <v>360793448</v>
      </c>
      <c r="R78" s="32">
        <f>SUM(R71:R77)</f>
        <v>464515932</v>
      </c>
      <c r="S78" s="32">
        <f>SUM(S71:S77)</f>
        <v>347056271</v>
      </c>
      <c r="T78" s="37">
        <f t="shared" si="14"/>
        <v>0.74713534475713095</v>
      </c>
      <c r="U78" s="37">
        <f t="shared" si="15"/>
        <v>0.71347625832479378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104928636</v>
      </c>
      <c r="E79" s="31">
        <v>98187531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46552762</v>
      </c>
      <c r="K79" s="36">
        <f t="shared" si="10"/>
        <v>0.47412091459963485</v>
      </c>
      <c r="L79" s="31">
        <v>25590040</v>
      </c>
      <c r="M79" s="36">
        <f t="shared" si="11"/>
        <v>0.26062413159161729</v>
      </c>
      <c r="N79" s="31">
        <f t="shared" si="12"/>
        <v>72142802</v>
      </c>
      <c r="O79" s="36">
        <f t="shared" si="13"/>
        <v>0.73474504619125214</v>
      </c>
      <c r="P79" s="31">
        <v>18216099</v>
      </c>
      <c r="Q79" s="31">
        <v>122614179</v>
      </c>
      <c r="R79" s="31">
        <v>82237978</v>
      </c>
      <c r="S79" s="31">
        <v>67390942</v>
      </c>
      <c r="T79" s="36">
        <f t="shared" si="14"/>
        <v>0.81946253591011198</v>
      </c>
      <c r="U79" s="36">
        <f t="shared" si="15"/>
        <v>0.40480352022680588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106371061</v>
      </c>
      <c r="E80" s="31">
        <v>107376061</v>
      </c>
      <c r="F80" s="31">
        <v>7751500</v>
      </c>
      <c r="G80" s="36">
        <f t="shared" si="8"/>
        <v>7.2872263631928988E-2</v>
      </c>
      <c r="H80" s="31">
        <v>10063240</v>
      </c>
      <c r="I80" s="36">
        <f t="shared" si="9"/>
        <v>9.4605054282574097E-2</v>
      </c>
      <c r="J80" s="31">
        <v>14809551</v>
      </c>
      <c r="K80" s="36">
        <f t="shared" si="10"/>
        <v>0.13792227859802009</v>
      </c>
      <c r="L80" s="31">
        <v>36420891</v>
      </c>
      <c r="M80" s="36">
        <f t="shared" si="11"/>
        <v>0.33919004534912117</v>
      </c>
      <c r="N80" s="31">
        <f t="shared" si="12"/>
        <v>69045182</v>
      </c>
      <c r="O80" s="36">
        <f t="shared" si="13"/>
        <v>0.6430221164473523</v>
      </c>
      <c r="P80" s="31">
        <v>11363368</v>
      </c>
      <c r="Q80" s="31">
        <v>83489409</v>
      </c>
      <c r="R80" s="31">
        <v>85839409</v>
      </c>
      <c r="S80" s="31">
        <v>49610118</v>
      </c>
      <c r="T80" s="36">
        <f t="shared" si="14"/>
        <v>0.57794104803307766</v>
      </c>
      <c r="U80" s="36">
        <f t="shared" si="15"/>
        <v>2.2051140999745851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432391570</v>
      </c>
      <c r="E81" s="31">
        <v>432945210</v>
      </c>
      <c r="F81" s="31">
        <v>40251820</v>
      </c>
      <c r="G81" s="36">
        <f t="shared" si="8"/>
        <v>9.3091130338179354E-2</v>
      </c>
      <c r="H81" s="31">
        <v>70699137</v>
      </c>
      <c r="I81" s="36">
        <f t="shared" si="9"/>
        <v>0.16350720482362779</v>
      </c>
      <c r="J81" s="31">
        <v>192938712</v>
      </c>
      <c r="K81" s="36">
        <f t="shared" si="10"/>
        <v>0.44564232966106726</v>
      </c>
      <c r="L81" s="31">
        <v>59496659</v>
      </c>
      <c r="M81" s="36">
        <f t="shared" si="11"/>
        <v>0.13742306792122727</v>
      </c>
      <c r="N81" s="31">
        <f t="shared" si="12"/>
        <v>363386328</v>
      </c>
      <c r="O81" s="36">
        <f t="shared" si="13"/>
        <v>0.83933560091818549</v>
      </c>
      <c r="P81" s="31">
        <v>46263662</v>
      </c>
      <c r="Q81" s="31">
        <v>422871070</v>
      </c>
      <c r="R81" s="31">
        <v>415044090</v>
      </c>
      <c r="S81" s="31">
        <v>315401402</v>
      </c>
      <c r="T81" s="36">
        <f t="shared" si="14"/>
        <v>0.75992264339916271</v>
      </c>
      <c r="U81" s="36">
        <f t="shared" si="15"/>
        <v>0.28603436104993163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35023226</v>
      </c>
      <c r="E82" s="31">
        <v>35551567</v>
      </c>
      <c r="F82" s="31">
        <v>3093162</v>
      </c>
      <c r="G82" s="36">
        <f t="shared" si="8"/>
        <v>8.831744968324734E-2</v>
      </c>
      <c r="H82" s="31">
        <v>6750153</v>
      </c>
      <c r="I82" s="36">
        <f t="shared" si="9"/>
        <v>0.19273361625796551</v>
      </c>
      <c r="J82" s="31">
        <v>6084586</v>
      </c>
      <c r="K82" s="36">
        <f t="shared" si="10"/>
        <v>0.1711481803319668</v>
      </c>
      <c r="L82" s="31">
        <v>2126482</v>
      </c>
      <c r="M82" s="36">
        <f t="shared" si="11"/>
        <v>5.9814016074171923E-2</v>
      </c>
      <c r="N82" s="31">
        <f t="shared" si="12"/>
        <v>18054383</v>
      </c>
      <c r="O82" s="36">
        <f t="shared" si="13"/>
        <v>0.5078364900202571</v>
      </c>
      <c r="P82" s="31">
        <v>4025628</v>
      </c>
      <c r="Q82" s="31">
        <v>35603302</v>
      </c>
      <c r="R82" s="31">
        <v>35925686</v>
      </c>
      <c r="S82" s="31">
        <v>22392789</v>
      </c>
      <c r="T82" s="36">
        <f t="shared" si="14"/>
        <v>0.62330859875577604</v>
      </c>
      <c r="U82" s="36">
        <f t="shared" si="15"/>
        <v>-0.4717639086373604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678714493</v>
      </c>
      <c r="E84" s="32">
        <f>SUM(E79:E83)</f>
        <v>674060369</v>
      </c>
      <c r="F84" s="32">
        <f>SUM(F79:F83)</f>
        <v>51096482</v>
      </c>
      <c r="G84" s="37">
        <f t="shared" si="8"/>
        <v>7.5284206432880751E-2</v>
      </c>
      <c r="H84" s="32">
        <f>SUM(H79:H83)</f>
        <v>87512530</v>
      </c>
      <c r="I84" s="37">
        <f t="shared" si="9"/>
        <v>0.12893864931804247</v>
      </c>
      <c r="J84" s="32">
        <f>SUM(J79:J83)</f>
        <v>260385611</v>
      </c>
      <c r="K84" s="37">
        <f t="shared" si="10"/>
        <v>0.3862942000080708</v>
      </c>
      <c r="L84" s="32">
        <f>SUM(L79:L83)</f>
        <v>123634072</v>
      </c>
      <c r="M84" s="37">
        <f t="shared" si="11"/>
        <v>0.1834169129145167</v>
      </c>
      <c r="N84" s="32">
        <f t="shared" si="12"/>
        <v>522628695</v>
      </c>
      <c r="O84" s="37">
        <f t="shared" si="13"/>
        <v>0.7753440478563427</v>
      </c>
      <c r="P84" s="32">
        <f>SUM(P79:P83)</f>
        <v>79868757</v>
      </c>
      <c r="Q84" s="32">
        <f>SUM(Q79:Q83)</f>
        <v>664577960</v>
      </c>
      <c r="R84" s="32">
        <f>SUM(R79:R83)</f>
        <v>619047163</v>
      </c>
      <c r="S84" s="32">
        <f>SUM(S79:S83)</f>
        <v>454795251</v>
      </c>
      <c r="T84" s="37">
        <f t="shared" si="14"/>
        <v>0.73466979284096967</v>
      </c>
      <c r="U84" s="37">
        <f t="shared" si="15"/>
        <v>0.5479653952796586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4925675464</v>
      </c>
      <c r="E85" s="32">
        <f>SUM(E57,E59:E62,E64:E69,E71:E77,E79:E83)</f>
        <v>5103110193</v>
      </c>
      <c r="F85" s="32">
        <f>SUM(F57,F59:F62,F64:F69,F71:F77,F79:F83)</f>
        <v>751883770</v>
      </c>
      <c r="G85" s="37">
        <f t="shared" si="8"/>
        <v>0.15264581994799487</v>
      </c>
      <c r="H85" s="32">
        <f>SUM(H57,H59:H62,H64:H69,H71:H77,H79:H83)</f>
        <v>731280391</v>
      </c>
      <c r="I85" s="37">
        <f t="shared" si="9"/>
        <v>0.14846296641844692</v>
      </c>
      <c r="J85" s="32">
        <f>SUM(J57,J59:J62,J64:J69,J71:J77,J79:J83)</f>
        <v>1344160201</v>
      </c>
      <c r="K85" s="37">
        <f t="shared" si="10"/>
        <v>0.26340019128801123</v>
      </c>
      <c r="L85" s="32">
        <f>SUM(L57,L59:L62,L64:L69,L71:L77,L79:L83)</f>
        <v>1252319758</v>
      </c>
      <c r="M85" s="37">
        <f t="shared" si="11"/>
        <v>0.24540323658262811</v>
      </c>
      <c r="N85" s="32">
        <f t="shared" si="12"/>
        <v>4079644120</v>
      </c>
      <c r="O85" s="37">
        <f t="shared" si="13"/>
        <v>0.7994426860693894</v>
      </c>
      <c r="P85" s="32">
        <f>SUM(P57,P59:P62,P64:P69,P71:P77,P79:P83)</f>
        <v>1133168729</v>
      </c>
      <c r="Q85" s="32">
        <f>SUM(Q57,Q59:Q62,Q64:Q69,Q71:Q77,Q79:Q83)</f>
        <v>4431179888</v>
      </c>
      <c r="R85" s="32">
        <f>SUM(R57,R59:R62,R64:R69,R71:R77,R79:R83)</f>
        <v>4519157927</v>
      </c>
      <c r="S85" s="32">
        <f>SUM(S57,S59:S62,S64:S69,S71:S77,S79:S83)</f>
        <v>3414093956</v>
      </c>
      <c r="T85" s="37">
        <f t="shared" si="14"/>
        <v>0.75547126503419493</v>
      </c>
      <c r="U85" s="37">
        <f t="shared" si="15"/>
        <v>0.10514853256244416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11133051521</v>
      </c>
      <c r="E88" s="31">
        <v>10953619427</v>
      </c>
      <c r="F88" s="31">
        <v>2439337111</v>
      </c>
      <c r="G88" s="36">
        <f t="shared" ref="G88:G99" si="16">IF(($D88      =0),0,($F88      /$D88      ))</f>
        <v>0.21910768187848037</v>
      </c>
      <c r="H88" s="31">
        <v>2690319664</v>
      </c>
      <c r="I88" s="36">
        <f t="shared" ref="I88:I99" si="17">IF(($D88      =0),0,($H88      /$D88      ))</f>
        <v>0.24165159560479141</v>
      </c>
      <c r="J88" s="31">
        <v>1946580095</v>
      </c>
      <c r="K88" s="36">
        <f t="shared" ref="K88:K99" si="18">IF(($E88      =0),0,($J88      /$E88      ))</f>
        <v>0.1777111308251042</v>
      </c>
      <c r="L88" s="31">
        <v>2364104762</v>
      </c>
      <c r="M88" s="36">
        <f t="shared" ref="M88:M99" si="19">IF(($E88      =0),0,($L88      /$E88      ))</f>
        <v>0.21582863799089338</v>
      </c>
      <c r="N88" s="31">
        <f t="shared" ref="N88:N99" si="20">$F88      +$H88      +$J88      +$L88</f>
        <v>9440341632</v>
      </c>
      <c r="O88" s="36">
        <f t="shared" ref="O88:O99" si="21">IF(($E88      =0),0,($N88      /$E88      ))</f>
        <v>0.8618467799538605</v>
      </c>
      <c r="P88" s="31">
        <v>2345751161</v>
      </c>
      <c r="Q88" s="31">
        <v>9362378289</v>
      </c>
      <c r="R88" s="31">
        <v>10147533872</v>
      </c>
      <c r="S88" s="31">
        <v>9615115821</v>
      </c>
      <c r="T88" s="36">
        <f t="shared" ref="T88:T99" si="22">IF(($R88      =0),0,($S88      /$R88      ))</f>
        <v>0.94753227161240661</v>
      </c>
      <c r="U88" s="36">
        <f t="shared" ref="U88:U99" si="23">IF(($P88      =0),0,(($L88      /$P88      )-1))</f>
        <v>7.8241892427224347E-3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11196091000</v>
      </c>
      <c r="E89" s="31">
        <v>11723223613</v>
      </c>
      <c r="F89" s="31">
        <v>2715208264</v>
      </c>
      <c r="G89" s="36">
        <f t="shared" si="16"/>
        <v>0.24251395098521439</v>
      </c>
      <c r="H89" s="31">
        <v>2458080322</v>
      </c>
      <c r="I89" s="36">
        <f t="shared" si="17"/>
        <v>0.21954808352307961</v>
      </c>
      <c r="J89" s="31">
        <v>2451491322</v>
      </c>
      <c r="K89" s="36">
        <f t="shared" si="18"/>
        <v>0.2091140971909396</v>
      </c>
      <c r="L89" s="31">
        <v>2429286063</v>
      </c>
      <c r="M89" s="36">
        <f t="shared" si="19"/>
        <v>0.20721997150221894</v>
      </c>
      <c r="N89" s="31">
        <f t="shared" si="20"/>
        <v>10054065971</v>
      </c>
      <c r="O89" s="36">
        <f t="shared" si="21"/>
        <v>0.8576195680385168</v>
      </c>
      <c r="P89" s="31">
        <v>4808890000</v>
      </c>
      <c r="Q89" s="31">
        <v>8507321000</v>
      </c>
      <c r="R89" s="31">
        <v>10982439682</v>
      </c>
      <c r="S89" s="31">
        <v>11525883413</v>
      </c>
      <c r="T89" s="36">
        <f t="shared" si="22"/>
        <v>1.0494829697895536</v>
      </c>
      <c r="U89" s="36">
        <f t="shared" si="23"/>
        <v>-0.49483434576378338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5156712495</v>
      </c>
      <c r="E90" s="31">
        <v>5149287475</v>
      </c>
      <c r="F90" s="31">
        <v>442506668</v>
      </c>
      <c r="G90" s="36">
        <f t="shared" si="16"/>
        <v>8.581177803281817E-2</v>
      </c>
      <c r="H90" s="31">
        <v>2423916123</v>
      </c>
      <c r="I90" s="36">
        <f t="shared" si="17"/>
        <v>0.47005066219034963</v>
      </c>
      <c r="J90" s="31">
        <v>878563780</v>
      </c>
      <c r="K90" s="36">
        <f t="shared" si="18"/>
        <v>0.17061851455477342</v>
      </c>
      <c r="L90" s="31">
        <v>1261246643</v>
      </c>
      <c r="M90" s="36">
        <f t="shared" si="19"/>
        <v>0.24493614876298977</v>
      </c>
      <c r="N90" s="31">
        <f t="shared" si="20"/>
        <v>5006233214</v>
      </c>
      <c r="O90" s="36">
        <f t="shared" si="21"/>
        <v>0.97221862991830732</v>
      </c>
      <c r="P90" s="31">
        <v>1229684592</v>
      </c>
      <c r="Q90" s="31">
        <v>5226959268</v>
      </c>
      <c r="R90" s="31">
        <v>4831544169</v>
      </c>
      <c r="S90" s="31">
        <v>3377367271</v>
      </c>
      <c r="T90" s="36">
        <f t="shared" si="22"/>
        <v>0.69902440148840128</v>
      </c>
      <c r="U90" s="36">
        <f t="shared" si="23"/>
        <v>2.5666785780137591E-2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27485855016</v>
      </c>
      <c r="E91" s="32">
        <f>SUM(E88:E90)</f>
        <v>27826130515</v>
      </c>
      <c r="F91" s="32">
        <f>SUM(F88:F90)</f>
        <v>5597052043</v>
      </c>
      <c r="G91" s="37">
        <f t="shared" si="16"/>
        <v>0.20363390695839215</v>
      </c>
      <c r="H91" s="32">
        <f>SUM(H88:H90)</f>
        <v>7572316109</v>
      </c>
      <c r="I91" s="37">
        <f t="shared" si="17"/>
        <v>0.27549865574827564</v>
      </c>
      <c r="J91" s="32">
        <f>SUM(J88:J90)</f>
        <v>5276635197</v>
      </c>
      <c r="K91" s="37">
        <f t="shared" si="18"/>
        <v>0.18962878055055368</v>
      </c>
      <c r="L91" s="32">
        <f>SUM(L88:L90)</f>
        <v>6054637468</v>
      </c>
      <c r="M91" s="37">
        <f t="shared" si="19"/>
        <v>0.21758819339743185</v>
      </c>
      <c r="N91" s="32">
        <f t="shared" si="20"/>
        <v>24500640817</v>
      </c>
      <c r="O91" s="37">
        <f t="shared" si="21"/>
        <v>0.88049040105639709</v>
      </c>
      <c r="P91" s="32">
        <f>SUM(P88:P90)</f>
        <v>8384325753</v>
      </c>
      <c r="Q91" s="32">
        <f>SUM(Q88:Q90)</f>
        <v>23096658557</v>
      </c>
      <c r="R91" s="32">
        <f>SUM(R88:R90)</f>
        <v>25961517723</v>
      </c>
      <c r="S91" s="32">
        <f>SUM(S88:S90)</f>
        <v>24518366505</v>
      </c>
      <c r="T91" s="37">
        <f t="shared" si="22"/>
        <v>0.94441190867968883</v>
      </c>
      <c r="U91" s="37">
        <f t="shared" si="23"/>
        <v>-0.2778623294981607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1781699479</v>
      </c>
      <c r="E92" s="31">
        <v>1592180821</v>
      </c>
      <c r="F92" s="31">
        <v>504201991</v>
      </c>
      <c r="G92" s="36">
        <f t="shared" si="16"/>
        <v>0.28298935760086169</v>
      </c>
      <c r="H92" s="31">
        <v>530501198</v>
      </c>
      <c r="I92" s="36">
        <f t="shared" si="17"/>
        <v>0.29775009997631591</v>
      </c>
      <c r="J92" s="31">
        <v>284531555</v>
      </c>
      <c r="K92" s="36">
        <f t="shared" si="18"/>
        <v>0.17870555356978515</v>
      </c>
      <c r="L92" s="31">
        <v>547148010</v>
      </c>
      <c r="M92" s="36">
        <f t="shared" si="19"/>
        <v>0.34364690416026561</v>
      </c>
      <c r="N92" s="31">
        <f t="shared" si="20"/>
        <v>1866382754</v>
      </c>
      <c r="O92" s="36">
        <f t="shared" si="21"/>
        <v>1.1722178344214587</v>
      </c>
      <c r="P92" s="31">
        <v>246159290</v>
      </c>
      <c r="Q92" s="31">
        <v>1395590416</v>
      </c>
      <c r="R92" s="31">
        <v>1490281939</v>
      </c>
      <c r="S92" s="31">
        <v>1197046263</v>
      </c>
      <c r="T92" s="36">
        <f t="shared" si="22"/>
        <v>0.80323476496214852</v>
      </c>
      <c r="U92" s="36">
        <f t="shared" si="23"/>
        <v>1.2227396333487963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262164617</v>
      </c>
      <c r="E93" s="31">
        <v>305693993</v>
      </c>
      <c r="F93" s="31">
        <v>41630655</v>
      </c>
      <c r="G93" s="36">
        <f t="shared" si="16"/>
        <v>0.15879585687949643</v>
      </c>
      <c r="H93" s="31">
        <v>61882081</v>
      </c>
      <c r="I93" s="36">
        <f t="shared" si="17"/>
        <v>0.23604284097575226</v>
      </c>
      <c r="J93" s="31">
        <v>65836908</v>
      </c>
      <c r="K93" s="36">
        <f t="shared" si="18"/>
        <v>0.21536866771209337</v>
      </c>
      <c r="L93" s="31">
        <v>86817381</v>
      </c>
      <c r="M93" s="36">
        <f t="shared" si="19"/>
        <v>0.28400093880811061</v>
      </c>
      <c r="N93" s="31">
        <f t="shared" si="20"/>
        <v>256167025</v>
      </c>
      <c r="O93" s="36">
        <f t="shared" si="21"/>
        <v>0.8379851448373079</v>
      </c>
      <c r="P93" s="31">
        <v>83783159</v>
      </c>
      <c r="Q93" s="31">
        <v>236087046</v>
      </c>
      <c r="R93" s="31">
        <v>242915988</v>
      </c>
      <c r="S93" s="31">
        <v>241630731</v>
      </c>
      <c r="T93" s="36">
        <f t="shared" si="22"/>
        <v>0.99470904731062826</v>
      </c>
      <c r="U93" s="36">
        <f t="shared" si="23"/>
        <v>3.6215177802020992E-2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190770646</v>
      </c>
      <c r="E94" s="31">
        <v>180936778</v>
      </c>
      <c r="F94" s="31">
        <v>28993403</v>
      </c>
      <c r="G94" s="36">
        <f t="shared" si="16"/>
        <v>0.15198042050976751</v>
      </c>
      <c r="H94" s="31">
        <v>47978552</v>
      </c>
      <c r="I94" s="36">
        <f t="shared" si="17"/>
        <v>0.25149860843895239</v>
      </c>
      <c r="J94" s="31">
        <v>45055995</v>
      </c>
      <c r="K94" s="36">
        <f t="shared" si="18"/>
        <v>0.24901512836710291</v>
      </c>
      <c r="L94" s="31">
        <v>68204587</v>
      </c>
      <c r="M94" s="36">
        <f t="shared" si="19"/>
        <v>0.3769525894840462</v>
      </c>
      <c r="N94" s="31">
        <f t="shared" si="20"/>
        <v>190232537</v>
      </c>
      <c r="O94" s="36">
        <f t="shared" si="21"/>
        <v>1.0513757297037754</v>
      </c>
      <c r="P94" s="31">
        <v>48268529</v>
      </c>
      <c r="Q94" s="31">
        <v>158447419</v>
      </c>
      <c r="R94" s="31">
        <v>174418429</v>
      </c>
      <c r="S94" s="31">
        <v>161963534</v>
      </c>
      <c r="T94" s="36">
        <f t="shared" si="22"/>
        <v>0.9285918634205792</v>
      </c>
      <c r="U94" s="36">
        <f t="shared" si="23"/>
        <v>0.41302393946995974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2234634742</v>
      </c>
      <c r="E96" s="32">
        <f>SUM(E92:E95)</f>
        <v>2078811592</v>
      </c>
      <c r="F96" s="32">
        <f>SUM(F92:F95)</f>
        <v>574826049</v>
      </c>
      <c r="G96" s="37">
        <f t="shared" si="16"/>
        <v>0.25723490206078609</v>
      </c>
      <c r="H96" s="32">
        <f>SUM(H92:H95)</f>
        <v>640361831</v>
      </c>
      <c r="I96" s="37">
        <f t="shared" si="17"/>
        <v>0.28656219245337411</v>
      </c>
      <c r="J96" s="32">
        <f>SUM(J92:J95)</f>
        <v>395424458</v>
      </c>
      <c r="K96" s="37">
        <f t="shared" si="18"/>
        <v>0.19021659275026787</v>
      </c>
      <c r="L96" s="32">
        <f>SUM(L92:L95)</f>
        <v>702169978</v>
      </c>
      <c r="M96" s="37">
        <f t="shared" si="19"/>
        <v>0.33777470777159302</v>
      </c>
      <c r="N96" s="32">
        <f t="shared" si="20"/>
        <v>2312782316</v>
      </c>
      <c r="O96" s="37">
        <f t="shared" si="21"/>
        <v>1.1125502305742385</v>
      </c>
      <c r="P96" s="32">
        <f>SUM(P92:P95)</f>
        <v>378210978</v>
      </c>
      <c r="Q96" s="32">
        <f>SUM(Q92:Q95)</f>
        <v>1790124881</v>
      </c>
      <c r="R96" s="32">
        <f>SUM(R92:R95)</f>
        <v>1907616356</v>
      </c>
      <c r="S96" s="32">
        <f>SUM(S92:S95)</f>
        <v>1600640528</v>
      </c>
      <c r="T96" s="37">
        <f t="shared" si="22"/>
        <v>0.83907884463536231</v>
      </c>
      <c r="U96" s="37">
        <f t="shared" si="23"/>
        <v>0.85655631074780691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687087571</v>
      </c>
      <c r="E97" s="31">
        <v>678087127</v>
      </c>
      <c r="F97" s="31">
        <v>172570516</v>
      </c>
      <c r="G97" s="36">
        <f t="shared" si="16"/>
        <v>0.2511623310968028</v>
      </c>
      <c r="H97" s="31">
        <v>166080731</v>
      </c>
      <c r="I97" s="36">
        <f t="shared" si="17"/>
        <v>0.24171697758741731</v>
      </c>
      <c r="J97" s="31">
        <v>184819405</v>
      </c>
      <c r="K97" s="36">
        <f t="shared" si="18"/>
        <v>0.27255996706157792</v>
      </c>
      <c r="L97" s="31">
        <v>167694007</v>
      </c>
      <c r="M97" s="36">
        <f t="shared" si="19"/>
        <v>0.24730451342132617</v>
      </c>
      <c r="N97" s="31">
        <f t="shared" si="20"/>
        <v>691164659</v>
      </c>
      <c r="O97" s="36">
        <f t="shared" si="21"/>
        <v>1.0192859169261297</v>
      </c>
      <c r="P97" s="31">
        <v>204964528</v>
      </c>
      <c r="Q97" s="31">
        <v>600098550</v>
      </c>
      <c r="R97" s="31">
        <v>668325648</v>
      </c>
      <c r="S97" s="31">
        <v>681999756</v>
      </c>
      <c r="T97" s="36">
        <f t="shared" si="22"/>
        <v>1.0204602472476112</v>
      </c>
      <c r="U97" s="36">
        <f t="shared" si="23"/>
        <v>-0.18183888384823343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589317046</v>
      </c>
      <c r="E98" s="31">
        <v>288233799</v>
      </c>
      <c r="F98" s="31">
        <v>113930702</v>
      </c>
      <c r="G98" s="36">
        <f t="shared" si="16"/>
        <v>0.19332666986863298</v>
      </c>
      <c r="H98" s="31">
        <v>87102417</v>
      </c>
      <c r="I98" s="36">
        <f t="shared" si="17"/>
        <v>0.14780230368561237</v>
      </c>
      <c r="J98" s="31">
        <v>0</v>
      </c>
      <c r="K98" s="36">
        <f t="shared" si="18"/>
        <v>0</v>
      </c>
      <c r="L98" s="31">
        <v>287949389</v>
      </c>
      <c r="M98" s="36">
        <f t="shared" si="19"/>
        <v>0.99901326631024279</v>
      </c>
      <c r="N98" s="31">
        <f t="shared" si="20"/>
        <v>488982508</v>
      </c>
      <c r="O98" s="36">
        <f t="shared" si="21"/>
        <v>1.6964787255917895</v>
      </c>
      <c r="P98" s="31">
        <v>78592764</v>
      </c>
      <c r="Q98" s="31">
        <v>530626601</v>
      </c>
      <c r="R98" s="31">
        <v>586033446</v>
      </c>
      <c r="S98" s="31">
        <v>375508036</v>
      </c>
      <c r="T98" s="36">
        <f t="shared" si="22"/>
        <v>0.64076212469279437</v>
      </c>
      <c r="U98" s="36">
        <f t="shared" si="23"/>
        <v>2.6638155263250445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442982529</v>
      </c>
      <c r="E99" s="31">
        <v>430982526</v>
      </c>
      <c r="F99" s="31">
        <v>23750002</v>
      </c>
      <c r="G99" s="36">
        <f t="shared" si="16"/>
        <v>5.3613857082837682E-2</v>
      </c>
      <c r="H99" s="31">
        <v>230733180</v>
      </c>
      <c r="I99" s="36">
        <f t="shared" si="17"/>
        <v>0.52086293452895971</v>
      </c>
      <c r="J99" s="31">
        <v>152668933</v>
      </c>
      <c r="K99" s="36">
        <f t="shared" si="18"/>
        <v>0.35423462388820842</v>
      </c>
      <c r="L99" s="31">
        <v>133209190</v>
      </c>
      <c r="M99" s="36">
        <f t="shared" si="19"/>
        <v>0.30908257751498724</v>
      </c>
      <c r="N99" s="31">
        <f t="shared" si="20"/>
        <v>540361305</v>
      </c>
      <c r="O99" s="36">
        <f t="shared" si="21"/>
        <v>1.2537893589681175</v>
      </c>
      <c r="P99" s="31">
        <v>188294649</v>
      </c>
      <c r="Q99" s="31">
        <v>423102318</v>
      </c>
      <c r="R99" s="31">
        <v>391789600</v>
      </c>
      <c r="S99" s="31">
        <v>436761014</v>
      </c>
      <c r="T99" s="36">
        <f t="shared" si="22"/>
        <v>1.1147846037771294</v>
      </c>
      <c r="U99" s="36">
        <f t="shared" si="23"/>
        <v>-0.29254925348409666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     +$L100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=0),0,(($L100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1719387146</v>
      </c>
      <c r="E101" s="32">
        <f>SUM(E97:E100)</f>
        <v>1397303452</v>
      </c>
      <c r="F101" s="32">
        <f>SUM(F97:F100)</f>
        <v>310251220</v>
      </c>
      <c r="G101" s="37">
        <f>IF(($D101     =0),0,($F101     /$D101     ))</f>
        <v>0.18044290997625034</v>
      </c>
      <c r="H101" s="32">
        <f>SUM(H97:H100)</f>
        <v>483916328</v>
      </c>
      <c r="I101" s="37">
        <f>IF(($D101     =0),0,($H101     /$D101     ))</f>
        <v>0.28144698483165231</v>
      </c>
      <c r="J101" s="32">
        <f>SUM(J97:J100)</f>
        <v>337488338</v>
      </c>
      <c r="K101" s="37">
        <f>IF(($E101     =0),0,($J101     /$E101     ))</f>
        <v>0.24152830762490665</v>
      </c>
      <c r="L101" s="32">
        <f>SUM(L97:L100)</f>
        <v>588852586</v>
      </c>
      <c r="M101" s="37">
        <f>IF(($E101     =0),0,($L101     /$E101     ))</f>
        <v>0.42142069080066941</v>
      </c>
      <c r="N101" s="32">
        <f>$F101     +$H101     +$J101     +$L101</f>
        <v>1720508472</v>
      </c>
      <c r="O101" s="37">
        <f>IF(($E101     =0),0,($N101     /$E101     ))</f>
        <v>1.231306248859106</v>
      </c>
      <c r="P101" s="32">
        <f>SUM(P97:P100)</f>
        <v>471851941</v>
      </c>
      <c r="Q101" s="32">
        <f>SUM(Q97:Q100)</f>
        <v>1553827469</v>
      </c>
      <c r="R101" s="32">
        <f>SUM(R97:R100)</f>
        <v>1646148694</v>
      </c>
      <c r="S101" s="32">
        <f>SUM(S97:S100)</f>
        <v>1494268806</v>
      </c>
      <c r="T101" s="37">
        <f>IF(($R101     =0),0,($S101     /$R101     ))</f>
        <v>0.9077362278671528</v>
      </c>
      <c r="U101" s="37">
        <f>IF(($P101     =0),0,(($L101     /$P101     )-1))</f>
        <v>0.24796050378014667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31439876904</v>
      </c>
      <c r="E102" s="32">
        <f>SUM(E88:E90,E92:E95,E97:E100)</f>
        <v>31302245559</v>
      </c>
      <c r="F102" s="32">
        <f>SUM(F88:F90,F92:F95,F97:F100)</f>
        <v>6482129312</v>
      </c>
      <c r="G102" s="37">
        <f>IF(($D102     =0),0,($F102     /$D102     ))</f>
        <v>0.20617540366944942</v>
      </c>
      <c r="H102" s="32">
        <f>SUM(H88:H90,H92:H95,H97:H100)</f>
        <v>8696594268</v>
      </c>
      <c r="I102" s="37">
        <f>IF(($D102     =0),0,($H102     /$D102     ))</f>
        <v>0.27661031544603659</v>
      </c>
      <c r="J102" s="32">
        <f>SUM(J88:J90,J92:J95,J97:J100)</f>
        <v>6009547993</v>
      </c>
      <c r="K102" s="37">
        <f>IF(($E102     =0),0,($J102     /$E102     ))</f>
        <v>0.19198456486685311</v>
      </c>
      <c r="L102" s="32">
        <f>SUM(L88:L90,L92:L95,L97:L100)</f>
        <v>7345660032</v>
      </c>
      <c r="M102" s="37">
        <f>IF(($E102     =0),0,($L102     /$E102     ))</f>
        <v>0.23466878815944822</v>
      </c>
      <c r="N102" s="32">
        <f>$F102     +$H102     +$J102     +$L102</f>
        <v>28533931605</v>
      </c>
      <c r="O102" s="37">
        <f>IF(($E102     =0),0,($N102     /$E102     ))</f>
        <v>0.91156180955829047</v>
      </c>
      <c r="P102" s="32">
        <f>SUM(P88:P90,P92:P95,P97:P100)</f>
        <v>9234388672</v>
      </c>
      <c r="Q102" s="32">
        <f>SUM(Q88:Q90,Q92:Q95,Q97:Q100)</f>
        <v>26440610907</v>
      </c>
      <c r="R102" s="32">
        <f>SUM(R88:R90,R92:R95,R97:R100)</f>
        <v>29515282773</v>
      </c>
      <c r="S102" s="32">
        <f>SUM(S88:S90,S92:S95,S97:S100)</f>
        <v>27613275839</v>
      </c>
      <c r="T102" s="37">
        <f>IF(($R102     =0),0,($S102     /$R102     ))</f>
        <v>0.93555857321008229</v>
      </c>
      <c r="U102" s="37">
        <f>IF(($P102     =0),0,(($L102     /$P102     )-1))</f>
        <v>-0.20453207105380977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8687483690</v>
      </c>
      <c r="E105" s="31">
        <v>8486350153</v>
      </c>
      <c r="F105" s="31">
        <v>1849216699</v>
      </c>
      <c r="G105" s="36">
        <f t="shared" ref="G105:G136" si="24">IF(($D105     =0),0,($F105     /$D105     ))</f>
        <v>0.21285987576915957</v>
      </c>
      <c r="H105" s="31">
        <v>2385484298</v>
      </c>
      <c r="I105" s="36">
        <f t="shared" ref="I105:I136" si="25">IF(($D105     =0),0,($H105     /$D105     ))</f>
        <v>0.27458863614856466</v>
      </c>
      <c r="J105" s="31">
        <v>1696665985</v>
      </c>
      <c r="K105" s="36">
        <f t="shared" ref="K105:K136" si="26">IF(($E105     =0),0,($J105     /$E105     ))</f>
        <v>0.19992882150876293</v>
      </c>
      <c r="L105" s="31">
        <v>1652110029</v>
      </c>
      <c r="M105" s="36">
        <f t="shared" ref="M105:M136" si="27">IF(($E105     =0),0,($L105     /$E105     ))</f>
        <v>0.19467851304909503</v>
      </c>
      <c r="N105" s="31">
        <f t="shared" ref="N105:N136" si="28">$F105     +$H105     +$J105     +$L105</f>
        <v>7583477011</v>
      </c>
      <c r="O105" s="36">
        <f t="shared" ref="O105:O136" si="29">IF(($E105     =0),0,($N105     /$E105     ))</f>
        <v>0.89360878048605785</v>
      </c>
      <c r="P105" s="31">
        <v>1575834205</v>
      </c>
      <c r="Q105" s="31">
        <v>6884617980</v>
      </c>
      <c r="R105" s="31">
        <v>7032500680</v>
      </c>
      <c r="S105" s="31">
        <v>6406358905</v>
      </c>
      <c r="T105" s="36">
        <f t="shared" ref="T105:T136" si="30">IF(($R105     =0),0,($S105     /$R105     ))</f>
        <v>0.91096456246627766</v>
      </c>
      <c r="U105" s="36">
        <f t="shared" ref="U105:U136" si="31">IF(($P105     =0),0,(($L105     /$P105     )-1))</f>
        <v>4.8403457519822002E-2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8687483690</v>
      </c>
      <c r="E106" s="32">
        <f>E105</f>
        <v>8486350153</v>
      </c>
      <c r="F106" s="32">
        <f>F105</f>
        <v>1849216699</v>
      </c>
      <c r="G106" s="37">
        <f t="shared" si="24"/>
        <v>0.21285987576915957</v>
      </c>
      <c r="H106" s="32">
        <f>H105</f>
        <v>2385484298</v>
      </c>
      <c r="I106" s="37">
        <f t="shared" si="25"/>
        <v>0.27458863614856466</v>
      </c>
      <c r="J106" s="32">
        <f>J105</f>
        <v>1696665985</v>
      </c>
      <c r="K106" s="37">
        <f t="shared" si="26"/>
        <v>0.19992882150876293</v>
      </c>
      <c r="L106" s="32">
        <f>L105</f>
        <v>1652110029</v>
      </c>
      <c r="M106" s="37">
        <f t="shared" si="27"/>
        <v>0.19467851304909503</v>
      </c>
      <c r="N106" s="32">
        <f t="shared" si="28"/>
        <v>7583477011</v>
      </c>
      <c r="O106" s="37">
        <f t="shared" si="29"/>
        <v>0.89360878048605785</v>
      </c>
      <c r="P106" s="32">
        <f>P105</f>
        <v>1575834205</v>
      </c>
      <c r="Q106" s="32">
        <f>Q105</f>
        <v>6884617980</v>
      </c>
      <c r="R106" s="32">
        <f>R105</f>
        <v>7032500680</v>
      </c>
      <c r="S106" s="32">
        <f>S105</f>
        <v>6406358905</v>
      </c>
      <c r="T106" s="37">
        <f t="shared" si="30"/>
        <v>0.91096456246627766</v>
      </c>
      <c r="U106" s="37">
        <f t="shared" si="31"/>
        <v>4.8403457519822002E-2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395001030</v>
      </c>
      <c r="E111" s="31">
        <v>216212611</v>
      </c>
      <c r="F111" s="31">
        <v>183123884</v>
      </c>
      <c r="G111" s="36">
        <f t="shared" si="24"/>
        <v>0.46360356072995557</v>
      </c>
      <c r="H111" s="31">
        <v>209076674</v>
      </c>
      <c r="I111" s="36">
        <f t="shared" si="25"/>
        <v>0.52930665522568388</v>
      </c>
      <c r="J111" s="31">
        <v>189509814</v>
      </c>
      <c r="K111" s="36">
        <f t="shared" si="26"/>
        <v>0.87649750457895359</v>
      </c>
      <c r="L111" s="31">
        <v>214511769</v>
      </c>
      <c r="M111" s="36">
        <f t="shared" si="27"/>
        <v>0.99213347458257184</v>
      </c>
      <c r="N111" s="31">
        <f t="shared" si="28"/>
        <v>796222141</v>
      </c>
      <c r="O111" s="36">
        <f t="shared" si="29"/>
        <v>3.6825888060710761</v>
      </c>
      <c r="P111" s="31">
        <v>234057913</v>
      </c>
      <c r="Q111" s="31">
        <v>500402348</v>
      </c>
      <c r="R111" s="31">
        <v>448714307</v>
      </c>
      <c r="S111" s="31">
        <v>779958697</v>
      </c>
      <c r="T111" s="36">
        <f t="shared" si="30"/>
        <v>1.7382077745963203</v>
      </c>
      <c r="U111" s="36">
        <f t="shared" si="31"/>
        <v>-8.3509861937459906E-2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395001030</v>
      </c>
      <c r="E112" s="32">
        <f>SUM(E107:E111)</f>
        <v>216212611</v>
      </c>
      <c r="F112" s="32">
        <f>SUM(F107:F111)</f>
        <v>183123884</v>
      </c>
      <c r="G112" s="37">
        <f t="shared" si="24"/>
        <v>0.46360356072995557</v>
      </c>
      <c r="H112" s="32">
        <f>SUM(H107:H111)</f>
        <v>209076674</v>
      </c>
      <c r="I112" s="37">
        <f t="shared" si="25"/>
        <v>0.52930665522568388</v>
      </c>
      <c r="J112" s="32">
        <f>SUM(J107:J111)</f>
        <v>189509814</v>
      </c>
      <c r="K112" s="37">
        <f t="shared" si="26"/>
        <v>0.87649750457895359</v>
      </c>
      <c r="L112" s="32">
        <f>SUM(L107:L111)</f>
        <v>214511769</v>
      </c>
      <c r="M112" s="37">
        <f t="shared" si="27"/>
        <v>0.99213347458257184</v>
      </c>
      <c r="N112" s="32">
        <f t="shared" si="28"/>
        <v>796222141</v>
      </c>
      <c r="O112" s="37">
        <f t="shared" si="29"/>
        <v>3.6825888060710761</v>
      </c>
      <c r="P112" s="32">
        <f>SUM(P107:P111)</f>
        <v>234057913</v>
      </c>
      <c r="Q112" s="32">
        <f>SUM(Q107:Q111)</f>
        <v>500402348</v>
      </c>
      <c r="R112" s="32">
        <f>SUM(R107:R111)</f>
        <v>448714307</v>
      </c>
      <c r="S112" s="32">
        <f>SUM(S107:S111)</f>
        <v>779958697</v>
      </c>
      <c r="T112" s="37">
        <f t="shared" si="30"/>
        <v>1.7382077745963203</v>
      </c>
      <c r="U112" s="37">
        <f t="shared" si="31"/>
        <v>-8.3509861937459906E-2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750000</v>
      </c>
      <c r="E113" s="31">
        <v>1750000</v>
      </c>
      <c r="F113" s="31">
        <v>43328</v>
      </c>
      <c r="G113" s="36">
        <f t="shared" si="24"/>
        <v>5.7770666666666665E-2</v>
      </c>
      <c r="H113" s="31">
        <v>215959</v>
      </c>
      <c r="I113" s="36">
        <f t="shared" si="25"/>
        <v>0.28794533333333333</v>
      </c>
      <c r="J113" s="31">
        <v>574423</v>
      </c>
      <c r="K113" s="36">
        <f t="shared" si="26"/>
        <v>0.3282417142857143</v>
      </c>
      <c r="L113" s="31">
        <v>608052</v>
      </c>
      <c r="M113" s="36">
        <f t="shared" si="27"/>
        <v>0.34745828571428572</v>
      </c>
      <c r="N113" s="31">
        <f t="shared" si="28"/>
        <v>1441762</v>
      </c>
      <c r="O113" s="36">
        <f t="shared" si="29"/>
        <v>0.82386400000000004</v>
      </c>
      <c r="P113" s="31">
        <v>244503</v>
      </c>
      <c r="Q113" s="31">
        <v>170000</v>
      </c>
      <c r="R113" s="31">
        <v>700000</v>
      </c>
      <c r="S113" s="31">
        <v>775034</v>
      </c>
      <c r="T113" s="36">
        <f t="shared" si="30"/>
        <v>1.1071914285714286</v>
      </c>
      <c r="U113" s="36">
        <f t="shared" si="31"/>
        <v>1.4868897314143386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1338423608</v>
      </c>
      <c r="E117" s="31">
        <v>982244227</v>
      </c>
      <c r="F117" s="31">
        <v>217273744</v>
      </c>
      <c r="G117" s="36">
        <f t="shared" si="24"/>
        <v>0.16233555856405665</v>
      </c>
      <c r="H117" s="31">
        <v>235201373</v>
      </c>
      <c r="I117" s="36">
        <f t="shared" si="25"/>
        <v>0.17573014372591669</v>
      </c>
      <c r="J117" s="31">
        <v>232080630</v>
      </c>
      <c r="K117" s="36">
        <f t="shared" si="26"/>
        <v>0.23627589108752278</v>
      </c>
      <c r="L117" s="31">
        <v>201424735</v>
      </c>
      <c r="M117" s="36">
        <f t="shared" si="27"/>
        <v>0.20506583745999457</v>
      </c>
      <c r="N117" s="31">
        <f t="shared" si="28"/>
        <v>885980482</v>
      </c>
      <c r="O117" s="36">
        <f t="shared" si="29"/>
        <v>0.90199612035999266</v>
      </c>
      <c r="P117" s="31">
        <v>241225034</v>
      </c>
      <c r="Q117" s="31">
        <v>803962133</v>
      </c>
      <c r="R117" s="31">
        <v>1013073282</v>
      </c>
      <c r="S117" s="31">
        <v>145873145</v>
      </c>
      <c r="T117" s="36">
        <f t="shared" si="30"/>
        <v>0.14399071379320019</v>
      </c>
      <c r="U117" s="36">
        <f t="shared" si="31"/>
        <v>-0.16499240704843265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655186410</v>
      </c>
      <c r="E120" s="31">
        <v>680677805</v>
      </c>
      <c r="F120" s="31">
        <v>91646642</v>
      </c>
      <c r="G120" s="36">
        <f t="shared" si="24"/>
        <v>0.13987872855909816</v>
      </c>
      <c r="H120" s="31">
        <v>149098160</v>
      </c>
      <c r="I120" s="36">
        <f t="shared" si="25"/>
        <v>0.22756601438054858</v>
      </c>
      <c r="J120" s="31">
        <v>116421796</v>
      </c>
      <c r="K120" s="36">
        <f t="shared" si="26"/>
        <v>0.17103803759254352</v>
      </c>
      <c r="L120" s="31">
        <v>101157811</v>
      </c>
      <c r="M120" s="36">
        <f t="shared" si="27"/>
        <v>0.14861335312674107</v>
      </c>
      <c r="N120" s="31">
        <f t="shared" si="28"/>
        <v>458324409</v>
      </c>
      <c r="O120" s="36">
        <f t="shared" si="29"/>
        <v>0.67333532198835244</v>
      </c>
      <c r="P120" s="31">
        <v>97229073</v>
      </c>
      <c r="Q120" s="31">
        <v>309756913</v>
      </c>
      <c r="R120" s="31">
        <v>565564839</v>
      </c>
      <c r="S120" s="31">
        <v>404239238</v>
      </c>
      <c r="T120" s="36">
        <f t="shared" si="30"/>
        <v>0.71475312842070082</v>
      </c>
      <c r="U120" s="36">
        <f t="shared" si="31"/>
        <v>4.0407029284337703E-2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1994360018</v>
      </c>
      <c r="E121" s="32">
        <f>SUM(E113:E120)</f>
        <v>1664672032</v>
      </c>
      <c r="F121" s="32">
        <f>SUM(F113:F120)</f>
        <v>308963714</v>
      </c>
      <c r="G121" s="37">
        <f t="shared" si="24"/>
        <v>0.15491872641421955</v>
      </c>
      <c r="H121" s="32">
        <f>SUM(H113:H120)</f>
        <v>384515492</v>
      </c>
      <c r="I121" s="37">
        <f t="shared" si="25"/>
        <v>0.19280144433781965</v>
      </c>
      <c r="J121" s="32">
        <f>SUM(J113:J120)</f>
        <v>349076849</v>
      </c>
      <c r="K121" s="37">
        <f t="shared" si="26"/>
        <v>0.2096970708281834</v>
      </c>
      <c r="L121" s="32">
        <f>SUM(L113:L120)</f>
        <v>303190598</v>
      </c>
      <c r="M121" s="37">
        <f t="shared" si="27"/>
        <v>0.18213233127713171</v>
      </c>
      <c r="N121" s="32">
        <f t="shared" si="28"/>
        <v>1345746653</v>
      </c>
      <c r="O121" s="37">
        <f t="shared" si="29"/>
        <v>0.80841548793438245</v>
      </c>
      <c r="P121" s="32">
        <f>SUM(P113:P120)</f>
        <v>338698610</v>
      </c>
      <c r="Q121" s="32">
        <f>SUM(Q113:Q120)</f>
        <v>1113889046</v>
      </c>
      <c r="R121" s="32">
        <f>SUM(R113:R120)</f>
        <v>1579338121</v>
      </c>
      <c r="S121" s="32">
        <f>SUM(S113:S120)</f>
        <v>550887417</v>
      </c>
      <c r="T121" s="37">
        <f t="shared" si="30"/>
        <v>0.34880904201260649</v>
      </c>
      <c r="U121" s="37">
        <f t="shared" si="31"/>
        <v>-0.10483660384670612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24950</v>
      </c>
      <c r="F124" s="31">
        <v>24950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148356</v>
      </c>
      <c r="K124" s="36">
        <f t="shared" si="26"/>
        <v>5.9461322645290577</v>
      </c>
      <c r="L124" s="31">
        <v>-154521</v>
      </c>
      <c r="M124" s="36">
        <f t="shared" si="27"/>
        <v>-6.1932264529058116</v>
      </c>
      <c r="N124" s="31">
        <f t="shared" si="28"/>
        <v>18785</v>
      </c>
      <c r="O124" s="36">
        <f t="shared" si="29"/>
        <v>0.75290581162324655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556975068</v>
      </c>
      <c r="E125" s="31">
        <v>463659972</v>
      </c>
      <c r="F125" s="31">
        <v>84986491</v>
      </c>
      <c r="G125" s="36">
        <f t="shared" si="24"/>
        <v>0.15258580838307828</v>
      </c>
      <c r="H125" s="31">
        <v>119275007</v>
      </c>
      <c r="I125" s="36">
        <f t="shared" si="25"/>
        <v>0.21414783866052689</v>
      </c>
      <c r="J125" s="31">
        <v>152458051</v>
      </c>
      <c r="K125" s="36">
        <f t="shared" si="26"/>
        <v>0.32881434716559921</v>
      </c>
      <c r="L125" s="31">
        <v>124491858</v>
      </c>
      <c r="M125" s="36">
        <f t="shared" si="27"/>
        <v>0.26849817866097786</v>
      </c>
      <c r="N125" s="31">
        <f t="shared" si="28"/>
        <v>481211407</v>
      </c>
      <c r="O125" s="36">
        <f t="shared" si="29"/>
        <v>1.0378541087432926</v>
      </c>
      <c r="P125" s="31">
        <v>141734662</v>
      </c>
      <c r="Q125" s="31">
        <v>545743041</v>
      </c>
      <c r="R125" s="31">
        <v>484300320</v>
      </c>
      <c r="S125" s="31">
        <v>470983661</v>
      </c>
      <c r="T125" s="36">
        <f t="shared" si="30"/>
        <v>0.97250330332220303</v>
      </c>
      <c r="U125" s="36">
        <f t="shared" si="31"/>
        <v>-0.1216555199461371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556975068</v>
      </c>
      <c r="E126" s="32">
        <f>SUM(E122:E125)</f>
        <v>463684922</v>
      </c>
      <c r="F126" s="32">
        <f>SUM(F122:F125)</f>
        <v>85011441</v>
      </c>
      <c r="G126" s="37">
        <f t="shared" si="24"/>
        <v>0.15263060392498573</v>
      </c>
      <c r="H126" s="32">
        <f>SUM(H122:H125)</f>
        <v>119275007</v>
      </c>
      <c r="I126" s="37">
        <f t="shared" si="25"/>
        <v>0.21414783866052689</v>
      </c>
      <c r="J126" s="32">
        <f>SUM(J122:J125)</f>
        <v>152606407</v>
      </c>
      <c r="K126" s="37">
        <f t="shared" si="26"/>
        <v>0.32911660431347817</v>
      </c>
      <c r="L126" s="32">
        <f>SUM(L122:L125)</f>
        <v>124337337</v>
      </c>
      <c r="M126" s="37">
        <f t="shared" si="27"/>
        <v>0.26815048560065102</v>
      </c>
      <c r="N126" s="32">
        <f t="shared" si="28"/>
        <v>481230192</v>
      </c>
      <c r="O126" s="37">
        <f t="shared" si="29"/>
        <v>1.0378387762196848</v>
      </c>
      <c r="P126" s="32">
        <f>SUM(P122:P125)</f>
        <v>141734662</v>
      </c>
      <c r="Q126" s="32">
        <f>SUM(Q122:Q125)</f>
        <v>545743041</v>
      </c>
      <c r="R126" s="32">
        <f>SUM(R122:R125)</f>
        <v>484300320</v>
      </c>
      <c r="S126" s="32">
        <f>SUM(S122:S125)</f>
        <v>470983661</v>
      </c>
      <c r="T126" s="37">
        <f t="shared" si="30"/>
        <v>0.97250330332220303</v>
      </c>
      <c r="U126" s="37">
        <f t="shared" si="31"/>
        <v>-0.12274573315030024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300279793</v>
      </c>
      <c r="E131" s="31">
        <v>380501338</v>
      </c>
      <c r="F131" s="31">
        <v>67934883</v>
      </c>
      <c r="G131" s="36">
        <f t="shared" si="24"/>
        <v>0.22623861006857693</v>
      </c>
      <c r="H131" s="31">
        <v>86457234</v>
      </c>
      <c r="I131" s="36">
        <f t="shared" si="25"/>
        <v>0.28792225123187026</v>
      </c>
      <c r="J131" s="31">
        <v>107923687</v>
      </c>
      <c r="K131" s="36">
        <f t="shared" si="26"/>
        <v>0.28363549933167381</v>
      </c>
      <c r="L131" s="31">
        <v>122869345</v>
      </c>
      <c r="M131" s="36">
        <f t="shared" si="27"/>
        <v>0.32291435726830481</v>
      </c>
      <c r="N131" s="31">
        <f t="shared" si="28"/>
        <v>385185149</v>
      </c>
      <c r="O131" s="36">
        <f t="shared" si="29"/>
        <v>1.0123095782648732</v>
      </c>
      <c r="P131" s="31">
        <v>84452417</v>
      </c>
      <c r="Q131" s="31">
        <v>357880898</v>
      </c>
      <c r="R131" s="31">
        <v>339573936</v>
      </c>
      <c r="S131" s="31">
        <v>326687114</v>
      </c>
      <c r="T131" s="36">
        <f t="shared" si="30"/>
        <v>0.96205002612450208</v>
      </c>
      <c r="U131" s="36">
        <f t="shared" si="31"/>
        <v>0.45489435784887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300279793</v>
      </c>
      <c r="E132" s="32">
        <f>SUM(E127:E131)</f>
        <v>380501338</v>
      </c>
      <c r="F132" s="32">
        <f>SUM(F127:F131)</f>
        <v>67934883</v>
      </c>
      <c r="G132" s="37">
        <f t="shared" si="24"/>
        <v>0.22623861006857693</v>
      </c>
      <c r="H132" s="32">
        <f>SUM(H127:H131)</f>
        <v>86457234</v>
      </c>
      <c r="I132" s="37">
        <f t="shared" si="25"/>
        <v>0.28792225123187026</v>
      </c>
      <c r="J132" s="32">
        <f>SUM(J127:J131)</f>
        <v>107923687</v>
      </c>
      <c r="K132" s="37">
        <f t="shared" si="26"/>
        <v>0.28363549933167381</v>
      </c>
      <c r="L132" s="32">
        <f>SUM(L127:L131)</f>
        <v>122869345</v>
      </c>
      <c r="M132" s="37">
        <f t="shared" si="27"/>
        <v>0.32291435726830481</v>
      </c>
      <c r="N132" s="32">
        <f t="shared" si="28"/>
        <v>385185149</v>
      </c>
      <c r="O132" s="37">
        <f t="shared" si="29"/>
        <v>1.0123095782648732</v>
      </c>
      <c r="P132" s="32">
        <f>SUM(P127:P131)</f>
        <v>84452417</v>
      </c>
      <c r="Q132" s="32">
        <f>SUM(Q127:Q131)</f>
        <v>357880898</v>
      </c>
      <c r="R132" s="32">
        <f>SUM(R127:R131)</f>
        <v>339573936</v>
      </c>
      <c r="S132" s="32">
        <f>SUM(S127:S131)</f>
        <v>326687114</v>
      </c>
      <c r="T132" s="37">
        <f t="shared" si="30"/>
        <v>0.96205002612450208</v>
      </c>
      <c r="U132" s="37">
        <f t="shared" si="31"/>
        <v>0.45489435784887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657652391</v>
      </c>
      <c r="E133" s="31">
        <v>478670657</v>
      </c>
      <c r="F133" s="31">
        <v>85026719</v>
      </c>
      <c r="G133" s="36">
        <f t="shared" si="24"/>
        <v>0.12928823822979152</v>
      </c>
      <c r="H133" s="31">
        <v>78121832</v>
      </c>
      <c r="I133" s="36">
        <f t="shared" si="25"/>
        <v>0.11878894240954717</v>
      </c>
      <c r="J133" s="31">
        <v>112733997</v>
      </c>
      <c r="K133" s="36">
        <f t="shared" si="26"/>
        <v>0.23551474349095103</v>
      </c>
      <c r="L133" s="31">
        <v>140716556</v>
      </c>
      <c r="M133" s="36">
        <f t="shared" si="27"/>
        <v>0.29397364125455472</v>
      </c>
      <c r="N133" s="31">
        <f t="shared" si="28"/>
        <v>416599104</v>
      </c>
      <c r="O133" s="36">
        <f t="shared" si="29"/>
        <v>0.87032513463636019</v>
      </c>
      <c r="P133" s="31">
        <v>85910344</v>
      </c>
      <c r="Q133" s="31">
        <v>597906920</v>
      </c>
      <c r="R133" s="31">
        <v>472546728</v>
      </c>
      <c r="S133" s="31">
        <v>361040708</v>
      </c>
      <c r="T133" s="36">
        <f t="shared" si="30"/>
        <v>0.76403175941575874</v>
      </c>
      <c r="U133" s="36">
        <f t="shared" si="31"/>
        <v>0.63794660163390793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71303500</v>
      </c>
      <c r="E136" s="31">
        <v>51457124</v>
      </c>
      <c r="F136" s="31">
        <v>17022411</v>
      </c>
      <c r="G136" s="36">
        <f t="shared" si="24"/>
        <v>0.23873177333510978</v>
      </c>
      <c r="H136" s="31">
        <v>16178021</v>
      </c>
      <c r="I136" s="36">
        <f t="shared" si="25"/>
        <v>0.22688957765046597</v>
      </c>
      <c r="J136" s="31">
        <v>19328646</v>
      </c>
      <c r="K136" s="36">
        <f t="shared" si="26"/>
        <v>0.37562623981861093</v>
      </c>
      <c r="L136" s="31">
        <v>21328127</v>
      </c>
      <c r="M136" s="36">
        <f t="shared" si="27"/>
        <v>0.4144834639417469</v>
      </c>
      <c r="N136" s="31">
        <f t="shared" si="28"/>
        <v>73857205</v>
      </c>
      <c r="O136" s="36">
        <f t="shared" si="29"/>
        <v>1.4353154482555224</v>
      </c>
      <c r="P136" s="31">
        <v>22669391</v>
      </c>
      <c r="Q136" s="31">
        <v>62625286</v>
      </c>
      <c r="R136" s="31">
        <v>80572092</v>
      </c>
      <c r="S136" s="31">
        <v>72620636</v>
      </c>
      <c r="T136" s="36">
        <f t="shared" si="30"/>
        <v>0.90131252890889313</v>
      </c>
      <c r="U136" s="36">
        <f t="shared" si="31"/>
        <v>-5.9166300497441648E-2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728955891</v>
      </c>
      <c r="E137" s="32">
        <f>SUM(E133:E136)</f>
        <v>530127781</v>
      </c>
      <c r="F137" s="32">
        <f>SUM(F133:F136)</f>
        <v>102049130</v>
      </c>
      <c r="G137" s="37">
        <f t="shared" ref="G137:G170" si="32">IF(($D137     =0),0,($F137     /$D137     ))</f>
        <v>0.13999355963775317</v>
      </c>
      <c r="H137" s="32">
        <f>SUM(H133:H136)</f>
        <v>94299853</v>
      </c>
      <c r="I137" s="37">
        <f t="shared" ref="I137:I170" si="33">IF(($D137     =0),0,($H137     /$D137     ))</f>
        <v>0.12936290681544133</v>
      </c>
      <c r="J137" s="32">
        <f>SUM(J133:J136)</f>
        <v>132062643</v>
      </c>
      <c r="K137" s="37">
        <f t="shared" ref="K137:K170" si="34">IF(($E137     =0),0,($J137     /$E137     ))</f>
        <v>0.24911473749005431</v>
      </c>
      <c r="L137" s="32">
        <f>SUM(L133:L136)</f>
        <v>162044683</v>
      </c>
      <c r="M137" s="37">
        <f t="shared" ref="M137:M170" si="35">IF(($E137     =0),0,($L137     /$E137     ))</f>
        <v>0.30567098878374005</v>
      </c>
      <c r="N137" s="32">
        <f t="shared" ref="N137:N170" si="36">$F137     +$H137     +$J137     +$L137</f>
        <v>490456309</v>
      </c>
      <c r="O137" s="37">
        <f t="shared" ref="O137:O170" si="37">IF(($E137     =0),0,($N137     /$E137     ))</f>
        <v>0.92516620818255135</v>
      </c>
      <c r="P137" s="32">
        <f>SUM(P133:P136)</f>
        <v>108579735</v>
      </c>
      <c r="Q137" s="32">
        <f>SUM(Q133:Q136)</f>
        <v>660532206</v>
      </c>
      <c r="R137" s="32">
        <f>SUM(R133:R136)</f>
        <v>553118820</v>
      </c>
      <c r="S137" s="32">
        <f>SUM(S133:S136)</f>
        <v>433661344</v>
      </c>
      <c r="T137" s="37">
        <f t="shared" ref="T137:T170" si="38">IF(($R137     =0),0,($S137     /$R137     ))</f>
        <v>0.78402926879255352</v>
      </c>
      <c r="U137" s="37">
        <f t="shared" ref="U137:U170" si="39">IF(($P137     =0),0,(($L137     /$P137     )-1))</f>
        <v>0.49240263848498067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54692305</v>
      </c>
      <c r="E140" s="31">
        <v>59807970</v>
      </c>
      <c r="F140" s="31">
        <v>12863898</v>
      </c>
      <c r="G140" s="36">
        <f t="shared" si="32"/>
        <v>0.23520489765424954</v>
      </c>
      <c r="H140" s="31">
        <v>19701951</v>
      </c>
      <c r="I140" s="36">
        <f t="shared" si="33"/>
        <v>0.36023259579204059</v>
      </c>
      <c r="J140" s="31">
        <v>28881669</v>
      </c>
      <c r="K140" s="36">
        <f t="shared" si="34"/>
        <v>0.48290669287053212</v>
      </c>
      <c r="L140" s="31">
        <v>18902650</v>
      </c>
      <c r="M140" s="36">
        <f t="shared" si="35"/>
        <v>0.31605570294393875</v>
      </c>
      <c r="N140" s="31">
        <f t="shared" si="36"/>
        <v>80350168</v>
      </c>
      <c r="O140" s="36">
        <f t="shared" si="37"/>
        <v>1.3434692399691881</v>
      </c>
      <c r="P140" s="31">
        <v>28398411</v>
      </c>
      <c r="Q140" s="31">
        <v>47040875</v>
      </c>
      <c r="R140" s="31">
        <v>47060158</v>
      </c>
      <c r="S140" s="31">
        <v>59754864</v>
      </c>
      <c r="T140" s="36">
        <f t="shared" si="38"/>
        <v>1.2697548529267582</v>
      </c>
      <c r="U140" s="36">
        <f t="shared" si="39"/>
        <v>-0.33437649029024896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18000</v>
      </c>
      <c r="F141" s="31">
        <v>4396</v>
      </c>
      <c r="G141" s="36">
        <f t="shared" si="32"/>
        <v>0</v>
      </c>
      <c r="H141" s="31">
        <v>2972</v>
      </c>
      <c r="I141" s="36">
        <f t="shared" si="33"/>
        <v>0</v>
      </c>
      <c r="J141" s="31">
        <v>4362</v>
      </c>
      <c r="K141" s="36">
        <f t="shared" si="34"/>
        <v>0.24233333333333335</v>
      </c>
      <c r="L141" s="31">
        <v>2972</v>
      </c>
      <c r="M141" s="36">
        <f t="shared" si="35"/>
        <v>0.1651111111111111</v>
      </c>
      <c r="N141" s="31">
        <f t="shared" si="36"/>
        <v>14702</v>
      </c>
      <c r="O141" s="36">
        <f t="shared" si="37"/>
        <v>0.81677777777777782</v>
      </c>
      <c r="P141" s="31">
        <v>4374</v>
      </c>
      <c r="Q141" s="31">
        <v>0</v>
      </c>
      <c r="R141" s="31">
        <v>0</v>
      </c>
      <c r="S141" s="31">
        <v>17496</v>
      </c>
      <c r="T141" s="36">
        <f t="shared" si="38"/>
        <v>0</v>
      </c>
      <c r="U141" s="36">
        <f t="shared" si="39"/>
        <v>-0.32053040695016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386071155</v>
      </c>
      <c r="E143" s="31">
        <v>443959883</v>
      </c>
      <c r="F143" s="31">
        <v>73165559</v>
      </c>
      <c r="G143" s="36">
        <f t="shared" si="32"/>
        <v>0.18951314557545745</v>
      </c>
      <c r="H143" s="31">
        <v>111989073</v>
      </c>
      <c r="I143" s="36">
        <f t="shared" si="33"/>
        <v>0.29007366012620134</v>
      </c>
      <c r="J143" s="31">
        <v>144914406</v>
      </c>
      <c r="K143" s="36">
        <f t="shared" si="34"/>
        <v>0.32641328991430518</v>
      </c>
      <c r="L143" s="31">
        <v>98718159</v>
      </c>
      <c r="M143" s="36">
        <f t="shared" si="35"/>
        <v>0.22235828681845113</v>
      </c>
      <c r="N143" s="31">
        <f t="shared" si="36"/>
        <v>428787197</v>
      </c>
      <c r="O143" s="36">
        <f t="shared" si="37"/>
        <v>0.96582419587672519</v>
      </c>
      <c r="P143" s="31">
        <v>144996186</v>
      </c>
      <c r="Q143" s="31">
        <v>332231389</v>
      </c>
      <c r="R143" s="31">
        <v>344334858</v>
      </c>
      <c r="S143" s="31">
        <v>455741481</v>
      </c>
      <c r="T143" s="36">
        <f t="shared" si="38"/>
        <v>1.3235415189942807</v>
      </c>
      <c r="U143" s="36">
        <f t="shared" si="39"/>
        <v>-0.31916720209454341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440763460</v>
      </c>
      <c r="E144" s="32">
        <f>SUM(E138:E143)</f>
        <v>503785853</v>
      </c>
      <c r="F144" s="32">
        <f>SUM(F138:F143)</f>
        <v>86033853</v>
      </c>
      <c r="G144" s="37">
        <f t="shared" si="32"/>
        <v>0.19519279796923275</v>
      </c>
      <c r="H144" s="32">
        <f>SUM(H138:H143)</f>
        <v>131693996</v>
      </c>
      <c r="I144" s="37">
        <f t="shared" si="33"/>
        <v>0.29878610173356929</v>
      </c>
      <c r="J144" s="32">
        <f>SUM(J138:J143)</f>
        <v>173800437</v>
      </c>
      <c r="K144" s="37">
        <f t="shared" si="34"/>
        <v>0.34498872083253995</v>
      </c>
      <c r="L144" s="32">
        <f>SUM(L138:L143)</f>
        <v>117623781</v>
      </c>
      <c r="M144" s="37">
        <f t="shared" si="35"/>
        <v>0.23347972218664106</v>
      </c>
      <c r="N144" s="32">
        <f t="shared" si="36"/>
        <v>509152067</v>
      </c>
      <c r="O144" s="37">
        <f t="shared" si="37"/>
        <v>1.0106517758846238</v>
      </c>
      <c r="P144" s="32">
        <f>SUM(P138:P143)</f>
        <v>173398971</v>
      </c>
      <c r="Q144" s="32">
        <f>SUM(Q138:Q143)</f>
        <v>379272264</v>
      </c>
      <c r="R144" s="32">
        <f>SUM(R138:R143)</f>
        <v>391395016</v>
      </c>
      <c r="S144" s="32">
        <f>SUM(S138:S143)</f>
        <v>515513841</v>
      </c>
      <c r="T144" s="37">
        <f t="shared" si="38"/>
        <v>1.3171190738923462</v>
      </c>
      <c r="U144" s="37">
        <f t="shared" si="39"/>
        <v>-0.32165813717545066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1739130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-1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272606134</v>
      </c>
      <c r="E149" s="31">
        <v>274652710</v>
      </c>
      <c r="F149" s="31">
        <v>49597001</v>
      </c>
      <c r="G149" s="36">
        <f t="shared" si="32"/>
        <v>0.18193648203088489</v>
      </c>
      <c r="H149" s="31">
        <v>56413301</v>
      </c>
      <c r="I149" s="36">
        <f t="shared" si="33"/>
        <v>0.20694068828253145</v>
      </c>
      <c r="J149" s="31">
        <v>67954915</v>
      </c>
      <c r="K149" s="36">
        <f t="shared" si="34"/>
        <v>0.24742124335856727</v>
      </c>
      <c r="L149" s="31">
        <v>95224571</v>
      </c>
      <c r="M149" s="36">
        <f t="shared" si="35"/>
        <v>0.34670901663413406</v>
      </c>
      <c r="N149" s="31">
        <f t="shared" si="36"/>
        <v>269189788</v>
      </c>
      <c r="O149" s="36">
        <f t="shared" si="37"/>
        <v>0.98010971018636595</v>
      </c>
      <c r="P149" s="31">
        <v>64069124</v>
      </c>
      <c r="Q149" s="31">
        <v>226876415</v>
      </c>
      <c r="R149" s="31">
        <v>233460162</v>
      </c>
      <c r="S149" s="31">
        <v>230057934</v>
      </c>
      <c r="T149" s="36">
        <f t="shared" si="38"/>
        <v>0.9854269440625163</v>
      </c>
      <c r="U149" s="36">
        <f t="shared" si="39"/>
        <v>0.48627864804269838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272606134</v>
      </c>
      <c r="E150" s="32">
        <f>SUM(E145:E149)</f>
        <v>276391840</v>
      </c>
      <c r="F150" s="32">
        <f>SUM(F145:F149)</f>
        <v>49597001</v>
      </c>
      <c r="G150" s="37">
        <f t="shared" si="32"/>
        <v>0.18193648203088489</v>
      </c>
      <c r="H150" s="32">
        <f>SUM(H145:H149)</f>
        <v>56413301</v>
      </c>
      <c r="I150" s="37">
        <f t="shared" si="33"/>
        <v>0.20694068828253145</v>
      </c>
      <c r="J150" s="32">
        <f>SUM(J145:J149)</f>
        <v>67954915</v>
      </c>
      <c r="K150" s="37">
        <f t="shared" si="34"/>
        <v>0.24586440395635414</v>
      </c>
      <c r="L150" s="32">
        <f>SUM(L145:L149)</f>
        <v>95224571</v>
      </c>
      <c r="M150" s="37">
        <f t="shared" si="35"/>
        <v>0.34452743250307244</v>
      </c>
      <c r="N150" s="32">
        <f t="shared" si="36"/>
        <v>269189788</v>
      </c>
      <c r="O150" s="37">
        <f t="shared" si="37"/>
        <v>0.97394260264702459</v>
      </c>
      <c r="P150" s="32">
        <f>SUM(P145:P149)</f>
        <v>64069124</v>
      </c>
      <c r="Q150" s="32">
        <f>SUM(Q145:Q149)</f>
        <v>226876415</v>
      </c>
      <c r="R150" s="32">
        <f>SUM(R145:R149)</f>
        <v>233460162</v>
      </c>
      <c r="S150" s="32">
        <f>SUM(S145:S149)</f>
        <v>230057933</v>
      </c>
      <c r="T150" s="37">
        <f t="shared" si="38"/>
        <v>0.98542693977913032</v>
      </c>
      <c r="U150" s="37">
        <f t="shared" si="39"/>
        <v>0.48627864804269838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103958</v>
      </c>
      <c r="E151" s="31">
        <v>103958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92740</v>
      </c>
      <c r="K151" s="36">
        <f t="shared" si="34"/>
        <v>0.89209103676484736</v>
      </c>
      <c r="L151" s="31">
        <v>19136</v>
      </c>
      <c r="M151" s="36">
        <f t="shared" si="35"/>
        <v>0.18407433771330731</v>
      </c>
      <c r="N151" s="31">
        <f t="shared" si="36"/>
        <v>111876</v>
      </c>
      <c r="O151" s="36">
        <f t="shared" si="37"/>
        <v>1.0761653744781547</v>
      </c>
      <c r="P151" s="31">
        <v>32426</v>
      </c>
      <c r="Q151" s="31">
        <v>42071</v>
      </c>
      <c r="R151" s="31">
        <v>257995</v>
      </c>
      <c r="S151" s="31">
        <v>53079</v>
      </c>
      <c r="T151" s="36">
        <f t="shared" si="38"/>
        <v>0.20573654528188531</v>
      </c>
      <c r="U151" s="36">
        <f t="shared" si="39"/>
        <v>-0.40985628816381914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1049454600</v>
      </c>
      <c r="E152" s="31">
        <v>1082525000</v>
      </c>
      <c r="F152" s="31">
        <v>326782274</v>
      </c>
      <c r="G152" s="36">
        <f t="shared" si="32"/>
        <v>0.3113829545365755</v>
      </c>
      <c r="H152" s="31">
        <v>294434451</v>
      </c>
      <c r="I152" s="36">
        <f t="shared" si="33"/>
        <v>0.2805594934740388</v>
      </c>
      <c r="J152" s="31">
        <v>261946801</v>
      </c>
      <c r="K152" s="36">
        <f t="shared" si="34"/>
        <v>0.24197759959354287</v>
      </c>
      <c r="L152" s="31">
        <v>381325558</v>
      </c>
      <c r="M152" s="36">
        <f t="shared" si="35"/>
        <v>0.35225565968453382</v>
      </c>
      <c r="N152" s="31">
        <f t="shared" si="36"/>
        <v>1264489084</v>
      </c>
      <c r="O152" s="36">
        <f t="shared" si="37"/>
        <v>1.168092269462599</v>
      </c>
      <c r="P152" s="31">
        <v>718609300</v>
      </c>
      <c r="Q152" s="31">
        <v>992718000</v>
      </c>
      <c r="R152" s="31">
        <v>994840994</v>
      </c>
      <c r="S152" s="31">
        <v>1493746630</v>
      </c>
      <c r="T152" s="36">
        <f t="shared" si="38"/>
        <v>1.5014928405734755</v>
      </c>
      <c r="U152" s="36">
        <f t="shared" si="39"/>
        <v>-0.46935621623599921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49623</v>
      </c>
      <c r="G154" s="36">
        <f t="shared" si="32"/>
        <v>0</v>
      </c>
      <c r="H154" s="31">
        <v>-33081</v>
      </c>
      <c r="I154" s="36">
        <f t="shared" si="33"/>
        <v>0</v>
      </c>
      <c r="J154" s="31">
        <v>49623</v>
      </c>
      <c r="K154" s="36">
        <f t="shared" si="34"/>
        <v>0</v>
      </c>
      <c r="L154" s="31">
        <v>33082</v>
      </c>
      <c r="M154" s="36">
        <f t="shared" si="35"/>
        <v>0</v>
      </c>
      <c r="N154" s="31">
        <f t="shared" si="36"/>
        <v>99247</v>
      </c>
      <c r="O154" s="36">
        <f t="shared" si="37"/>
        <v>0</v>
      </c>
      <c r="P154" s="31">
        <v>49623</v>
      </c>
      <c r="Q154" s="31">
        <v>10000</v>
      </c>
      <c r="R154" s="31">
        <v>0</v>
      </c>
      <c r="S154" s="31">
        <v>198492</v>
      </c>
      <c r="T154" s="36">
        <f t="shared" si="38"/>
        <v>0</v>
      </c>
      <c r="U154" s="36">
        <f t="shared" si="39"/>
        <v>-0.33333333333333337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539457002</v>
      </c>
      <c r="E156" s="31">
        <v>625847065</v>
      </c>
      <c r="F156" s="31">
        <v>132581358</v>
      </c>
      <c r="G156" s="36">
        <f t="shared" si="32"/>
        <v>0.24576816596774845</v>
      </c>
      <c r="H156" s="31">
        <v>120200544</v>
      </c>
      <c r="I156" s="36">
        <f t="shared" si="33"/>
        <v>0.22281765470531423</v>
      </c>
      <c r="J156" s="31">
        <v>135904009</v>
      </c>
      <c r="K156" s="36">
        <f t="shared" si="34"/>
        <v>0.21715210728039444</v>
      </c>
      <c r="L156" s="31">
        <v>150877261</v>
      </c>
      <c r="M156" s="36">
        <f t="shared" si="35"/>
        <v>0.24107688513327133</v>
      </c>
      <c r="N156" s="31">
        <f t="shared" si="36"/>
        <v>539563172</v>
      </c>
      <c r="O156" s="36">
        <f t="shared" si="37"/>
        <v>0.86213262340696606</v>
      </c>
      <c r="P156" s="31">
        <v>180348978</v>
      </c>
      <c r="Q156" s="31">
        <v>520808533</v>
      </c>
      <c r="R156" s="31">
        <v>625731651</v>
      </c>
      <c r="S156" s="31">
        <v>570282396</v>
      </c>
      <c r="T156" s="36">
        <f t="shared" si="38"/>
        <v>0.91138492848909769</v>
      </c>
      <c r="U156" s="36">
        <f t="shared" si="39"/>
        <v>-0.16341493767710735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1589015560</v>
      </c>
      <c r="E157" s="32">
        <f>SUM(E151:E156)</f>
        <v>1708476023</v>
      </c>
      <c r="F157" s="32">
        <f>SUM(F151:F156)</f>
        <v>459413255</v>
      </c>
      <c r="G157" s="37">
        <f t="shared" si="32"/>
        <v>0.2891181600512458</v>
      </c>
      <c r="H157" s="32">
        <f>SUM(H151:H156)</f>
        <v>414601914</v>
      </c>
      <c r="I157" s="37">
        <f t="shared" si="33"/>
        <v>0.26091746640920244</v>
      </c>
      <c r="J157" s="32">
        <f>SUM(J151:J156)</f>
        <v>397993173</v>
      </c>
      <c r="K157" s="37">
        <f t="shared" si="34"/>
        <v>0.2329521559811788</v>
      </c>
      <c r="L157" s="32">
        <f>SUM(L151:L156)</f>
        <v>532255037</v>
      </c>
      <c r="M157" s="37">
        <f t="shared" si="35"/>
        <v>0.31153790268907977</v>
      </c>
      <c r="N157" s="32">
        <f t="shared" si="36"/>
        <v>1804263379</v>
      </c>
      <c r="O157" s="37">
        <f t="shared" si="37"/>
        <v>1.0560659644680304</v>
      </c>
      <c r="P157" s="32">
        <f>SUM(P151:P156)</f>
        <v>899040327</v>
      </c>
      <c r="Q157" s="32">
        <f>SUM(Q151:Q156)</f>
        <v>1513578604</v>
      </c>
      <c r="R157" s="32">
        <f>SUM(R151:R156)</f>
        <v>1620830640</v>
      </c>
      <c r="S157" s="32">
        <f>SUM(S151:S156)</f>
        <v>2064280597</v>
      </c>
      <c r="T157" s="37">
        <f t="shared" si="38"/>
        <v>1.2735942584352922</v>
      </c>
      <c r="U157" s="37">
        <f t="shared" si="39"/>
        <v>-0.40797423539823041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722854278</v>
      </c>
      <c r="E162" s="31">
        <v>918116214</v>
      </c>
      <c r="F162" s="31">
        <v>66038396</v>
      </c>
      <c r="G162" s="36">
        <f t="shared" si="32"/>
        <v>9.1357826895229366E-2</v>
      </c>
      <c r="H162" s="31">
        <v>220124417</v>
      </c>
      <c r="I162" s="36">
        <f t="shared" si="33"/>
        <v>0.30452115135714808</v>
      </c>
      <c r="J162" s="31">
        <v>83152148</v>
      </c>
      <c r="K162" s="36">
        <f t="shared" si="34"/>
        <v>9.0568216454567488E-2</v>
      </c>
      <c r="L162" s="31">
        <v>-25265070</v>
      </c>
      <c r="M162" s="36">
        <f t="shared" si="35"/>
        <v>-2.7518379062195713E-2</v>
      </c>
      <c r="N162" s="31">
        <f t="shared" si="36"/>
        <v>344049891</v>
      </c>
      <c r="O162" s="36">
        <f t="shared" si="37"/>
        <v>0.37473457690182999</v>
      </c>
      <c r="P162" s="31">
        <v>122644633</v>
      </c>
      <c r="Q162" s="31">
        <v>602806146</v>
      </c>
      <c r="R162" s="31">
        <v>664264886</v>
      </c>
      <c r="S162" s="31">
        <v>467129102</v>
      </c>
      <c r="T162" s="36">
        <f t="shared" si="38"/>
        <v>0.70322714905631789</v>
      </c>
      <c r="U162" s="36">
        <f t="shared" si="39"/>
        <v>-1.2060022471590746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722854278</v>
      </c>
      <c r="E163" s="32">
        <f>SUM(E158:E162)</f>
        <v>918116214</v>
      </c>
      <c r="F163" s="32">
        <f>SUM(F158:F162)</f>
        <v>66038396</v>
      </c>
      <c r="G163" s="37">
        <f t="shared" si="32"/>
        <v>9.1357826895229366E-2</v>
      </c>
      <c r="H163" s="32">
        <f>SUM(H158:H162)</f>
        <v>220124417</v>
      </c>
      <c r="I163" s="37">
        <f t="shared" si="33"/>
        <v>0.30452115135714808</v>
      </c>
      <c r="J163" s="32">
        <f>SUM(J158:J162)</f>
        <v>83152148</v>
      </c>
      <c r="K163" s="37">
        <f t="shared" si="34"/>
        <v>9.0568216454567488E-2</v>
      </c>
      <c r="L163" s="32">
        <f>SUM(L158:L162)</f>
        <v>-25265070</v>
      </c>
      <c r="M163" s="37">
        <f t="shared" si="35"/>
        <v>-2.7518379062195713E-2</v>
      </c>
      <c r="N163" s="32">
        <f t="shared" si="36"/>
        <v>344049891</v>
      </c>
      <c r="O163" s="37">
        <f t="shared" si="37"/>
        <v>0.37473457690182999</v>
      </c>
      <c r="P163" s="32">
        <f>SUM(P158:P162)</f>
        <v>122644633</v>
      </c>
      <c r="Q163" s="32">
        <f>SUM(Q158:Q162)</f>
        <v>602806146</v>
      </c>
      <c r="R163" s="32">
        <f>SUM(R158:R162)</f>
        <v>664264886</v>
      </c>
      <c r="S163" s="32">
        <f>SUM(S158:S162)</f>
        <v>467129102</v>
      </c>
      <c r="T163" s="37">
        <f t="shared" si="38"/>
        <v>0.70322714905631789</v>
      </c>
      <c r="U163" s="37">
        <f t="shared" si="39"/>
        <v>-1.2060022471590746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255000</v>
      </c>
      <c r="E166" s="31">
        <v>169510</v>
      </c>
      <c r="F166" s="31">
        <v>22585</v>
      </c>
      <c r="G166" s="36">
        <f t="shared" si="32"/>
        <v>8.8568627450980389E-2</v>
      </c>
      <c r="H166" s="31">
        <v>48663</v>
      </c>
      <c r="I166" s="36">
        <f t="shared" si="33"/>
        <v>0.19083529411764705</v>
      </c>
      <c r="J166" s="31">
        <v>29908</v>
      </c>
      <c r="K166" s="36">
        <f t="shared" si="34"/>
        <v>0.17643796826145949</v>
      </c>
      <c r="L166" s="31">
        <v>79996</v>
      </c>
      <c r="M166" s="36">
        <f t="shared" si="35"/>
        <v>0.47192496017934044</v>
      </c>
      <c r="N166" s="31">
        <f t="shared" si="36"/>
        <v>181152</v>
      </c>
      <c r="O166" s="36">
        <f t="shared" si="37"/>
        <v>1.0686803138457908</v>
      </c>
      <c r="P166" s="31">
        <v>45339</v>
      </c>
      <c r="Q166" s="31">
        <v>246000</v>
      </c>
      <c r="R166" s="31">
        <v>198000</v>
      </c>
      <c r="S166" s="31">
        <v>180251</v>
      </c>
      <c r="T166" s="36">
        <f t="shared" si="38"/>
        <v>0.91035858585858587</v>
      </c>
      <c r="U166" s="36">
        <f t="shared" si="39"/>
        <v>0.76439709742164585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200518266</v>
      </c>
      <c r="E168" s="31">
        <v>209363981</v>
      </c>
      <c r="F168" s="31">
        <v>45558428</v>
      </c>
      <c r="G168" s="36">
        <f t="shared" si="32"/>
        <v>0.22720338106255117</v>
      </c>
      <c r="H168" s="31">
        <v>43140227</v>
      </c>
      <c r="I168" s="36">
        <f t="shared" si="33"/>
        <v>0.2151436268653949</v>
      </c>
      <c r="J168" s="31">
        <v>45228701</v>
      </c>
      <c r="K168" s="36">
        <f t="shared" si="34"/>
        <v>0.21602904560741992</v>
      </c>
      <c r="L168" s="31">
        <v>40724417</v>
      </c>
      <c r="M168" s="36">
        <f t="shared" si="35"/>
        <v>0.19451491515152264</v>
      </c>
      <c r="N168" s="31">
        <f t="shared" si="36"/>
        <v>174651773</v>
      </c>
      <c r="O168" s="36">
        <f t="shared" si="37"/>
        <v>0.83420162420392652</v>
      </c>
      <c r="P168" s="31">
        <v>41519481</v>
      </c>
      <c r="Q168" s="31">
        <v>162341948</v>
      </c>
      <c r="R168" s="31">
        <v>174015613</v>
      </c>
      <c r="S168" s="31">
        <v>173483067</v>
      </c>
      <c r="T168" s="36">
        <f t="shared" si="38"/>
        <v>0.99693966540806889</v>
      </c>
      <c r="U168" s="36">
        <f t="shared" si="39"/>
        <v>-1.9149179634494917E-2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200773266</v>
      </c>
      <c r="E169" s="32">
        <f>SUM(E164:E168)</f>
        <v>209533491</v>
      </c>
      <c r="F169" s="32">
        <f>SUM(F164:F168)</f>
        <v>45581013</v>
      </c>
      <c r="G169" s="37">
        <f t="shared" si="32"/>
        <v>0.22702730252941147</v>
      </c>
      <c r="H169" s="32">
        <f>SUM(H164:H168)</f>
        <v>43188890</v>
      </c>
      <c r="I169" s="37">
        <f t="shared" si="33"/>
        <v>0.21511275310927103</v>
      </c>
      <c r="J169" s="32">
        <f>SUM(J164:J168)</f>
        <v>45258609</v>
      </c>
      <c r="K169" s="37">
        <f t="shared" si="34"/>
        <v>0.21599701691602133</v>
      </c>
      <c r="L169" s="32">
        <f>SUM(L164:L168)</f>
        <v>40804413</v>
      </c>
      <c r="M169" s="37">
        <f t="shared" si="35"/>
        <v>0.19473933644335645</v>
      </c>
      <c r="N169" s="32">
        <f t="shared" si="36"/>
        <v>174832925</v>
      </c>
      <c r="O169" s="37">
        <f t="shared" si="37"/>
        <v>0.83439131456078308</v>
      </c>
      <c r="P169" s="32">
        <f>SUM(P164:P168)</f>
        <v>41564820</v>
      </c>
      <c r="Q169" s="32">
        <f>SUM(Q164:Q168)</f>
        <v>162587948</v>
      </c>
      <c r="R169" s="32">
        <f>SUM(R164:R168)</f>
        <v>174213613</v>
      </c>
      <c r="S169" s="32">
        <f>SUM(S164:S168)</f>
        <v>173663318</v>
      </c>
      <c r="T169" s="37">
        <f t="shared" si="38"/>
        <v>0.99684126291554498</v>
      </c>
      <c r="U169" s="37">
        <f t="shared" si="39"/>
        <v>-1.8294485576985542E-2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15889068188</v>
      </c>
      <c r="E170" s="32">
        <f>SUM(E105,E107:E111,E113:E120,E122:E125,E127:E131,E133:E136,E138:E143,E145:E149,E151:E156,E158:E162,E164:E168)</f>
        <v>15357852258</v>
      </c>
      <c r="F170" s="32">
        <f>SUM(F105,F107:F111,F113:F120,F122:F125,F127:F131,F133:F136,F138:F143,F145:F149,F151:F156,F158:F162,F164:F168)</f>
        <v>3302963269</v>
      </c>
      <c r="G170" s="37">
        <f t="shared" si="32"/>
        <v>0.2078764613455758</v>
      </c>
      <c r="H170" s="32">
        <f>SUM(H105,H107:H111,H113:H120,H122:H125,H127:H131,H133:H136,H138:H143,H145:H149,H151:H156,H158:H162,H164:H168)</f>
        <v>4145131076</v>
      </c>
      <c r="I170" s="37">
        <f t="shared" si="33"/>
        <v>0.26087943150313581</v>
      </c>
      <c r="J170" s="32">
        <f>SUM(J105,J107:J111,J113:J120,J122:J125,J127:J131,J133:J136,J138:J143,J145:J149,J151:J156,J158:J162,J164:J168)</f>
        <v>3396004667</v>
      </c>
      <c r="K170" s="37">
        <f t="shared" si="34"/>
        <v>0.2211249730723904</v>
      </c>
      <c r="L170" s="32">
        <f>SUM(L105,L107:L111,L113:L120,L122:L125,L127:L131,L133:L136,L138:L143,L145:L149,L151:L156,L158:L162,L164:L168)</f>
        <v>3339706493</v>
      </c>
      <c r="M170" s="37">
        <f t="shared" si="35"/>
        <v>0.21745921479745492</v>
      </c>
      <c r="N170" s="32">
        <f t="shared" si="36"/>
        <v>14183805505</v>
      </c>
      <c r="O170" s="37">
        <f t="shared" si="37"/>
        <v>0.92355397530351735</v>
      </c>
      <c r="P170" s="32">
        <f>SUM(P105,P107:P111,P113:P120,P122:P125,P127:P131,P133:P136,P138:P143,P145:P149,P151:P156,P158:P162,P164:P168)</f>
        <v>3784075417</v>
      </c>
      <c r="Q170" s="32">
        <f>SUM(Q105,Q107:Q111,Q113:Q120,Q122:Q125,Q127:Q131,Q133:Q136,Q138:Q143,Q145:Q149,Q151:Q156,Q158:Q162,Q164:Q168)</f>
        <v>12948186896</v>
      </c>
      <c r="R170" s="32">
        <f>SUM(R105,R107:R111,R113:R120,R122:R125,R127:R131,R133:R136,R138:R143,R145:R149,R151:R156,R158:R162,R164:R168)</f>
        <v>13521710501</v>
      </c>
      <c r="S170" s="32">
        <f>SUM(S105,S107:S111,S113:S120,S122:S125,S127:S131,S133:S136,S138:S143,S145:S149,S151:S156,S158:S162,S164:S168)</f>
        <v>12419181929</v>
      </c>
      <c r="T170" s="37">
        <f t="shared" si="38"/>
        <v>0.91846234454446707</v>
      </c>
      <c r="U170" s="37">
        <f t="shared" si="39"/>
        <v>-0.11743130752724107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     +$L173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=0),0,(($L173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2145518</v>
      </c>
      <c r="G174" s="36">
        <f t="shared" si="40"/>
        <v>0</v>
      </c>
      <c r="H174" s="31">
        <v>-1755566</v>
      </c>
      <c r="I174" s="36">
        <f t="shared" si="41"/>
        <v>0</v>
      </c>
      <c r="J174" s="31">
        <v>-253020</v>
      </c>
      <c r="K174" s="36">
        <f t="shared" si="42"/>
        <v>0</v>
      </c>
      <c r="L174" s="31">
        <v>2145891</v>
      </c>
      <c r="M174" s="36">
        <f t="shared" si="43"/>
        <v>0</v>
      </c>
      <c r="N174" s="31">
        <f t="shared" si="44"/>
        <v>2282823</v>
      </c>
      <c r="O174" s="36">
        <f t="shared" si="45"/>
        <v>0</v>
      </c>
      <c r="P174" s="31">
        <v>993433</v>
      </c>
      <c r="Q174" s="31">
        <v>0</v>
      </c>
      <c r="R174" s="31">
        <v>0</v>
      </c>
      <c r="S174" s="31">
        <v>1216464</v>
      </c>
      <c r="T174" s="36">
        <f t="shared" si="46"/>
        <v>0</v>
      </c>
      <c r="U174" s="36">
        <f t="shared" si="47"/>
        <v>1.1600762205402879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800000</v>
      </c>
      <c r="E175" s="31">
        <v>800000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65004</v>
      </c>
      <c r="E177" s="31">
        <v>0</v>
      </c>
      <c r="F177" s="31">
        <v>1051938</v>
      </c>
      <c r="G177" s="36">
        <f t="shared" si="40"/>
        <v>16.182665682111871</v>
      </c>
      <c r="H177" s="31">
        <v>888107</v>
      </c>
      <c r="I177" s="36">
        <f t="shared" si="41"/>
        <v>13.662343855762723</v>
      </c>
      <c r="J177" s="31">
        <v>1623870</v>
      </c>
      <c r="K177" s="36">
        <f t="shared" si="42"/>
        <v>0</v>
      </c>
      <c r="L177" s="31">
        <v>436159</v>
      </c>
      <c r="M177" s="36">
        <f t="shared" si="43"/>
        <v>0</v>
      </c>
      <c r="N177" s="31">
        <f t="shared" si="44"/>
        <v>4000074</v>
      </c>
      <c r="O177" s="36">
        <f t="shared" si="45"/>
        <v>0</v>
      </c>
      <c r="P177" s="31">
        <v>1477550</v>
      </c>
      <c r="Q177" s="31">
        <v>0</v>
      </c>
      <c r="R177" s="31">
        <v>0</v>
      </c>
      <c r="S177" s="31">
        <v>5223276</v>
      </c>
      <c r="T177" s="36">
        <f t="shared" si="46"/>
        <v>0</v>
      </c>
      <c r="U177" s="36">
        <f t="shared" si="47"/>
        <v>-0.70480931271361369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1083440451</v>
      </c>
      <c r="E178" s="31">
        <v>1004070331</v>
      </c>
      <c r="F178" s="31">
        <v>119038310</v>
      </c>
      <c r="G178" s="36">
        <f t="shared" si="40"/>
        <v>0.10987065314953798</v>
      </c>
      <c r="H178" s="31">
        <v>174686489</v>
      </c>
      <c r="I178" s="36">
        <f t="shared" si="41"/>
        <v>0.16123312438516291</v>
      </c>
      <c r="J178" s="31">
        <v>166574620</v>
      </c>
      <c r="K178" s="36">
        <f t="shared" si="42"/>
        <v>0.16589935471362913</v>
      </c>
      <c r="L178" s="31">
        <v>373291405</v>
      </c>
      <c r="M178" s="36">
        <f t="shared" si="43"/>
        <v>0.37177814489172473</v>
      </c>
      <c r="N178" s="31">
        <f t="shared" si="44"/>
        <v>833590824</v>
      </c>
      <c r="O178" s="36">
        <f t="shared" si="45"/>
        <v>0.83021158803665518</v>
      </c>
      <c r="P178" s="31">
        <v>430051182</v>
      </c>
      <c r="Q178" s="31">
        <v>844546798</v>
      </c>
      <c r="R178" s="31">
        <v>841261058</v>
      </c>
      <c r="S178" s="31">
        <v>765789654</v>
      </c>
      <c r="T178" s="36">
        <f t="shared" si="46"/>
        <v>0.91028777181315812</v>
      </c>
      <c r="U178" s="36">
        <f t="shared" si="47"/>
        <v>-0.13198377164325525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1084305455</v>
      </c>
      <c r="E179" s="32">
        <f>SUM(E173:E178)</f>
        <v>1004870331</v>
      </c>
      <c r="F179" s="32">
        <f>SUM(F173:F178)</f>
        <v>122235766</v>
      </c>
      <c r="G179" s="37">
        <f t="shared" si="40"/>
        <v>0.11273185561904232</v>
      </c>
      <c r="H179" s="32">
        <f>SUM(H173:H178)</f>
        <v>173819030</v>
      </c>
      <c r="I179" s="37">
        <f t="shared" si="41"/>
        <v>0.16030448726277044</v>
      </c>
      <c r="J179" s="32">
        <f>SUM(J173:J178)</f>
        <v>167945470</v>
      </c>
      <c r="K179" s="37">
        <f t="shared" si="42"/>
        <v>0.16713148435069081</v>
      </c>
      <c r="L179" s="32">
        <f>SUM(L173:L178)</f>
        <v>375873455</v>
      </c>
      <c r="M179" s="37">
        <f t="shared" si="43"/>
        <v>0.37405169941274741</v>
      </c>
      <c r="N179" s="32">
        <f t="shared" si="44"/>
        <v>839873721</v>
      </c>
      <c r="O179" s="37">
        <f t="shared" si="45"/>
        <v>0.83580308333334608</v>
      </c>
      <c r="P179" s="32">
        <f>SUM(P173:P178)</f>
        <v>432522165</v>
      </c>
      <c r="Q179" s="32">
        <f>SUM(Q173:Q178)</f>
        <v>844546798</v>
      </c>
      <c r="R179" s="32">
        <f>SUM(R173:R178)</f>
        <v>841261058</v>
      </c>
      <c r="S179" s="32">
        <f>SUM(S173:S178)</f>
        <v>772229394</v>
      </c>
      <c r="T179" s="37">
        <f t="shared" si="46"/>
        <v>0.91794263701672496</v>
      </c>
      <c r="U179" s="37">
        <f t="shared" si="47"/>
        <v>-0.13097296412543391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19891</v>
      </c>
      <c r="G180" s="36">
        <f t="shared" si="40"/>
        <v>0</v>
      </c>
      <c r="H180" s="31">
        <v>23486</v>
      </c>
      <c r="I180" s="36">
        <f t="shared" si="41"/>
        <v>0</v>
      </c>
      <c r="J180" s="31">
        <v>5551</v>
      </c>
      <c r="K180" s="36">
        <f t="shared" si="42"/>
        <v>0</v>
      </c>
      <c r="L180" s="31">
        <v>1642</v>
      </c>
      <c r="M180" s="36">
        <f t="shared" si="43"/>
        <v>0</v>
      </c>
      <c r="N180" s="31">
        <f t="shared" si="44"/>
        <v>50570</v>
      </c>
      <c r="O180" s="36">
        <f t="shared" si="45"/>
        <v>0</v>
      </c>
      <c r="P180" s="31">
        <v>15558</v>
      </c>
      <c r="Q180" s="31">
        <v>0</v>
      </c>
      <c r="R180" s="31">
        <v>51580</v>
      </c>
      <c r="S180" s="31">
        <v>72096</v>
      </c>
      <c r="T180" s="36">
        <f t="shared" si="46"/>
        <v>1.3977510663047692</v>
      </c>
      <c r="U180" s="36">
        <f t="shared" si="47"/>
        <v>-0.89445944208767192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110310</v>
      </c>
      <c r="E182" s="31">
        <v>610310</v>
      </c>
      <c r="F182" s="31">
        <v>116140</v>
      </c>
      <c r="G182" s="36">
        <f t="shared" si="40"/>
        <v>1.0528510561145861</v>
      </c>
      <c r="H182" s="31">
        <v>30504</v>
      </c>
      <c r="I182" s="36">
        <f t="shared" si="41"/>
        <v>0.27652977971172149</v>
      </c>
      <c r="J182" s="31">
        <v>32555</v>
      </c>
      <c r="K182" s="36">
        <f t="shared" si="42"/>
        <v>5.3341744359423897E-2</v>
      </c>
      <c r="L182" s="31">
        <v>67420</v>
      </c>
      <c r="M182" s="36">
        <f t="shared" si="43"/>
        <v>0.11046845045960249</v>
      </c>
      <c r="N182" s="31">
        <f t="shared" si="44"/>
        <v>246619</v>
      </c>
      <c r="O182" s="36">
        <f t="shared" si="45"/>
        <v>0.40408808638233029</v>
      </c>
      <c r="P182" s="31">
        <v>54594</v>
      </c>
      <c r="Q182" s="31">
        <v>104758</v>
      </c>
      <c r="R182" s="31">
        <v>104758</v>
      </c>
      <c r="S182" s="31">
        <v>112819</v>
      </c>
      <c r="T182" s="36">
        <f t="shared" si="46"/>
        <v>1.076948777181695</v>
      </c>
      <c r="U182" s="36">
        <f t="shared" si="47"/>
        <v>0.23493424185807954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888502057</v>
      </c>
      <c r="E184" s="31">
        <v>1008637833</v>
      </c>
      <c r="F184" s="31">
        <v>609853017</v>
      </c>
      <c r="G184" s="36">
        <f t="shared" si="40"/>
        <v>0.68638334846308635</v>
      </c>
      <c r="H184" s="31">
        <v>-71572423</v>
      </c>
      <c r="I184" s="36">
        <f t="shared" si="41"/>
        <v>-8.0554031851836225E-2</v>
      </c>
      <c r="J184" s="31">
        <v>178791528</v>
      </c>
      <c r="K184" s="36">
        <f t="shared" si="42"/>
        <v>0.17726038241914727</v>
      </c>
      <c r="L184" s="31">
        <v>338500339</v>
      </c>
      <c r="M184" s="36">
        <f t="shared" si="43"/>
        <v>0.33560146955145992</v>
      </c>
      <c r="N184" s="31">
        <f t="shared" si="44"/>
        <v>1055572461</v>
      </c>
      <c r="O184" s="36">
        <f t="shared" si="45"/>
        <v>1.0465326864256141</v>
      </c>
      <c r="P184" s="31">
        <v>105972707</v>
      </c>
      <c r="Q184" s="31">
        <v>833702384</v>
      </c>
      <c r="R184" s="31">
        <v>740796279</v>
      </c>
      <c r="S184" s="31">
        <v>605513749</v>
      </c>
      <c r="T184" s="36">
        <f t="shared" si="46"/>
        <v>0.81738227656513374</v>
      </c>
      <c r="U184" s="36">
        <f t="shared" si="47"/>
        <v>2.194221876393136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888612367</v>
      </c>
      <c r="E185" s="32">
        <f>SUM(E180:E184)</f>
        <v>1009248143</v>
      </c>
      <c r="F185" s="32">
        <f>SUM(F180:F184)</f>
        <v>609989048</v>
      </c>
      <c r="G185" s="37">
        <f t="shared" si="40"/>
        <v>0.68645122513808088</v>
      </c>
      <c r="H185" s="32">
        <f>SUM(H180:H184)</f>
        <v>-71518433</v>
      </c>
      <c r="I185" s="37">
        <f t="shared" si="41"/>
        <v>-8.0483274435454707E-2</v>
      </c>
      <c r="J185" s="32">
        <f>SUM(J180:J184)</f>
        <v>178829634</v>
      </c>
      <c r="K185" s="37">
        <f t="shared" si="42"/>
        <v>0.17719094678581934</v>
      </c>
      <c r="L185" s="32">
        <f>SUM(L180:L184)</f>
        <v>338569401</v>
      </c>
      <c r="M185" s="37">
        <f t="shared" si="43"/>
        <v>0.33546695463179071</v>
      </c>
      <c r="N185" s="32">
        <f t="shared" si="44"/>
        <v>1055869650</v>
      </c>
      <c r="O185" s="37">
        <f t="shared" si="45"/>
        <v>1.0461942955489787</v>
      </c>
      <c r="P185" s="32">
        <f>SUM(P180:P184)</f>
        <v>106042859</v>
      </c>
      <c r="Q185" s="32">
        <f>SUM(Q180:Q184)</f>
        <v>833807142</v>
      </c>
      <c r="R185" s="32">
        <f>SUM(R180:R184)</f>
        <v>740952617</v>
      </c>
      <c r="S185" s="32">
        <f>SUM(S180:S184)</f>
        <v>605698664</v>
      </c>
      <c r="T185" s="37">
        <f t="shared" si="46"/>
        <v>0.81745937608315378</v>
      </c>
      <c r="U185" s="37">
        <f t="shared" si="47"/>
        <v>2.1927600235674523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162148</v>
      </c>
      <c r="M186" s="36">
        <f t="shared" si="43"/>
        <v>0</v>
      </c>
      <c r="N186" s="31">
        <f t="shared" si="44"/>
        <v>162148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5224628</v>
      </c>
      <c r="E187" s="31">
        <v>6191804</v>
      </c>
      <c r="F187" s="31">
        <v>1531222</v>
      </c>
      <c r="G187" s="36">
        <f t="shared" si="40"/>
        <v>0.2930777081162525</v>
      </c>
      <c r="H187" s="31">
        <v>1430847</v>
      </c>
      <c r="I187" s="36">
        <f t="shared" si="41"/>
        <v>0.27386581398713938</v>
      </c>
      <c r="J187" s="31">
        <v>1767584</v>
      </c>
      <c r="K187" s="36">
        <f t="shared" si="42"/>
        <v>0.28547156854448236</v>
      </c>
      <c r="L187" s="31">
        <v>1680750</v>
      </c>
      <c r="M187" s="36">
        <f t="shared" si="43"/>
        <v>0.27144754582024883</v>
      </c>
      <c r="N187" s="31">
        <f t="shared" si="44"/>
        <v>6410403</v>
      </c>
      <c r="O187" s="36">
        <f t="shared" si="45"/>
        <v>1.0353045735943838</v>
      </c>
      <c r="P187" s="31">
        <v>1527533</v>
      </c>
      <c r="Q187" s="31">
        <v>5959405</v>
      </c>
      <c r="R187" s="31">
        <v>5473295</v>
      </c>
      <c r="S187" s="31">
        <v>5581186</v>
      </c>
      <c r="T187" s="36">
        <f t="shared" si="46"/>
        <v>1.0197122574244581</v>
      </c>
      <c r="U187" s="36">
        <f t="shared" si="47"/>
        <v>0.10030356136332252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612879263</v>
      </c>
      <c r="E188" s="31">
        <v>596975468</v>
      </c>
      <c r="F188" s="31">
        <v>203674860</v>
      </c>
      <c r="G188" s="36">
        <f t="shared" si="40"/>
        <v>0.33232460664931979</v>
      </c>
      <c r="H188" s="31">
        <v>216992917</v>
      </c>
      <c r="I188" s="36">
        <f t="shared" si="41"/>
        <v>0.35405491766491698</v>
      </c>
      <c r="J188" s="31">
        <v>120793833</v>
      </c>
      <c r="K188" s="36">
        <f t="shared" si="42"/>
        <v>0.2023430433493123</v>
      </c>
      <c r="L188" s="31">
        <v>138609589</v>
      </c>
      <c r="M188" s="36">
        <f t="shared" si="43"/>
        <v>0.23218640703004567</v>
      </c>
      <c r="N188" s="31">
        <f t="shared" si="44"/>
        <v>680071199</v>
      </c>
      <c r="O188" s="36">
        <f t="shared" si="45"/>
        <v>1.1391945489458539</v>
      </c>
      <c r="P188" s="31">
        <v>147209710</v>
      </c>
      <c r="Q188" s="31">
        <v>569373829</v>
      </c>
      <c r="R188" s="31">
        <v>588304882</v>
      </c>
      <c r="S188" s="31">
        <v>575320608</v>
      </c>
      <c r="T188" s="36">
        <f t="shared" si="46"/>
        <v>0.97792934514522689</v>
      </c>
      <c r="U188" s="36">
        <f t="shared" si="47"/>
        <v>-5.8420881339960484E-2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350367000</v>
      </c>
      <c r="E190" s="31">
        <v>382725000</v>
      </c>
      <c r="F190" s="31">
        <v>76189723</v>
      </c>
      <c r="G190" s="36">
        <f t="shared" si="40"/>
        <v>0.21745690376091356</v>
      </c>
      <c r="H190" s="31">
        <v>51890231</v>
      </c>
      <c r="I190" s="36">
        <f t="shared" si="41"/>
        <v>0.14810250680001255</v>
      </c>
      <c r="J190" s="31">
        <v>77779073</v>
      </c>
      <c r="K190" s="36">
        <f t="shared" si="42"/>
        <v>0.20322443791233916</v>
      </c>
      <c r="L190" s="31">
        <v>71839061</v>
      </c>
      <c r="M190" s="36">
        <f t="shared" si="43"/>
        <v>0.18770412437128486</v>
      </c>
      <c r="N190" s="31">
        <f t="shared" si="44"/>
        <v>277698088</v>
      </c>
      <c r="O190" s="36">
        <f t="shared" si="45"/>
        <v>0.72558126069632245</v>
      </c>
      <c r="P190" s="31">
        <v>65812877</v>
      </c>
      <c r="Q190" s="31">
        <v>321773000</v>
      </c>
      <c r="R190" s="31">
        <v>334152000</v>
      </c>
      <c r="S190" s="31">
        <v>253120737</v>
      </c>
      <c r="T190" s="36">
        <f t="shared" si="46"/>
        <v>0.75750178661208079</v>
      </c>
      <c r="U190" s="36">
        <f t="shared" si="47"/>
        <v>9.1565424195025003E-2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968470891</v>
      </c>
      <c r="E191" s="32">
        <f>SUM(E186:E190)</f>
        <v>985892272</v>
      </c>
      <c r="F191" s="32">
        <f>SUM(F186:F190)</f>
        <v>281395805</v>
      </c>
      <c r="G191" s="37">
        <f t="shared" si="40"/>
        <v>0.29055680208358475</v>
      </c>
      <c r="H191" s="32">
        <f>SUM(H186:H190)</f>
        <v>270313995</v>
      </c>
      <c r="I191" s="37">
        <f t="shared" si="41"/>
        <v>0.27911421758983979</v>
      </c>
      <c r="J191" s="32">
        <f>SUM(J186:J190)</f>
        <v>200340490</v>
      </c>
      <c r="K191" s="37">
        <f t="shared" si="42"/>
        <v>0.20320728307727318</v>
      </c>
      <c r="L191" s="32">
        <f>SUM(L186:L190)</f>
        <v>212291548</v>
      </c>
      <c r="M191" s="37">
        <f t="shared" si="43"/>
        <v>0.21532935598464656</v>
      </c>
      <c r="N191" s="32">
        <f t="shared" si="44"/>
        <v>964341838</v>
      </c>
      <c r="O191" s="37">
        <f t="shared" si="45"/>
        <v>0.97814118782340953</v>
      </c>
      <c r="P191" s="32">
        <f>SUM(P186:P190)</f>
        <v>214550120</v>
      </c>
      <c r="Q191" s="32">
        <f>SUM(Q186:Q190)</f>
        <v>897106234</v>
      </c>
      <c r="R191" s="32">
        <f>SUM(R186:R190)</f>
        <v>927930177</v>
      </c>
      <c r="S191" s="32">
        <f>SUM(S186:S190)</f>
        <v>834022531</v>
      </c>
      <c r="T191" s="37">
        <f t="shared" si="46"/>
        <v>0.89879880153956881</v>
      </c>
      <c r="U191" s="37">
        <f t="shared" si="47"/>
        <v>-1.0527013454944667E-2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85524638</v>
      </c>
      <c r="E192" s="31">
        <v>75824376</v>
      </c>
      <c r="F192" s="31">
        <v>14368824</v>
      </c>
      <c r="G192" s="36">
        <f t="shared" si="40"/>
        <v>0.16800800723646442</v>
      </c>
      <c r="H192" s="31">
        <v>23967152</v>
      </c>
      <c r="I192" s="36">
        <f t="shared" si="41"/>
        <v>0.28023681316254151</v>
      </c>
      <c r="J192" s="31">
        <v>145779</v>
      </c>
      <c r="K192" s="36">
        <f t="shared" si="42"/>
        <v>1.9225875330645648E-3</v>
      </c>
      <c r="L192" s="31">
        <v>25089251</v>
      </c>
      <c r="M192" s="36">
        <f t="shared" si="43"/>
        <v>0.33088634979336989</v>
      </c>
      <c r="N192" s="31">
        <f t="shared" si="44"/>
        <v>63571006</v>
      </c>
      <c r="O192" s="36">
        <f t="shared" si="45"/>
        <v>0.83839801068722275</v>
      </c>
      <c r="P192" s="31">
        <v>8560799</v>
      </c>
      <c r="Q192" s="31">
        <v>71976701</v>
      </c>
      <c r="R192" s="31">
        <v>70789487</v>
      </c>
      <c r="S192" s="31">
        <v>39723240</v>
      </c>
      <c r="T192" s="36">
        <f t="shared" si="46"/>
        <v>0.5611460357100766</v>
      </c>
      <c r="U192" s="36">
        <f t="shared" si="47"/>
        <v>1.9307137102506435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138018380</v>
      </c>
      <c r="E193" s="31">
        <v>132716914</v>
      </c>
      <c r="F193" s="31">
        <v>27108978</v>
      </c>
      <c r="G193" s="36">
        <f t="shared" si="40"/>
        <v>0.19641570927002622</v>
      </c>
      <c r="H193" s="31">
        <v>26731254</v>
      </c>
      <c r="I193" s="36">
        <f t="shared" si="41"/>
        <v>0.19367894334073477</v>
      </c>
      <c r="J193" s="31">
        <v>29039256</v>
      </c>
      <c r="K193" s="36">
        <f t="shared" si="42"/>
        <v>0.21880599182708543</v>
      </c>
      <c r="L193" s="31">
        <v>51582452</v>
      </c>
      <c r="M193" s="36">
        <f t="shared" si="43"/>
        <v>0.38866524578773737</v>
      </c>
      <c r="N193" s="31">
        <f t="shared" si="44"/>
        <v>134461940</v>
      </c>
      <c r="O193" s="36">
        <f t="shared" si="45"/>
        <v>1.0131484823403896</v>
      </c>
      <c r="P193" s="31">
        <v>-7208382</v>
      </c>
      <c r="Q193" s="31">
        <v>106277208</v>
      </c>
      <c r="R193" s="31">
        <v>115254428</v>
      </c>
      <c r="S193" s="31">
        <v>72784994</v>
      </c>
      <c r="T193" s="36">
        <f t="shared" si="46"/>
        <v>0.63151581473294893</v>
      </c>
      <c r="U193" s="36">
        <f t="shared" si="47"/>
        <v>-8.1558987856081977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40897678</v>
      </c>
      <c r="E194" s="31">
        <v>31070678</v>
      </c>
      <c r="F194" s="31">
        <v>4927708</v>
      </c>
      <c r="G194" s="36">
        <f t="shared" si="40"/>
        <v>0.1204886986493463</v>
      </c>
      <c r="H194" s="31">
        <v>8752709</v>
      </c>
      <c r="I194" s="36">
        <f t="shared" si="41"/>
        <v>0.21401481521762677</v>
      </c>
      <c r="J194" s="31">
        <v>5451016</v>
      </c>
      <c r="K194" s="36">
        <f t="shared" si="42"/>
        <v>0.17543923566778941</v>
      </c>
      <c r="L194" s="31">
        <v>7041344</v>
      </c>
      <c r="M194" s="36">
        <f t="shared" si="43"/>
        <v>0.22662344220489813</v>
      </c>
      <c r="N194" s="31">
        <f t="shared" si="44"/>
        <v>26172777</v>
      </c>
      <c r="O194" s="36">
        <f t="shared" si="45"/>
        <v>0.84236259665785218</v>
      </c>
      <c r="P194" s="31">
        <v>3821391</v>
      </c>
      <c r="Q194" s="31">
        <v>33858408</v>
      </c>
      <c r="R194" s="31">
        <v>34268408</v>
      </c>
      <c r="S194" s="31">
        <v>19765468</v>
      </c>
      <c r="T194" s="36">
        <f t="shared" si="46"/>
        <v>0.57678395798252435</v>
      </c>
      <c r="U194" s="36">
        <f t="shared" si="47"/>
        <v>0.84261280774461444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185225184</v>
      </c>
      <c r="E195" s="31">
        <v>169188546</v>
      </c>
      <c r="F195" s="31">
        <v>37655424</v>
      </c>
      <c r="G195" s="36">
        <f t="shared" si="40"/>
        <v>0.203295379099205</v>
      </c>
      <c r="H195" s="31">
        <v>42572807</v>
      </c>
      <c r="I195" s="36">
        <f t="shared" si="41"/>
        <v>0.2298435130721749</v>
      </c>
      <c r="J195" s="31">
        <v>34452638</v>
      </c>
      <c r="K195" s="36">
        <f t="shared" si="42"/>
        <v>0.20363457701208687</v>
      </c>
      <c r="L195" s="31">
        <v>18652723</v>
      </c>
      <c r="M195" s="36">
        <f t="shared" si="43"/>
        <v>0.11024814292097528</v>
      </c>
      <c r="N195" s="31">
        <f t="shared" si="44"/>
        <v>133333592</v>
      </c>
      <c r="O195" s="36">
        <f t="shared" si="45"/>
        <v>0.78807694227716807</v>
      </c>
      <c r="P195" s="31">
        <v>23496832</v>
      </c>
      <c r="Q195" s="31">
        <v>175133607</v>
      </c>
      <c r="R195" s="31">
        <v>169333594</v>
      </c>
      <c r="S195" s="31">
        <v>98992151</v>
      </c>
      <c r="T195" s="36">
        <f t="shared" si="46"/>
        <v>0.5845984170158226</v>
      </c>
      <c r="U195" s="36">
        <f t="shared" si="47"/>
        <v>-0.20616009000702729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76760920</v>
      </c>
      <c r="E196" s="31">
        <v>70971920</v>
      </c>
      <c r="F196" s="31">
        <v>12857704</v>
      </c>
      <c r="G196" s="36">
        <f t="shared" si="40"/>
        <v>0.16750325556285672</v>
      </c>
      <c r="H196" s="31">
        <v>12742845</v>
      </c>
      <c r="I196" s="36">
        <f t="shared" si="41"/>
        <v>0.16600693425769258</v>
      </c>
      <c r="J196" s="31">
        <v>20181431</v>
      </c>
      <c r="K196" s="36">
        <f t="shared" si="42"/>
        <v>0.28435796861632034</v>
      </c>
      <c r="L196" s="31">
        <v>16935287</v>
      </c>
      <c r="M196" s="36">
        <f t="shared" si="43"/>
        <v>0.23861954136227398</v>
      </c>
      <c r="N196" s="31">
        <f t="shared" si="44"/>
        <v>62717267</v>
      </c>
      <c r="O196" s="36">
        <f t="shared" si="45"/>
        <v>0.88369128241141004</v>
      </c>
      <c r="P196" s="31">
        <v>8073898</v>
      </c>
      <c r="Q196" s="31">
        <v>61675660</v>
      </c>
      <c r="R196" s="31">
        <v>63951098</v>
      </c>
      <c r="S196" s="31">
        <v>41049321</v>
      </c>
      <c r="T196" s="36">
        <f t="shared" si="46"/>
        <v>0.64188610178358474</v>
      </c>
      <c r="U196" s="36">
        <f t="shared" si="47"/>
        <v>1.0975354159787503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526426800</v>
      </c>
      <c r="E198" s="32">
        <f>SUM(E192:E197)</f>
        <v>479772434</v>
      </c>
      <c r="F198" s="32">
        <f>SUM(F192:F197)</f>
        <v>96918638</v>
      </c>
      <c r="G198" s="37">
        <f t="shared" si="40"/>
        <v>0.1841065804400536</v>
      </c>
      <c r="H198" s="32">
        <f>SUM(H192:H197)</f>
        <v>114766767</v>
      </c>
      <c r="I198" s="37">
        <f t="shared" si="41"/>
        <v>0.21801087444636177</v>
      </c>
      <c r="J198" s="32">
        <f>SUM(J192:J197)</f>
        <v>89270120</v>
      </c>
      <c r="K198" s="37">
        <f t="shared" si="42"/>
        <v>0.18606763055503101</v>
      </c>
      <c r="L198" s="32">
        <f>SUM(L192:L197)</f>
        <v>119301057</v>
      </c>
      <c r="M198" s="37">
        <f t="shared" si="43"/>
        <v>0.24866175825349732</v>
      </c>
      <c r="N198" s="32">
        <f t="shared" si="44"/>
        <v>420256582</v>
      </c>
      <c r="O198" s="37">
        <f t="shared" si="45"/>
        <v>0.87594982999794435</v>
      </c>
      <c r="P198" s="32">
        <f>SUM(P192:P197)</f>
        <v>36744538</v>
      </c>
      <c r="Q198" s="32">
        <f>SUM(Q192:Q197)</f>
        <v>448921584</v>
      </c>
      <c r="R198" s="32">
        <f>SUM(R192:R197)</f>
        <v>453597015</v>
      </c>
      <c r="S198" s="32">
        <f>SUM(S192:S197)</f>
        <v>272315174</v>
      </c>
      <c r="T198" s="37">
        <f t="shared" si="46"/>
        <v>0.60034604504617384</v>
      </c>
      <c r="U198" s="37">
        <f t="shared" si="47"/>
        <v>2.2467698192313645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20000000</v>
      </c>
      <c r="E201" s="31">
        <v>30000000</v>
      </c>
      <c r="F201" s="31">
        <v>0</v>
      </c>
      <c r="G201" s="36">
        <f t="shared" si="40"/>
        <v>0</v>
      </c>
      <c r="H201" s="31">
        <v>6014998</v>
      </c>
      <c r="I201" s="36">
        <f t="shared" si="41"/>
        <v>0.30074990000000001</v>
      </c>
      <c r="J201" s="31">
        <v>9154208</v>
      </c>
      <c r="K201" s="36">
        <f t="shared" si="42"/>
        <v>0.30514026666666666</v>
      </c>
      <c r="L201" s="31">
        <v>2361000</v>
      </c>
      <c r="M201" s="36">
        <f t="shared" si="43"/>
        <v>7.8700000000000006E-2</v>
      </c>
      <c r="N201" s="31">
        <f t="shared" si="44"/>
        <v>17530206</v>
      </c>
      <c r="O201" s="36">
        <f t="shared" si="45"/>
        <v>0.58434019999999998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537507902</v>
      </c>
      <c r="E203" s="31">
        <v>570196456</v>
      </c>
      <c r="F203" s="31">
        <v>123560682</v>
      </c>
      <c r="G203" s="36">
        <f t="shared" si="40"/>
        <v>0.22987695909259395</v>
      </c>
      <c r="H203" s="31">
        <v>193003529</v>
      </c>
      <c r="I203" s="36">
        <f t="shared" si="41"/>
        <v>0.35907105417773</v>
      </c>
      <c r="J203" s="31">
        <v>160612091</v>
      </c>
      <c r="K203" s="36">
        <f t="shared" si="42"/>
        <v>0.28167851502745922</v>
      </c>
      <c r="L203" s="31">
        <v>185065189</v>
      </c>
      <c r="M203" s="36">
        <f t="shared" si="43"/>
        <v>0.32456390609344649</v>
      </c>
      <c r="N203" s="31">
        <f t="shared" si="44"/>
        <v>662241491</v>
      </c>
      <c r="O203" s="36">
        <f t="shared" si="45"/>
        <v>1.1614268802119667</v>
      </c>
      <c r="P203" s="31">
        <v>193247599</v>
      </c>
      <c r="Q203" s="31">
        <v>569958867</v>
      </c>
      <c r="R203" s="31">
        <v>496366506</v>
      </c>
      <c r="S203" s="31">
        <v>441416504</v>
      </c>
      <c r="T203" s="36">
        <f t="shared" si="46"/>
        <v>0.88929550778351674</v>
      </c>
      <c r="U203" s="36">
        <f t="shared" si="47"/>
        <v>-4.2341586867529424E-2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557507902</v>
      </c>
      <c r="E204" s="32">
        <f>SUM(E199:E203)</f>
        <v>600196456</v>
      </c>
      <c r="F204" s="32">
        <f>SUM(F199:F203)</f>
        <v>123560682</v>
      </c>
      <c r="G204" s="37">
        <f t="shared" si="40"/>
        <v>0.22163036892703988</v>
      </c>
      <c r="H204" s="32">
        <f>SUM(H199:H203)</f>
        <v>199018527</v>
      </c>
      <c r="I204" s="37">
        <f t="shared" si="41"/>
        <v>0.35697884511778633</v>
      </c>
      <c r="J204" s="32">
        <f>SUM(J199:J203)</f>
        <v>169766299</v>
      </c>
      <c r="K204" s="37">
        <f t="shared" si="42"/>
        <v>0.28285121863498641</v>
      </c>
      <c r="L204" s="32">
        <f>SUM(L199:L203)</f>
        <v>187426189</v>
      </c>
      <c r="M204" s="37">
        <f t="shared" si="43"/>
        <v>0.31227473459123523</v>
      </c>
      <c r="N204" s="32">
        <f t="shared" si="44"/>
        <v>679771697</v>
      </c>
      <c r="O204" s="37">
        <f t="shared" si="45"/>
        <v>1.1325819907873631</v>
      </c>
      <c r="P204" s="32">
        <f>SUM(P199:P203)</f>
        <v>193247599</v>
      </c>
      <c r="Q204" s="32">
        <f>SUM(Q199:Q203)</f>
        <v>569958867</v>
      </c>
      <c r="R204" s="32">
        <f>SUM(R199:R203)</f>
        <v>496366506</v>
      </c>
      <c r="S204" s="32">
        <f>SUM(S199:S203)</f>
        <v>441416504</v>
      </c>
      <c r="T204" s="37">
        <f t="shared" si="46"/>
        <v>0.88929550778351674</v>
      </c>
      <c r="U204" s="37">
        <f t="shared" si="47"/>
        <v>-3.0124100015338384E-2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4025323415</v>
      </c>
      <c r="E205" s="32">
        <f>SUM(E173:E178,E180:E184,E186:E190,E192:E197,E199:E203)</f>
        <v>4079979636</v>
      </c>
      <c r="F205" s="32">
        <f>SUM(F173:F178,F180:F184,F186:F190,F192:F197,F199:F203)</f>
        <v>1234099939</v>
      </c>
      <c r="G205" s="37">
        <f t="shared" si="40"/>
        <v>0.3065840459927367</v>
      </c>
      <c r="H205" s="32">
        <f>SUM(H173:H178,H180:H184,H186:H190,H192:H197,H199:H203)</f>
        <v>686399886</v>
      </c>
      <c r="I205" s="37">
        <f t="shared" si="41"/>
        <v>0.17052043158624064</v>
      </c>
      <c r="J205" s="32">
        <f>SUM(J173:J178,J180:J184,J186:J190,J192:J197,J199:J203)</f>
        <v>806152013</v>
      </c>
      <c r="K205" s="37">
        <f t="shared" si="42"/>
        <v>0.19758726388898085</v>
      </c>
      <c r="L205" s="32">
        <f>SUM(L173:L178,L180:L184,L186:L190,L192:L197,L199:L203)</f>
        <v>1233461650</v>
      </c>
      <c r="M205" s="37">
        <f t="shared" si="43"/>
        <v>0.30232054079791493</v>
      </c>
      <c r="N205" s="32">
        <f t="shared" si="44"/>
        <v>3960113488</v>
      </c>
      <c r="O205" s="37">
        <f t="shared" si="45"/>
        <v>0.97062089552056774</v>
      </c>
      <c r="P205" s="32">
        <f>SUM(P173:P178,P180:P184,P186:P190,P192:P197,P199:P203)</f>
        <v>983107281</v>
      </c>
      <c r="Q205" s="32">
        <f>SUM(Q173:Q178,Q180:Q184,Q186:Q190,Q192:Q197,Q199:Q203)</f>
        <v>3594340625</v>
      </c>
      <c r="R205" s="32">
        <f>SUM(R173:R178,R180:R184,R186:R190,R192:R197,R199:R203)</f>
        <v>3460107373</v>
      </c>
      <c r="S205" s="32">
        <f>SUM(S173:S178,S180:S184,S186:S190,S192:S197,S199:S203)</f>
        <v>2925682267</v>
      </c>
      <c r="T205" s="37">
        <f t="shared" si="46"/>
        <v>0.84554666997612848</v>
      </c>
      <c r="U205" s="37">
        <f t="shared" si="47"/>
        <v>0.25465620470773431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92208108</v>
      </c>
      <c r="E208" s="31">
        <v>74600084</v>
      </c>
      <c r="F208" s="31">
        <v>6009898</v>
      </c>
      <c r="G208" s="36">
        <f t="shared" ref="G208:G231" si="48">IF(($D208     =0),0,($F208     /$D208     ))</f>
        <v>6.5177543822935835E-2</v>
      </c>
      <c r="H208" s="31">
        <v>24211168</v>
      </c>
      <c r="I208" s="36">
        <f t="shared" ref="I208:I231" si="49">IF(($D208     =0),0,($H208     /$D208     ))</f>
        <v>0.26257092272189342</v>
      </c>
      <c r="J208" s="31">
        <v>17590981</v>
      </c>
      <c r="K208" s="36">
        <f t="shared" ref="K208:K231" si="50">IF(($E208     =0),0,($J208     /$E208     ))</f>
        <v>0.23580376933623828</v>
      </c>
      <c r="L208" s="31">
        <v>15883109</v>
      </c>
      <c r="M208" s="36">
        <f t="shared" ref="M208:M231" si="51">IF(($E208     =0),0,($L208     /$E208     ))</f>
        <v>0.21291006857311315</v>
      </c>
      <c r="N208" s="31">
        <f t="shared" ref="N208:N231" si="52">$F208     +$H208     +$J208     +$L208</f>
        <v>63695156</v>
      </c>
      <c r="O208" s="36">
        <f t="shared" ref="O208:O231" si="53">IF(($E208     =0),0,($N208     /$E208     ))</f>
        <v>0.85382150508034282</v>
      </c>
      <c r="P208" s="31">
        <v>19697871</v>
      </c>
      <c r="Q208" s="31">
        <v>115284440</v>
      </c>
      <c r="R208" s="31">
        <v>92880763</v>
      </c>
      <c r="S208" s="31">
        <v>105318507</v>
      </c>
      <c r="T208" s="36">
        <f t="shared" ref="T208:T231" si="54">IF(($R208     =0),0,($S208     /$R208     ))</f>
        <v>1.1339108723730016</v>
      </c>
      <c r="U208" s="36">
        <f t="shared" ref="U208:U231" si="55">IF(($P208     =0),0,(($L208     /$P208     )-1))</f>
        <v>-0.19366367055607181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116384504</v>
      </c>
      <c r="E209" s="31">
        <v>162185730</v>
      </c>
      <c r="F209" s="31">
        <v>11037544</v>
      </c>
      <c r="G209" s="36">
        <f t="shared" si="48"/>
        <v>9.4836886532592007E-2</v>
      </c>
      <c r="H209" s="31">
        <v>16186442</v>
      </c>
      <c r="I209" s="36">
        <f t="shared" si="49"/>
        <v>0.13907729503233524</v>
      </c>
      <c r="J209" s="31">
        <v>17718991</v>
      </c>
      <c r="K209" s="36">
        <f t="shared" si="50"/>
        <v>0.10925123313869846</v>
      </c>
      <c r="L209" s="31">
        <v>30314591</v>
      </c>
      <c r="M209" s="36">
        <f t="shared" si="51"/>
        <v>0.18691281285967637</v>
      </c>
      <c r="N209" s="31">
        <f t="shared" si="52"/>
        <v>75257568</v>
      </c>
      <c r="O209" s="36">
        <f t="shared" si="53"/>
        <v>0.46402089752285852</v>
      </c>
      <c r="P209" s="31">
        <v>32405012</v>
      </c>
      <c r="Q209" s="31">
        <v>139092424</v>
      </c>
      <c r="R209" s="31">
        <v>135084745</v>
      </c>
      <c r="S209" s="31">
        <v>72320715</v>
      </c>
      <c r="T209" s="36">
        <f t="shared" si="54"/>
        <v>0.53537292460373676</v>
      </c>
      <c r="U209" s="36">
        <f t="shared" si="55"/>
        <v>-6.4509187652823541E-2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98660431</v>
      </c>
      <c r="E210" s="31">
        <v>106579938</v>
      </c>
      <c r="F210" s="31">
        <v>23149712</v>
      </c>
      <c r="G210" s="36">
        <f t="shared" si="48"/>
        <v>0.23464028856715616</v>
      </c>
      <c r="H210" s="31">
        <v>31494806</v>
      </c>
      <c r="I210" s="36">
        <f t="shared" si="49"/>
        <v>0.31922428962427701</v>
      </c>
      <c r="J210" s="31">
        <v>23506169</v>
      </c>
      <c r="K210" s="36">
        <f t="shared" si="50"/>
        <v>0.22054965916756303</v>
      </c>
      <c r="L210" s="31">
        <v>45573964</v>
      </c>
      <c r="M210" s="36">
        <f t="shared" si="51"/>
        <v>0.42760358896061657</v>
      </c>
      <c r="N210" s="31">
        <f t="shared" si="52"/>
        <v>123724651</v>
      </c>
      <c r="O210" s="36">
        <f t="shared" si="53"/>
        <v>1.1608624786402109</v>
      </c>
      <c r="P210" s="31">
        <v>17712938</v>
      </c>
      <c r="Q210" s="31">
        <v>86117177</v>
      </c>
      <c r="R210" s="31">
        <v>96703907</v>
      </c>
      <c r="S210" s="31">
        <v>87333154</v>
      </c>
      <c r="T210" s="36">
        <f t="shared" si="54"/>
        <v>0.90309850666116309</v>
      </c>
      <c r="U210" s="36">
        <f t="shared" si="55"/>
        <v>1.5729195235708495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124039135</v>
      </c>
      <c r="E211" s="31">
        <v>140375695</v>
      </c>
      <c r="F211" s="31">
        <v>30563145</v>
      </c>
      <c r="G211" s="36">
        <f t="shared" si="48"/>
        <v>0.24639921102319845</v>
      </c>
      <c r="H211" s="31">
        <v>12578249</v>
      </c>
      <c r="I211" s="36">
        <f t="shared" si="49"/>
        <v>0.10140548787283948</v>
      </c>
      <c r="J211" s="31">
        <v>-5384785</v>
      </c>
      <c r="K211" s="36">
        <f t="shared" si="50"/>
        <v>-3.8359810079658017E-2</v>
      </c>
      <c r="L211" s="31">
        <v>16537020</v>
      </c>
      <c r="M211" s="36">
        <f t="shared" si="51"/>
        <v>0.11780543633283526</v>
      </c>
      <c r="N211" s="31">
        <f t="shared" si="52"/>
        <v>54293629</v>
      </c>
      <c r="O211" s="36">
        <f t="shared" si="53"/>
        <v>0.38677371463770849</v>
      </c>
      <c r="P211" s="31">
        <v>22089437</v>
      </c>
      <c r="Q211" s="31">
        <v>63979445</v>
      </c>
      <c r="R211" s="31">
        <v>96718477</v>
      </c>
      <c r="S211" s="31">
        <v>68536042</v>
      </c>
      <c r="T211" s="36">
        <f t="shared" si="54"/>
        <v>0.70861374295627089</v>
      </c>
      <c r="U211" s="36">
        <f t="shared" si="55"/>
        <v>-0.25136072956499522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122165962</v>
      </c>
      <c r="E212" s="31">
        <v>137348721</v>
      </c>
      <c r="F212" s="31">
        <v>12665859</v>
      </c>
      <c r="G212" s="36">
        <f t="shared" si="48"/>
        <v>0.10367747932930778</v>
      </c>
      <c r="H212" s="31">
        <v>12447874</v>
      </c>
      <c r="I212" s="36">
        <f t="shared" si="49"/>
        <v>0.10189314434408497</v>
      </c>
      <c r="J212" s="31">
        <v>7195905</v>
      </c>
      <c r="K212" s="36">
        <f t="shared" si="50"/>
        <v>5.2391496241162669E-2</v>
      </c>
      <c r="L212" s="31">
        <v>13564065</v>
      </c>
      <c r="M212" s="36">
        <f t="shared" si="51"/>
        <v>9.8756398321321104E-2</v>
      </c>
      <c r="N212" s="31">
        <f t="shared" si="52"/>
        <v>45873703</v>
      </c>
      <c r="O212" s="36">
        <f t="shared" si="53"/>
        <v>0.33399439518625001</v>
      </c>
      <c r="P212" s="31">
        <v>468415916</v>
      </c>
      <c r="Q212" s="31">
        <v>132576257</v>
      </c>
      <c r="R212" s="31">
        <v>132576257</v>
      </c>
      <c r="S212" s="31">
        <v>506926008</v>
      </c>
      <c r="T212" s="36">
        <f t="shared" si="54"/>
        <v>3.8236560563027511</v>
      </c>
      <c r="U212" s="36">
        <f t="shared" si="55"/>
        <v>-0.97104268976206176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10752609</v>
      </c>
      <c r="E213" s="31">
        <v>13752609</v>
      </c>
      <c r="F213" s="31">
        <v>708148</v>
      </c>
      <c r="G213" s="36">
        <f t="shared" si="48"/>
        <v>6.5858248914286752E-2</v>
      </c>
      <c r="H213" s="31">
        <v>6569615</v>
      </c>
      <c r="I213" s="36">
        <f t="shared" si="49"/>
        <v>0.61097869363612123</v>
      </c>
      <c r="J213" s="31">
        <v>5672230</v>
      </c>
      <c r="K213" s="36">
        <f t="shared" si="50"/>
        <v>0.41244755813242417</v>
      </c>
      <c r="L213" s="31">
        <v>18479195</v>
      </c>
      <c r="M213" s="36">
        <f t="shared" si="51"/>
        <v>1.3436864961404777</v>
      </c>
      <c r="N213" s="31">
        <f t="shared" si="52"/>
        <v>31429188</v>
      </c>
      <c r="O213" s="36">
        <f t="shared" si="53"/>
        <v>2.2853254971474866</v>
      </c>
      <c r="P213" s="31">
        <v>18691570</v>
      </c>
      <c r="Q213" s="31">
        <v>8933000</v>
      </c>
      <c r="R213" s="31">
        <v>10153000</v>
      </c>
      <c r="S213" s="31">
        <v>33984442</v>
      </c>
      <c r="T213" s="36">
        <f t="shared" si="54"/>
        <v>3.3472315571752191</v>
      </c>
      <c r="U213" s="36">
        <f t="shared" si="55"/>
        <v>-1.136207391888433E-2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516161373</v>
      </c>
      <c r="E214" s="31">
        <v>515760908</v>
      </c>
      <c r="F214" s="31">
        <v>113364924</v>
      </c>
      <c r="G214" s="36">
        <f t="shared" si="48"/>
        <v>0.21963077814426071</v>
      </c>
      <c r="H214" s="31">
        <v>109483752</v>
      </c>
      <c r="I214" s="36">
        <f t="shared" si="49"/>
        <v>0.21211147855498283</v>
      </c>
      <c r="J214" s="31">
        <v>115055088</v>
      </c>
      <c r="K214" s="36">
        <f t="shared" si="50"/>
        <v>0.22307834156364562</v>
      </c>
      <c r="L214" s="31">
        <v>82479974</v>
      </c>
      <c r="M214" s="36">
        <f t="shared" si="51"/>
        <v>0.15991901037990261</v>
      </c>
      <c r="N214" s="31">
        <f t="shared" si="52"/>
        <v>420383738</v>
      </c>
      <c r="O214" s="36">
        <f t="shared" si="53"/>
        <v>0.81507483696302163</v>
      </c>
      <c r="P214" s="31">
        <v>143616332</v>
      </c>
      <c r="Q214" s="31">
        <v>484999051</v>
      </c>
      <c r="R214" s="31">
        <v>489099051</v>
      </c>
      <c r="S214" s="31">
        <v>462602342</v>
      </c>
      <c r="T214" s="36">
        <f t="shared" si="54"/>
        <v>0.94582547452131527</v>
      </c>
      <c r="U214" s="36">
        <f t="shared" si="55"/>
        <v>-0.42569223951493207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16648870</v>
      </c>
      <c r="E215" s="31">
        <v>16798870</v>
      </c>
      <c r="F215" s="31">
        <v>3257914</v>
      </c>
      <c r="G215" s="36">
        <f t="shared" si="48"/>
        <v>0.19568379115219231</v>
      </c>
      <c r="H215" s="31">
        <v>3255328</v>
      </c>
      <c r="I215" s="36">
        <f t="shared" si="49"/>
        <v>0.19552846529524226</v>
      </c>
      <c r="J215" s="31">
        <v>3716922</v>
      </c>
      <c r="K215" s="36">
        <f t="shared" si="50"/>
        <v>0.22126023952801588</v>
      </c>
      <c r="L215" s="31">
        <v>4189828</v>
      </c>
      <c r="M215" s="36">
        <f t="shared" si="51"/>
        <v>0.24941129968861001</v>
      </c>
      <c r="N215" s="31">
        <f t="shared" si="52"/>
        <v>14419992</v>
      </c>
      <c r="O215" s="36">
        <f t="shared" si="53"/>
        <v>0.85839059412924801</v>
      </c>
      <c r="P215" s="31">
        <v>3921988</v>
      </c>
      <c r="Q215" s="31">
        <v>15643890</v>
      </c>
      <c r="R215" s="31">
        <v>15743890</v>
      </c>
      <c r="S215" s="31">
        <v>14578261</v>
      </c>
      <c r="T215" s="36">
        <f t="shared" si="54"/>
        <v>0.92596308790267212</v>
      </c>
      <c r="U215" s="36">
        <f t="shared" si="55"/>
        <v>6.8291896864549395E-2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1097020992</v>
      </c>
      <c r="E216" s="32">
        <f>SUM(E208:E215)</f>
        <v>1167402555</v>
      </c>
      <c r="F216" s="32">
        <f>SUM(F208:F215)</f>
        <v>200757144</v>
      </c>
      <c r="G216" s="37">
        <f t="shared" si="48"/>
        <v>0.1830020988331279</v>
      </c>
      <c r="H216" s="32">
        <f>SUM(H208:H215)</f>
        <v>216227234</v>
      </c>
      <c r="I216" s="37">
        <f t="shared" si="49"/>
        <v>0.19710400765056646</v>
      </c>
      <c r="J216" s="32">
        <f>SUM(J208:J215)</f>
        <v>185071501</v>
      </c>
      <c r="K216" s="37">
        <f t="shared" si="50"/>
        <v>0.15853271881865977</v>
      </c>
      <c r="L216" s="32">
        <f>SUM(L208:L215)</f>
        <v>227021746</v>
      </c>
      <c r="M216" s="37">
        <f t="shared" si="51"/>
        <v>0.1944674054615205</v>
      </c>
      <c r="N216" s="32">
        <f t="shared" si="52"/>
        <v>829077625</v>
      </c>
      <c r="O216" s="37">
        <f t="shared" si="53"/>
        <v>0.71019000382434494</v>
      </c>
      <c r="P216" s="32">
        <f>SUM(P208:P215)</f>
        <v>726551064</v>
      </c>
      <c r="Q216" s="32">
        <f>SUM(Q208:Q215)</f>
        <v>1046625684</v>
      </c>
      <c r="R216" s="32">
        <f>SUM(R208:R215)</f>
        <v>1068960090</v>
      </c>
      <c r="S216" s="32">
        <f>SUM(S208:S215)</f>
        <v>1351599471</v>
      </c>
      <c r="T216" s="37">
        <f t="shared" si="54"/>
        <v>1.2644059246402735</v>
      </c>
      <c r="U216" s="37">
        <f t="shared" si="55"/>
        <v>-0.68753504433653956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113796317</v>
      </c>
      <c r="E217" s="31">
        <v>113796317</v>
      </c>
      <c r="F217" s="31">
        <v>30153716</v>
      </c>
      <c r="G217" s="36">
        <f t="shared" si="48"/>
        <v>0.26497971810458504</v>
      </c>
      <c r="H217" s="31">
        <v>12806524</v>
      </c>
      <c r="I217" s="36">
        <f t="shared" si="49"/>
        <v>0.11253900247052812</v>
      </c>
      <c r="J217" s="31">
        <v>43945945</v>
      </c>
      <c r="K217" s="36">
        <f t="shared" si="50"/>
        <v>0.38618073201789122</v>
      </c>
      <c r="L217" s="31">
        <v>19745545</v>
      </c>
      <c r="M217" s="36">
        <f t="shared" si="51"/>
        <v>0.17351655590048665</v>
      </c>
      <c r="N217" s="31">
        <f t="shared" si="52"/>
        <v>106651730</v>
      </c>
      <c r="O217" s="36">
        <f t="shared" si="53"/>
        <v>0.93721600849349107</v>
      </c>
      <c r="P217" s="31">
        <v>73646352</v>
      </c>
      <c r="Q217" s="31">
        <v>151315285</v>
      </c>
      <c r="R217" s="31">
        <v>142051904</v>
      </c>
      <c r="S217" s="31">
        <v>137545179</v>
      </c>
      <c r="T217" s="36">
        <f t="shared" si="54"/>
        <v>0.96827409648799923</v>
      </c>
      <c r="U217" s="36">
        <f t="shared" si="55"/>
        <v>-0.73188699149687686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597725421</v>
      </c>
      <c r="E218" s="31">
        <v>591037968</v>
      </c>
      <c r="F218" s="31">
        <v>79826886</v>
      </c>
      <c r="G218" s="36">
        <f t="shared" si="48"/>
        <v>0.13355109753647235</v>
      </c>
      <c r="H218" s="31">
        <v>82982338</v>
      </c>
      <c r="I218" s="36">
        <f t="shared" si="49"/>
        <v>0.13883019708475808</v>
      </c>
      <c r="J218" s="31">
        <v>128585951</v>
      </c>
      <c r="K218" s="36">
        <f t="shared" si="50"/>
        <v>0.21755954433032296</v>
      </c>
      <c r="L218" s="31">
        <v>93882247</v>
      </c>
      <c r="M218" s="36">
        <f t="shared" si="51"/>
        <v>0.15884300515868044</v>
      </c>
      <c r="N218" s="31">
        <f t="shared" si="52"/>
        <v>385277422</v>
      </c>
      <c r="O218" s="36">
        <f t="shared" si="53"/>
        <v>0.65186577319851646</v>
      </c>
      <c r="P218" s="31">
        <v>133449560</v>
      </c>
      <c r="Q218" s="31">
        <v>530126828</v>
      </c>
      <c r="R218" s="31">
        <v>531281963</v>
      </c>
      <c r="S218" s="31">
        <v>438128379</v>
      </c>
      <c r="T218" s="36">
        <f t="shared" si="54"/>
        <v>0.82466262646300303</v>
      </c>
      <c r="U218" s="36">
        <f t="shared" si="55"/>
        <v>-0.29649639159544627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164745153</v>
      </c>
      <c r="E219" s="31">
        <v>161688454</v>
      </c>
      <c r="F219" s="31">
        <v>34767495</v>
      </c>
      <c r="G219" s="36">
        <f t="shared" si="48"/>
        <v>0.2110380449250607</v>
      </c>
      <c r="H219" s="31">
        <v>33204321</v>
      </c>
      <c r="I219" s="36">
        <f t="shared" si="49"/>
        <v>0.20154960795720647</v>
      </c>
      <c r="J219" s="31">
        <v>47216605</v>
      </c>
      <c r="K219" s="36">
        <f t="shared" si="50"/>
        <v>0.29202211927884475</v>
      </c>
      <c r="L219" s="31">
        <v>22300529</v>
      </c>
      <c r="M219" s="36">
        <f t="shared" si="51"/>
        <v>0.13792282904752123</v>
      </c>
      <c r="N219" s="31">
        <f t="shared" si="52"/>
        <v>137488950</v>
      </c>
      <c r="O219" s="36">
        <f t="shared" si="53"/>
        <v>0.85033251663102671</v>
      </c>
      <c r="P219" s="31">
        <v>29820267</v>
      </c>
      <c r="Q219" s="31">
        <v>139595134</v>
      </c>
      <c r="R219" s="31">
        <v>153368862</v>
      </c>
      <c r="S219" s="31">
        <v>135193717</v>
      </c>
      <c r="T219" s="36">
        <f t="shared" si="54"/>
        <v>0.88149390454497867</v>
      </c>
      <c r="U219" s="36">
        <f t="shared" si="55"/>
        <v>-0.25216870123932822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15534408</v>
      </c>
      <c r="E220" s="31">
        <v>25948230</v>
      </c>
      <c r="F220" s="31">
        <v>2032557</v>
      </c>
      <c r="G220" s="36">
        <f t="shared" si="48"/>
        <v>0.1308422567503055</v>
      </c>
      <c r="H220" s="31">
        <v>5095567</v>
      </c>
      <c r="I220" s="36">
        <f t="shared" si="49"/>
        <v>0.32801810020697281</v>
      </c>
      <c r="J220" s="31">
        <v>1520747</v>
      </c>
      <c r="K220" s="36">
        <f t="shared" si="50"/>
        <v>5.8606964713970859E-2</v>
      </c>
      <c r="L220" s="31">
        <v>6563538</v>
      </c>
      <c r="M220" s="36">
        <f t="shared" si="51"/>
        <v>0.25294742647186341</v>
      </c>
      <c r="N220" s="31">
        <f t="shared" si="52"/>
        <v>15212409</v>
      </c>
      <c r="O220" s="36">
        <f t="shared" si="53"/>
        <v>0.58625998767545995</v>
      </c>
      <c r="P220" s="31">
        <v>2260225</v>
      </c>
      <c r="Q220" s="31">
        <v>26858780</v>
      </c>
      <c r="R220" s="31">
        <v>25747709</v>
      </c>
      <c r="S220" s="31">
        <v>11196036</v>
      </c>
      <c r="T220" s="36">
        <f t="shared" si="54"/>
        <v>0.43483620231998116</v>
      </c>
      <c r="U220" s="36">
        <f t="shared" si="55"/>
        <v>1.9039312457830526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211923193</v>
      </c>
      <c r="E221" s="31">
        <v>214811622</v>
      </c>
      <c r="F221" s="31">
        <v>23059676</v>
      </c>
      <c r="G221" s="36">
        <f t="shared" si="48"/>
        <v>0.1088114786945476</v>
      </c>
      <c r="H221" s="31">
        <v>62114066</v>
      </c>
      <c r="I221" s="36">
        <f t="shared" si="49"/>
        <v>0.29309706559583593</v>
      </c>
      <c r="J221" s="31">
        <v>50336936</v>
      </c>
      <c r="K221" s="36">
        <f t="shared" si="50"/>
        <v>0.23433059874199916</v>
      </c>
      <c r="L221" s="31">
        <v>67301243</v>
      </c>
      <c r="M221" s="36">
        <f t="shared" si="51"/>
        <v>0.31330354649060843</v>
      </c>
      <c r="N221" s="31">
        <f t="shared" si="52"/>
        <v>202811921</v>
      </c>
      <c r="O221" s="36">
        <f t="shared" si="53"/>
        <v>0.94413849265567207</v>
      </c>
      <c r="P221" s="31">
        <v>51333693</v>
      </c>
      <c r="Q221" s="31">
        <v>204810868</v>
      </c>
      <c r="R221" s="31">
        <v>213042252</v>
      </c>
      <c r="S221" s="31">
        <v>194462884</v>
      </c>
      <c r="T221" s="36">
        <f t="shared" si="54"/>
        <v>0.91279021966027662</v>
      </c>
      <c r="U221" s="36">
        <f t="shared" si="55"/>
        <v>0.31105398943341167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108413865</v>
      </c>
      <c r="E222" s="31">
        <v>135611214</v>
      </c>
      <c r="F222" s="31">
        <v>30037115</v>
      </c>
      <c r="G222" s="36">
        <f t="shared" si="48"/>
        <v>0.2770597192526989</v>
      </c>
      <c r="H222" s="31">
        <v>27983725</v>
      </c>
      <c r="I222" s="36">
        <f t="shared" si="49"/>
        <v>0.25811942965044188</v>
      </c>
      <c r="J222" s="31">
        <v>25879746</v>
      </c>
      <c r="K222" s="36">
        <f t="shared" si="50"/>
        <v>0.19083780195345793</v>
      </c>
      <c r="L222" s="31">
        <v>20095588</v>
      </c>
      <c r="M222" s="36">
        <f t="shared" si="51"/>
        <v>0.14818529682950851</v>
      </c>
      <c r="N222" s="31">
        <f t="shared" si="52"/>
        <v>103996174</v>
      </c>
      <c r="O222" s="36">
        <f t="shared" si="53"/>
        <v>0.76687001710640246</v>
      </c>
      <c r="P222" s="31">
        <v>29123297</v>
      </c>
      <c r="Q222" s="31">
        <v>99443988</v>
      </c>
      <c r="R222" s="31">
        <v>109698732</v>
      </c>
      <c r="S222" s="31">
        <v>85189715</v>
      </c>
      <c r="T222" s="36">
        <f t="shared" si="54"/>
        <v>0.77657884869626392</v>
      </c>
      <c r="U222" s="36">
        <f t="shared" si="55"/>
        <v>-0.30998238283254809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1212138357</v>
      </c>
      <c r="E224" s="32">
        <f>SUM(E217:E223)</f>
        <v>1242893805</v>
      </c>
      <c r="F224" s="32">
        <f>SUM(F217:F223)</f>
        <v>199877445</v>
      </c>
      <c r="G224" s="37">
        <f t="shared" si="48"/>
        <v>0.16489655974148831</v>
      </c>
      <c r="H224" s="32">
        <f>SUM(H217:H223)</f>
        <v>224186541</v>
      </c>
      <c r="I224" s="37">
        <f t="shared" si="49"/>
        <v>0.18495128027699234</v>
      </c>
      <c r="J224" s="32">
        <f>SUM(J217:J223)</f>
        <v>297485930</v>
      </c>
      <c r="K224" s="37">
        <f t="shared" si="50"/>
        <v>0.23934943500663761</v>
      </c>
      <c r="L224" s="32">
        <f>SUM(L217:L223)</f>
        <v>229888690</v>
      </c>
      <c r="M224" s="37">
        <f t="shared" si="51"/>
        <v>0.18496245542071874</v>
      </c>
      <c r="N224" s="32">
        <f t="shared" si="52"/>
        <v>951438606</v>
      </c>
      <c r="O224" s="37">
        <f t="shared" si="53"/>
        <v>0.76550273416158832</v>
      </c>
      <c r="P224" s="32">
        <f>SUM(P217:P223)</f>
        <v>319633394</v>
      </c>
      <c r="Q224" s="32">
        <f>SUM(Q217:Q223)</f>
        <v>1152150883</v>
      </c>
      <c r="R224" s="32">
        <f>SUM(R217:R223)</f>
        <v>1175191422</v>
      </c>
      <c r="S224" s="32">
        <f>SUM(S217:S223)</f>
        <v>1001715910</v>
      </c>
      <c r="T224" s="37">
        <f t="shared" si="54"/>
        <v>0.85238531463685241</v>
      </c>
      <c r="U224" s="37">
        <f t="shared" si="55"/>
        <v>-0.28077386682569216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65764987</v>
      </c>
      <c r="E225" s="31">
        <v>70166148</v>
      </c>
      <c r="F225" s="31">
        <v>5133891</v>
      </c>
      <c r="G225" s="36">
        <f t="shared" si="48"/>
        <v>7.8064198507330346E-2</v>
      </c>
      <c r="H225" s="31">
        <v>7585906</v>
      </c>
      <c r="I225" s="36">
        <f t="shared" si="49"/>
        <v>0.11534870371068423</v>
      </c>
      <c r="J225" s="31">
        <v>6992529</v>
      </c>
      <c r="K225" s="36">
        <f t="shared" si="50"/>
        <v>9.9656731904393558E-2</v>
      </c>
      <c r="L225" s="31">
        <v>10784584</v>
      </c>
      <c r="M225" s="36">
        <f t="shared" si="51"/>
        <v>0.15370067058547948</v>
      </c>
      <c r="N225" s="31">
        <f t="shared" si="52"/>
        <v>30496910</v>
      </c>
      <c r="O225" s="36">
        <f t="shared" si="53"/>
        <v>0.43463850972694124</v>
      </c>
      <c r="P225" s="31">
        <v>5251212</v>
      </c>
      <c r="Q225" s="31">
        <v>58732416</v>
      </c>
      <c r="R225" s="31">
        <v>60232416</v>
      </c>
      <c r="S225" s="31">
        <v>23549968</v>
      </c>
      <c r="T225" s="36">
        <f t="shared" si="54"/>
        <v>0.39098494737451672</v>
      </c>
      <c r="U225" s="36">
        <f t="shared" si="55"/>
        <v>1.0537323574062523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229349108</v>
      </c>
      <c r="E226" s="31">
        <v>226905508</v>
      </c>
      <c r="F226" s="31">
        <v>53121489</v>
      </c>
      <c r="G226" s="36">
        <f t="shared" si="48"/>
        <v>0.23161846785992296</v>
      </c>
      <c r="H226" s="31">
        <v>83885678</v>
      </c>
      <c r="I226" s="36">
        <f t="shared" si="49"/>
        <v>0.36575541423078045</v>
      </c>
      <c r="J226" s="31">
        <v>73525076</v>
      </c>
      <c r="K226" s="36">
        <f t="shared" si="50"/>
        <v>0.3240338969647224</v>
      </c>
      <c r="L226" s="31">
        <v>64001808</v>
      </c>
      <c r="M226" s="36">
        <f t="shared" si="51"/>
        <v>0.28206370380396406</v>
      </c>
      <c r="N226" s="31">
        <f t="shared" si="52"/>
        <v>274534051</v>
      </c>
      <c r="O226" s="36">
        <f t="shared" si="53"/>
        <v>1.2099047458997778</v>
      </c>
      <c r="P226" s="31">
        <v>71341385</v>
      </c>
      <c r="Q226" s="31">
        <v>181306842</v>
      </c>
      <c r="R226" s="31">
        <v>180306842</v>
      </c>
      <c r="S226" s="31">
        <v>247542853</v>
      </c>
      <c r="T226" s="36">
        <f t="shared" si="54"/>
        <v>1.3728977239809901</v>
      </c>
      <c r="U226" s="36">
        <f t="shared" si="55"/>
        <v>-0.1028796539343888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174767183</v>
      </c>
      <c r="E227" s="31">
        <v>265653548</v>
      </c>
      <c r="F227" s="31">
        <v>53352644</v>
      </c>
      <c r="G227" s="36">
        <f t="shared" si="48"/>
        <v>0.30527838856337236</v>
      </c>
      <c r="H227" s="31">
        <v>79575299</v>
      </c>
      <c r="I227" s="36">
        <f t="shared" si="49"/>
        <v>0.45532174653178453</v>
      </c>
      <c r="J227" s="31">
        <v>57252496</v>
      </c>
      <c r="K227" s="36">
        <f t="shared" si="50"/>
        <v>0.21551564596457037</v>
      </c>
      <c r="L227" s="31">
        <v>52116483</v>
      </c>
      <c r="M227" s="36">
        <f t="shared" si="51"/>
        <v>0.19618214547618237</v>
      </c>
      <c r="N227" s="31">
        <f t="shared" si="52"/>
        <v>242296922</v>
      </c>
      <c r="O227" s="36">
        <f t="shared" si="53"/>
        <v>0.91207862204046297</v>
      </c>
      <c r="P227" s="31">
        <v>60886945</v>
      </c>
      <c r="Q227" s="31">
        <v>221303325</v>
      </c>
      <c r="R227" s="31">
        <v>261719543</v>
      </c>
      <c r="S227" s="31">
        <v>204420337</v>
      </c>
      <c r="T227" s="36">
        <f t="shared" si="54"/>
        <v>0.78106638372053094</v>
      </c>
      <c r="U227" s="36">
        <f t="shared" si="55"/>
        <v>-0.1440450329705325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277537401</v>
      </c>
      <c r="E228" s="31">
        <v>382345399</v>
      </c>
      <c r="F228" s="31">
        <v>67071136</v>
      </c>
      <c r="G228" s="36">
        <f t="shared" si="48"/>
        <v>0.24166521614144537</v>
      </c>
      <c r="H228" s="31">
        <v>134166455</v>
      </c>
      <c r="I228" s="36">
        <f t="shared" si="49"/>
        <v>0.48341756648503026</v>
      </c>
      <c r="J228" s="31">
        <v>130821203</v>
      </c>
      <c r="K228" s="36">
        <f t="shared" si="50"/>
        <v>0.3421545109269119</v>
      </c>
      <c r="L228" s="31">
        <v>224298411</v>
      </c>
      <c r="M228" s="36">
        <f t="shared" si="51"/>
        <v>0.58663818522895317</v>
      </c>
      <c r="N228" s="31">
        <f t="shared" si="52"/>
        <v>556357205</v>
      </c>
      <c r="O228" s="36">
        <f t="shared" si="53"/>
        <v>1.4551167778012153</v>
      </c>
      <c r="P228" s="31">
        <v>144020428</v>
      </c>
      <c r="Q228" s="31">
        <v>370756032</v>
      </c>
      <c r="R228" s="31">
        <v>299923950</v>
      </c>
      <c r="S228" s="31">
        <v>394034041</v>
      </c>
      <c r="T228" s="36">
        <f t="shared" si="54"/>
        <v>1.3137798465244273</v>
      </c>
      <c r="U228" s="36">
        <f t="shared" si="55"/>
        <v>0.55740691869072911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5273124</v>
      </c>
      <c r="E229" s="31">
        <v>5455124</v>
      </c>
      <c r="F229" s="31">
        <v>720038</v>
      </c>
      <c r="G229" s="36">
        <f t="shared" si="48"/>
        <v>0.13654865692519272</v>
      </c>
      <c r="H229" s="31">
        <v>673875</v>
      </c>
      <c r="I229" s="36">
        <f t="shared" si="49"/>
        <v>0.12779426389366152</v>
      </c>
      <c r="J229" s="31">
        <v>697298</v>
      </c>
      <c r="K229" s="36">
        <f t="shared" si="50"/>
        <v>0.12782440875771109</v>
      </c>
      <c r="L229" s="31">
        <v>650739</v>
      </c>
      <c r="M229" s="36">
        <f t="shared" si="51"/>
        <v>0.11928949736064662</v>
      </c>
      <c r="N229" s="31">
        <f t="shared" si="52"/>
        <v>2741950</v>
      </c>
      <c r="O229" s="36">
        <f t="shared" si="53"/>
        <v>0.50263752024701913</v>
      </c>
      <c r="P229" s="31">
        <v>583710</v>
      </c>
      <c r="Q229" s="31">
        <v>5237979</v>
      </c>
      <c r="R229" s="31">
        <v>4542230</v>
      </c>
      <c r="S229" s="31">
        <v>2489571</v>
      </c>
      <c r="T229" s="36">
        <f t="shared" si="54"/>
        <v>0.54809443819445514</v>
      </c>
      <c r="U229" s="36">
        <f t="shared" si="55"/>
        <v>0.11483270802281953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752691803</v>
      </c>
      <c r="E230" s="32">
        <f>SUM(E225:E229)</f>
        <v>950525727</v>
      </c>
      <c r="F230" s="32">
        <f>SUM(F225:F229)</f>
        <v>179399198</v>
      </c>
      <c r="G230" s="37">
        <f t="shared" si="48"/>
        <v>0.23834349900579427</v>
      </c>
      <c r="H230" s="32">
        <f>SUM(H225:H229)</f>
        <v>305887213</v>
      </c>
      <c r="I230" s="37">
        <f t="shared" si="49"/>
        <v>0.40639105113251778</v>
      </c>
      <c r="J230" s="32">
        <f>SUM(J225:J229)</f>
        <v>269288602</v>
      </c>
      <c r="K230" s="37">
        <f t="shared" si="50"/>
        <v>0.2833049062753038</v>
      </c>
      <c r="L230" s="32">
        <f>SUM(L225:L229)</f>
        <v>351852025</v>
      </c>
      <c r="M230" s="37">
        <f t="shared" si="51"/>
        <v>0.37016570409987443</v>
      </c>
      <c r="N230" s="32">
        <f t="shared" si="52"/>
        <v>1106427038</v>
      </c>
      <c r="O230" s="37">
        <f t="shared" si="53"/>
        <v>1.1640158772893476</v>
      </c>
      <c r="P230" s="32">
        <f>SUM(P225:P229)</f>
        <v>282083680</v>
      </c>
      <c r="Q230" s="32">
        <f>SUM(Q225:Q229)</f>
        <v>837336594</v>
      </c>
      <c r="R230" s="32">
        <f>SUM(R225:R229)</f>
        <v>806724981</v>
      </c>
      <c r="S230" s="32">
        <f>SUM(S225:S229)</f>
        <v>872036770</v>
      </c>
      <c r="T230" s="37">
        <f t="shared" si="54"/>
        <v>1.0809591751070369</v>
      </c>
      <c r="U230" s="37">
        <f t="shared" si="55"/>
        <v>0.24733208599660927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3061851152</v>
      </c>
      <c r="E231" s="32">
        <f>SUM(E208:E215,E217:E223,E225:E229)</f>
        <v>3360822087</v>
      </c>
      <c r="F231" s="32">
        <f>SUM(F208:F215,F217:F223,F225:F229)</f>
        <v>580033787</v>
      </c>
      <c r="G231" s="37">
        <f t="shared" si="48"/>
        <v>0.18943892377691912</v>
      </c>
      <c r="H231" s="32">
        <f>SUM(H208:H215,H217:H223,H225:H229)</f>
        <v>746300988</v>
      </c>
      <c r="I231" s="37">
        <f t="shared" si="49"/>
        <v>0.24374175978885076</v>
      </c>
      <c r="J231" s="32">
        <f>SUM(J208:J215,J217:J223,J225:J229)</f>
        <v>751846033</v>
      </c>
      <c r="K231" s="37">
        <f t="shared" si="50"/>
        <v>0.22370896570461632</v>
      </c>
      <c r="L231" s="32">
        <f>SUM(L208:L215,L217:L223,L225:L229)</f>
        <v>808762461</v>
      </c>
      <c r="M231" s="37">
        <f t="shared" si="51"/>
        <v>0.24064423526861928</v>
      </c>
      <c r="N231" s="32">
        <f t="shared" si="52"/>
        <v>2886943269</v>
      </c>
      <c r="O231" s="37">
        <f t="shared" si="53"/>
        <v>0.85899913600514255</v>
      </c>
      <c r="P231" s="32">
        <f>SUM(P208:P215,P217:P223,P225:P229)</f>
        <v>1328268138</v>
      </c>
      <c r="Q231" s="32">
        <f>SUM(Q208:Q215,Q217:Q223,Q225:Q229)</f>
        <v>3036113161</v>
      </c>
      <c r="R231" s="32">
        <f>SUM(R208:R215,R217:R223,R225:R229)</f>
        <v>3050876493</v>
      </c>
      <c r="S231" s="32">
        <f>SUM(S208:S215,S217:S223,S225:S229)</f>
        <v>3225352151</v>
      </c>
      <c r="T231" s="37">
        <f t="shared" si="54"/>
        <v>1.0571886991821271</v>
      </c>
      <c r="U231" s="37">
        <f t="shared" si="55"/>
        <v>-0.39111506339543023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153669798</v>
      </c>
      <c r="E234" s="31">
        <v>161330658</v>
      </c>
      <c r="F234" s="31">
        <v>42091012</v>
      </c>
      <c r="G234" s="36">
        <f t="shared" ref="G234:G260" si="56">IF(($D234     =0),0,($F234     /$D234     ))</f>
        <v>0.27390555950363127</v>
      </c>
      <c r="H234" s="31">
        <v>-16086024</v>
      </c>
      <c r="I234" s="36">
        <f t="shared" ref="I234:I260" si="57">IF(($D234     =0),0,($H234     /$D234     ))</f>
        <v>-0.10467915107170246</v>
      </c>
      <c r="J234" s="31">
        <v>15604783</v>
      </c>
      <c r="K234" s="36">
        <f t="shared" ref="K234:K260" si="58">IF(($E234     =0),0,($J234     /$E234     ))</f>
        <v>9.6725465534269375E-2</v>
      </c>
      <c r="L234" s="31">
        <v>13753722</v>
      </c>
      <c r="M234" s="36">
        <f t="shared" ref="M234:M260" si="59">IF(($E234     =0),0,($L234     /$E234     ))</f>
        <v>8.5251756674791471E-2</v>
      </c>
      <c r="N234" s="31">
        <f t="shared" ref="N234:N260" si="60">$F234     +$H234     +$J234     +$L234</f>
        <v>55363493</v>
      </c>
      <c r="O234" s="36">
        <f t="shared" ref="O234:O260" si="61">IF(($E234     =0),0,($N234     /$E234     ))</f>
        <v>0.34316783732450901</v>
      </c>
      <c r="P234" s="31">
        <v>9023719</v>
      </c>
      <c r="Q234" s="31">
        <v>167548275</v>
      </c>
      <c r="R234" s="31">
        <v>169209892</v>
      </c>
      <c r="S234" s="31">
        <v>67006814</v>
      </c>
      <c r="T234" s="36">
        <f t="shared" ref="T234:T260" si="62">IF(($R234     =0),0,($S234     /$R234     ))</f>
        <v>0.39599820795346879</v>
      </c>
      <c r="U234" s="36">
        <f t="shared" ref="U234:U260" si="63">IF(($P234     =0),0,(($L234     /$P234     )-1))</f>
        <v>0.52417445623029701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317527122</v>
      </c>
      <c r="E235" s="31">
        <v>308923785</v>
      </c>
      <c r="F235" s="31">
        <v>44964702</v>
      </c>
      <c r="G235" s="36">
        <f t="shared" si="56"/>
        <v>0.14160901190670572</v>
      </c>
      <c r="H235" s="31">
        <v>59332962</v>
      </c>
      <c r="I235" s="36">
        <f t="shared" si="57"/>
        <v>0.18685950865009887</v>
      </c>
      <c r="J235" s="31">
        <v>72486756</v>
      </c>
      <c r="K235" s="36">
        <f t="shared" si="58"/>
        <v>0.23464284564556917</v>
      </c>
      <c r="L235" s="31">
        <v>98226972</v>
      </c>
      <c r="M235" s="36">
        <f t="shared" si="59"/>
        <v>0.31796506701483024</v>
      </c>
      <c r="N235" s="31">
        <f t="shared" si="60"/>
        <v>275011392</v>
      </c>
      <c r="O235" s="36">
        <f t="shared" si="61"/>
        <v>0.89022407905561562</v>
      </c>
      <c r="P235" s="31">
        <v>156306352</v>
      </c>
      <c r="Q235" s="31">
        <v>280908341</v>
      </c>
      <c r="R235" s="31">
        <v>280590430</v>
      </c>
      <c r="S235" s="31">
        <v>343161692</v>
      </c>
      <c r="T235" s="36">
        <f t="shared" si="62"/>
        <v>1.2229985605710074</v>
      </c>
      <c r="U235" s="36">
        <f t="shared" si="63"/>
        <v>-0.37157402278827412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1117338203</v>
      </c>
      <c r="E236" s="31">
        <v>1140574733</v>
      </c>
      <c r="F236" s="31">
        <v>81146031</v>
      </c>
      <c r="G236" s="36">
        <f t="shared" si="56"/>
        <v>7.2624412896763718E-2</v>
      </c>
      <c r="H236" s="31">
        <v>295936621</v>
      </c>
      <c r="I236" s="36">
        <f t="shared" si="57"/>
        <v>0.26485859000025619</v>
      </c>
      <c r="J236" s="31">
        <v>151146013</v>
      </c>
      <c r="K236" s="36">
        <f t="shared" si="58"/>
        <v>0.13251741304355197</v>
      </c>
      <c r="L236" s="31">
        <v>210643106</v>
      </c>
      <c r="M236" s="36">
        <f t="shared" si="59"/>
        <v>0.18468154686011268</v>
      </c>
      <c r="N236" s="31">
        <f t="shared" si="60"/>
        <v>738871771</v>
      </c>
      <c r="O236" s="36">
        <f t="shared" si="61"/>
        <v>0.64780653965267176</v>
      </c>
      <c r="P236" s="31">
        <v>177813777</v>
      </c>
      <c r="Q236" s="31">
        <v>990713285</v>
      </c>
      <c r="R236" s="31">
        <v>992579425</v>
      </c>
      <c r="S236" s="31">
        <v>657776148</v>
      </c>
      <c r="T236" s="36">
        <f t="shared" si="62"/>
        <v>0.66269371642475861</v>
      </c>
      <c r="U236" s="36">
        <f t="shared" si="63"/>
        <v>0.18462758934590306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21294501</v>
      </c>
      <c r="E237" s="31">
        <v>18995772</v>
      </c>
      <c r="F237" s="31">
        <v>2349089</v>
      </c>
      <c r="G237" s="36">
        <f t="shared" si="56"/>
        <v>0.11031434829113863</v>
      </c>
      <c r="H237" s="31">
        <v>5361429</v>
      </c>
      <c r="I237" s="36">
        <f t="shared" si="57"/>
        <v>0.25177528226653445</v>
      </c>
      <c r="J237" s="31">
        <v>3101717</v>
      </c>
      <c r="K237" s="36">
        <f t="shared" si="58"/>
        <v>0.1632845982779747</v>
      </c>
      <c r="L237" s="31">
        <v>-386721</v>
      </c>
      <c r="M237" s="36">
        <f t="shared" si="59"/>
        <v>-2.0358267092277164E-2</v>
      </c>
      <c r="N237" s="31">
        <f t="shared" si="60"/>
        <v>10425514</v>
      </c>
      <c r="O237" s="36">
        <f t="shared" si="61"/>
        <v>0.54883339303082812</v>
      </c>
      <c r="P237" s="31">
        <v>627859</v>
      </c>
      <c r="Q237" s="31">
        <v>14818362</v>
      </c>
      <c r="R237" s="31">
        <v>15638662</v>
      </c>
      <c r="S237" s="31">
        <v>9116370</v>
      </c>
      <c r="T237" s="36">
        <f t="shared" si="62"/>
        <v>0.58293797768632638</v>
      </c>
      <c r="U237" s="36">
        <f t="shared" si="63"/>
        <v>-1.615936062077632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492992874</v>
      </c>
      <c r="E238" s="31">
        <v>501492874</v>
      </c>
      <c r="F238" s="31">
        <v>642273072</v>
      </c>
      <c r="G238" s="36">
        <f t="shared" si="56"/>
        <v>1.302803967101561</v>
      </c>
      <c r="H238" s="31">
        <v>116716305</v>
      </c>
      <c r="I238" s="36">
        <f t="shared" si="57"/>
        <v>0.23675049104259466</v>
      </c>
      <c r="J238" s="31">
        <v>-403054293</v>
      </c>
      <c r="K238" s="36">
        <f t="shared" si="58"/>
        <v>-0.80370891371828346</v>
      </c>
      <c r="L238" s="31">
        <v>74650386</v>
      </c>
      <c r="M238" s="36">
        <f t="shared" si="59"/>
        <v>0.14885632452675687</v>
      </c>
      <c r="N238" s="31">
        <f t="shared" si="60"/>
        <v>430585470</v>
      </c>
      <c r="O238" s="36">
        <f t="shared" si="61"/>
        <v>0.85860735480759798</v>
      </c>
      <c r="P238" s="31">
        <v>38851684</v>
      </c>
      <c r="Q238" s="31">
        <v>462074451</v>
      </c>
      <c r="R238" s="31">
        <v>472074451</v>
      </c>
      <c r="S238" s="31">
        <v>371457855</v>
      </c>
      <c r="T238" s="36">
        <f t="shared" si="62"/>
        <v>0.78686286498482838</v>
      </c>
      <c r="U238" s="36">
        <f t="shared" si="63"/>
        <v>0.9214195708994235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1104124</v>
      </c>
      <c r="E239" s="31">
        <v>1104124</v>
      </c>
      <c r="F239" s="31">
        <v>239571</v>
      </c>
      <c r="G239" s="36">
        <f t="shared" si="56"/>
        <v>0.21697834663497939</v>
      </c>
      <c r="H239" s="31">
        <v>257246</v>
      </c>
      <c r="I239" s="36">
        <f t="shared" si="57"/>
        <v>0.23298651238447857</v>
      </c>
      <c r="J239" s="31">
        <v>177918</v>
      </c>
      <c r="K239" s="36">
        <f t="shared" si="58"/>
        <v>0.1611395096927519</v>
      </c>
      <c r="L239" s="31">
        <v>558102</v>
      </c>
      <c r="M239" s="36">
        <f t="shared" si="59"/>
        <v>0.50547040006376098</v>
      </c>
      <c r="N239" s="31">
        <f t="shared" si="60"/>
        <v>1232837</v>
      </c>
      <c r="O239" s="36">
        <f t="shared" si="61"/>
        <v>1.1165747687759708</v>
      </c>
      <c r="P239" s="31">
        <v>344510</v>
      </c>
      <c r="Q239" s="31">
        <v>3755290</v>
      </c>
      <c r="R239" s="31">
        <v>3096355</v>
      </c>
      <c r="S239" s="31">
        <v>1851904</v>
      </c>
      <c r="T239" s="36">
        <f t="shared" si="62"/>
        <v>0.59809162709056296</v>
      </c>
      <c r="U239" s="36">
        <f t="shared" si="63"/>
        <v>0.61998780877187887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2103926622</v>
      </c>
      <c r="E240" s="32">
        <f>SUM(E234:E239)</f>
        <v>2132421946</v>
      </c>
      <c r="F240" s="32">
        <f>SUM(F234:F239)</f>
        <v>813063477</v>
      </c>
      <c r="G240" s="37">
        <f t="shared" si="56"/>
        <v>0.38645049142783272</v>
      </c>
      <c r="H240" s="32">
        <f>SUM(H234:H239)</f>
        <v>461518539</v>
      </c>
      <c r="I240" s="37">
        <f t="shared" si="57"/>
        <v>0.219360568079736</v>
      </c>
      <c r="J240" s="32">
        <f>SUM(J234:J239)</f>
        <v>-160537106</v>
      </c>
      <c r="K240" s="37">
        <f t="shared" si="58"/>
        <v>-7.5283930697269241E-2</v>
      </c>
      <c r="L240" s="32">
        <f>SUM(L234:L239)</f>
        <v>397445567</v>
      </c>
      <c r="M240" s="37">
        <f t="shared" si="59"/>
        <v>0.18638223440981225</v>
      </c>
      <c r="N240" s="32">
        <f t="shared" si="60"/>
        <v>1511490477</v>
      </c>
      <c r="O240" s="37">
        <f t="shared" si="61"/>
        <v>0.70881397550576508</v>
      </c>
      <c r="P240" s="32">
        <f>SUM(P234:P239)</f>
        <v>382967901</v>
      </c>
      <c r="Q240" s="32">
        <f>SUM(Q234:Q239)</f>
        <v>1919818004</v>
      </c>
      <c r="R240" s="32">
        <f>SUM(R234:R239)</f>
        <v>1933189215</v>
      </c>
      <c r="S240" s="32">
        <f>SUM(S234:S239)</f>
        <v>1450370783</v>
      </c>
      <c r="T240" s="37">
        <f t="shared" si="62"/>
        <v>0.75024771074982433</v>
      </c>
      <c r="U240" s="37">
        <f t="shared" si="63"/>
        <v>3.7803862836013558E-2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15138851</v>
      </c>
      <c r="E242" s="31">
        <v>6349755</v>
      </c>
      <c r="F242" s="31">
        <v>954762</v>
      </c>
      <c r="G242" s="36">
        <f t="shared" si="56"/>
        <v>6.3067005547514807E-2</v>
      </c>
      <c r="H242" s="31">
        <v>1182620</v>
      </c>
      <c r="I242" s="36">
        <f t="shared" si="57"/>
        <v>7.8118213859162761E-2</v>
      </c>
      <c r="J242" s="31">
        <v>1081342</v>
      </c>
      <c r="K242" s="36">
        <f t="shared" si="58"/>
        <v>0.17029664924079749</v>
      </c>
      <c r="L242" s="31">
        <v>1841534</v>
      </c>
      <c r="M242" s="36">
        <f t="shared" si="59"/>
        <v>0.29001654394539633</v>
      </c>
      <c r="N242" s="31">
        <f t="shared" si="60"/>
        <v>5060258</v>
      </c>
      <c r="O242" s="36">
        <f t="shared" si="61"/>
        <v>0.79692177099746364</v>
      </c>
      <c r="P242" s="31">
        <v>1299008</v>
      </c>
      <c r="Q242" s="31">
        <v>7124832</v>
      </c>
      <c r="R242" s="31">
        <v>6611004</v>
      </c>
      <c r="S242" s="31">
        <v>5579555</v>
      </c>
      <c r="T242" s="36">
        <f t="shared" si="62"/>
        <v>0.84397997641508005</v>
      </c>
      <c r="U242" s="36">
        <f t="shared" si="63"/>
        <v>0.4176463886288615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118436498</v>
      </c>
      <c r="E243" s="31">
        <v>126136998</v>
      </c>
      <c r="F243" s="31">
        <v>19315078</v>
      </c>
      <c r="G243" s="36">
        <f t="shared" si="56"/>
        <v>0.16308383248548941</v>
      </c>
      <c r="H243" s="31">
        <v>14373504</v>
      </c>
      <c r="I243" s="36">
        <f t="shared" si="57"/>
        <v>0.1213604272561318</v>
      </c>
      <c r="J243" s="31">
        <v>26138302</v>
      </c>
      <c r="K243" s="36">
        <f t="shared" si="58"/>
        <v>0.20722153225812462</v>
      </c>
      <c r="L243" s="31">
        <v>50629234</v>
      </c>
      <c r="M243" s="36">
        <f t="shared" si="59"/>
        <v>0.40138289956765899</v>
      </c>
      <c r="N243" s="31">
        <f t="shared" si="60"/>
        <v>110456118</v>
      </c>
      <c r="O243" s="36">
        <f t="shared" si="61"/>
        <v>0.8756837387235108</v>
      </c>
      <c r="P243" s="31">
        <v>41775973</v>
      </c>
      <c r="Q243" s="31">
        <v>119173116</v>
      </c>
      <c r="R243" s="31">
        <v>122211116</v>
      </c>
      <c r="S243" s="31">
        <v>91862283</v>
      </c>
      <c r="T243" s="36">
        <f t="shared" si="62"/>
        <v>0.75166880073331466</v>
      </c>
      <c r="U243" s="36">
        <f t="shared" si="63"/>
        <v>0.21192231716541943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26578627</v>
      </c>
      <c r="E244" s="31">
        <v>26578627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15051276</v>
      </c>
      <c r="K244" s="36">
        <f t="shared" si="58"/>
        <v>0.56629245746968038</v>
      </c>
      <c r="L244" s="31">
        <v>15841652</v>
      </c>
      <c r="M244" s="36">
        <f t="shared" si="59"/>
        <v>0.5960297347188025</v>
      </c>
      <c r="N244" s="31">
        <f t="shared" si="60"/>
        <v>30892928</v>
      </c>
      <c r="O244" s="36">
        <f t="shared" si="61"/>
        <v>1.162322192188483</v>
      </c>
      <c r="P244" s="31">
        <v>0</v>
      </c>
      <c r="Q244" s="31">
        <v>17038357</v>
      </c>
      <c r="R244" s="31">
        <v>17038357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15522756</v>
      </c>
      <c r="E245" s="31">
        <v>13652508</v>
      </c>
      <c r="F245" s="31">
        <v>2855489</v>
      </c>
      <c r="G245" s="36">
        <f t="shared" si="56"/>
        <v>0.18395502705833938</v>
      </c>
      <c r="H245" s="31">
        <v>2739384</v>
      </c>
      <c r="I245" s="36">
        <f t="shared" si="57"/>
        <v>0.17647536300899144</v>
      </c>
      <c r="J245" s="31">
        <v>3242435</v>
      </c>
      <c r="K245" s="36">
        <f t="shared" si="58"/>
        <v>0.23749738875816809</v>
      </c>
      <c r="L245" s="31">
        <v>2992977</v>
      </c>
      <c r="M245" s="36">
        <f t="shared" si="59"/>
        <v>0.21922543462344063</v>
      </c>
      <c r="N245" s="31">
        <f t="shared" si="60"/>
        <v>11830285</v>
      </c>
      <c r="O245" s="36">
        <f t="shared" si="61"/>
        <v>0.86652833310919875</v>
      </c>
      <c r="P245" s="31">
        <v>3116733</v>
      </c>
      <c r="Q245" s="31">
        <v>13262357</v>
      </c>
      <c r="R245" s="31">
        <v>13966285</v>
      </c>
      <c r="S245" s="31">
        <v>10891726</v>
      </c>
      <c r="T245" s="36">
        <f t="shared" si="62"/>
        <v>0.77985849493977821</v>
      </c>
      <c r="U245" s="36">
        <f t="shared" si="63"/>
        <v>-3.9706962386575895E-2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185045435</v>
      </c>
      <c r="E246" s="31">
        <v>233647711</v>
      </c>
      <c r="F246" s="31">
        <v>133706074</v>
      </c>
      <c r="G246" s="36">
        <f t="shared" si="56"/>
        <v>0.72255807877670697</v>
      </c>
      <c r="H246" s="31">
        <v>-3091365</v>
      </c>
      <c r="I246" s="36">
        <f t="shared" si="57"/>
        <v>-1.6705978183141887E-2</v>
      </c>
      <c r="J246" s="31">
        <v>79373108</v>
      </c>
      <c r="K246" s="36">
        <f t="shared" si="58"/>
        <v>0.33971275669805301</v>
      </c>
      <c r="L246" s="31">
        <v>44596918</v>
      </c>
      <c r="M246" s="36">
        <f t="shared" si="59"/>
        <v>0.1908724798078591</v>
      </c>
      <c r="N246" s="31">
        <f t="shared" si="60"/>
        <v>254584735</v>
      </c>
      <c r="O246" s="36">
        <f t="shared" si="61"/>
        <v>1.0896093692096989</v>
      </c>
      <c r="P246" s="31">
        <v>130235472</v>
      </c>
      <c r="Q246" s="31">
        <v>341414553</v>
      </c>
      <c r="R246" s="31">
        <v>341414553</v>
      </c>
      <c r="S246" s="31">
        <v>578592273</v>
      </c>
      <c r="T246" s="36">
        <f t="shared" si="62"/>
        <v>1.6946913009885669</v>
      </c>
      <c r="U246" s="36">
        <f t="shared" si="63"/>
        <v>-0.65756704133571231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360722167</v>
      </c>
      <c r="E247" s="32">
        <f>SUM(E241:E246)</f>
        <v>406365599</v>
      </c>
      <c r="F247" s="32">
        <f>SUM(F241:F246)</f>
        <v>156831403</v>
      </c>
      <c r="G247" s="37">
        <f t="shared" si="56"/>
        <v>0.43477062777791531</v>
      </c>
      <c r="H247" s="32">
        <f>SUM(H241:H246)</f>
        <v>15204143</v>
      </c>
      <c r="I247" s="37">
        <f t="shared" si="57"/>
        <v>4.2149178483949397E-2</v>
      </c>
      <c r="J247" s="32">
        <f>SUM(J241:J246)</f>
        <v>124886463</v>
      </c>
      <c r="K247" s="37">
        <f t="shared" si="58"/>
        <v>0.30732538213698546</v>
      </c>
      <c r="L247" s="32">
        <f>SUM(L241:L246)</f>
        <v>115902315</v>
      </c>
      <c r="M247" s="37">
        <f t="shared" si="59"/>
        <v>0.28521684730502989</v>
      </c>
      <c r="N247" s="32">
        <f t="shared" si="60"/>
        <v>412824324</v>
      </c>
      <c r="O247" s="37">
        <f t="shared" si="61"/>
        <v>1.015893877375186</v>
      </c>
      <c r="P247" s="32">
        <f>SUM(P241:P246)</f>
        <v>176427186</v>
      </c>
      <c r="Q247" s="32">
        <f>SUM(Q241:Q246)</f>
        <v>498013215</v>
      </c>
      <c r="R247" s="32">
        <f>SUM(R241:R246)</f>
        <v>501241315</v>
      </c>
      <c r="S247" s="32">
        <f>SUM(S241:S246)</f>
        <v>686925837</v>
      </c>
      <c r="T247" s="37">
        <f t="shared" si="62"/>
        <v>1.3704493553170094</v>
      </c>
      <c r="U247" s="37">
        <f t="shared" si="63"/>
        <v>-0.34305864290098698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21408918</v>
      </c>
      <c r="E248" s="31">
        <v>24666959</v>
      </c>
      <c r="F248" s="31">
        <v>1083171</v>
      </c>
      <c r="G248" s="36">
        <f t="shared" si="56"/>
        <v>5.0594383144444761E-2</v>
      </c>
      <c r="H248" s="31">
        <v>6359276</v>
      </c>
      <c r="I248" s="36">
        <f t="shared" si="57"/>
        <v>0.29703864529725416</v>
      </c>
      <c r="J248" s="31">
        <v>3685713</v>
      </c>
      <c r="K248" s="36">
        <f t="shared" si="58"/>
        <v>0.1494190264799159</v>
      </c>
      <c r="L248" s="31">
        <v>3498036</v>
      </c>
      <c r="M248" s="36">
        <f t="shared" si="59"/>
        <v>0.1418105896231473</v>
      </c>
      <c r="N248" s="31">
        <f t="shared" si="60"/>
        <v>14626196</v>
      </c>
      <c r="O248" s="36">
        <f t="shared" si="61"/>
        <v>0.59294686467026603</v>
      </c>
      <c r="P248" s="31">
        <v>5839486</v>
      </c>
      <c r="Q248" s="31">
        <v>31801130</v>
      </c>
      <c r="R248" s="31">
        <v>32329165</v>
      </c>
      <c r="S248" s="31">
        <v>15483508</v>
      </c>
      <c r="T248" s="36">
        <f t="shared" si="62"/>
        <v>0.47893312431669671</v>
      </c>
      <c r="U248" s="36">
        <f t="shared" si="63"/>
        <v>-0.4009685098996727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20676960</v>
      </c>
      <c r="E249" s="31">
        <v>21560668</v>
      </c>
      <c r="F249" s="31">
        <v>2520884</v>
      </c>
      <c r="G249" s="36">
        <f t="shared" si="56"/>
        <v>0.12191753526630607</v>
      </c>
      <c r="H249" s="31">
        <v>768710</v>
      </c>
      <c r="I249" s="36">
        <f t="shared" si="57"/>
        <v>3.717712855274663E-2</v>
      </c>
      <c r="J249" s="31">
        <v>2086129</v>
      </c>
      <c r="K249" s="36">
        <f t="shared" si="58"/>
        <v>9.6756232228055267E-2</v>
      </c>
      <c r="L249" s="31">
        <v>1795621</v>
      </c>
      <c r="M249" s="36">
        <f t="shared" si="59"/>
        <v>8.3282252664898873E-2</v>
      </c>
      <c r="N249" s="31">
        <f t="shared" si="60"/>
        <v>7171344</v>
      </c>
      <c r="O249" s="36">
        <f t="shared" si="61"/>
        <v>0.33261232907997101</v>
      </c>
      <c r="P249" s="31">
        <v>1472084</v>
      </c>
      <c r="Q249" s="31">
        <v>7933046</v>
      </c>
      <c r="R249" s="31">
        <v>9481188</v>
      </c>
      <c r="S249" s="31">
        <v>6977669</v>
      </c>
      <c r="T249" s="36">
        <f t="shared" si="62"/>
        <v>0.73594880725917466</v>
      </c>
      <c r="U249" s="36">
        <f t="shared" si="63"/>
        <v>0.21978161572301591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3497370</v>
      </c>
      <c r="E250" s="31">
        <v>3497370</v>
      </c>
      <c r="F250" s="31">
        <v>799140</v>
      </c>
      <c r="G250" s="36">
        <f t="shared" si="56"/>
        <v>0.22849741377091928</v>
      </c>
      <c r="H250" s="31">
        <v>1561503</v>
      </c>
      <c r="I250" s="36">
        <f t="shared" si="57"/>
        <v>0.44647921152180065</v>
      </c>
      <c r="J250" s="31">
        <v>2005243</v>
      </c>
      <c r="K250" s="36">
        <f t="shared" si="58"/>
        <v>0.5733574085670089</v>
      </c>
      <c r="L250" s="31">
        <v>2065124</v>
      </c>
      <c r="M250" s="36">
        <f t="shared" si="59"/>
        <v>0.59047913146164122</v>
      </c>
      <c r="N250" s="31">
        <f t="shared" si="60"/>
        <v>6431010</v>
      </c>
      <c r="O250" s="36">
        <f t="shared" si="61"/>
        <v>1.83881316532137</v>
      </c>
      <c r="P250" s="31">
        <v>1684850</v>
      </c>
      <c r="Q250" s="31">
        <v>3052232</v>
      </c>
      <c r="R250" s="31">
        <v>4851232</v>
      </c>
      <c r="S250" s="31">
        <v>6407803</v>
      </c>
      <c r="T250" s="36">
        <f t="shared" si="62"/>
        <v>1.320860968925007</v>
      </c>
      <c r="U250" s="36">
        <f t="shared" si="63"/>
        <v>0.22570199127518764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9719623</v>
      </c>
      <c r="E251" s="31">
        <v>6033623</v>
      </c>
      <c r="F251" s="31">
        <v>1727521</v>
      </c>
      <c r="G251" s="36">
        <f t="shared" si="56"/>
        <v>0.17773539158874785</v>
      </c>
      <c r="H251" s="31">
        <v>8091966</v>
      </c>
      <c r="I251" s="36">
        <f t="shared" si="57"/>
        <v>0.8325390809911043</v>
      </c>
      <c r="J251" s="31">
        <v>6950684</v>
      </c>
      <c r="K251" s="36">
        <f t="shared" si="58"/>
        <v>1.1519917634893662</v>
      </c>
      <c r="L251" s="31">
        <v>1476557</v>
      </c>
      <c r="M251" s="36">
        <f t="shared" si="59"/>
        <v>0.2447214550859409</v>
      </c>
      <c r="N251" s="31">
        <f t="shared" si="60"/>
        <v>18246728</v>
      </c>
      <c r="O251" s="36">
        <f t="shared" si="61"/>
        <v>3.0241743642252756</v>
      </c>
      <c r="P251" s="31">
        <v>7244770</v>
      </c>
      <c r="Q251" s="31">
        <v>10815119</v>
      </c>
      <c r="R251" s="31">
        <v>10815119</v>
      </c>
      <c r="S251" s="31">
        <v>10535828</v>
      </c>
      <c r="T251" s="36">
        <f t="shared" si="62"/>
        <v>0.97417587360804814</v>
      </c>
      <c r="U251" s="36">
        <f t="shared" si="63"/>
        <v>-0.79618994115755226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221678435</v>
      </c>
      <c r="E253" s="31">
        <v>185901060</v>
      </c>
      <c r="F253" s="31">
        <v>23707983</v>
      </c>
      <c r="G253" s="36">
        <f t="shared" si="56"/>
        <v>0.10694762889317583</v>
      </c>
      <c r="H253" s="31">
        <v>32529709</v>
      </c>
      <c r="I253" s="36">
        <f t="shared" si="57"/>
        <v>0.14674277631019905</v>
      </c>
      <c r="J253" s="31">
        <v>28011758</v>
      </c>
      <c r="K253" s="36">
        <f t="shared" si="58"/>
        <v>0.15068100203409276</v>
      </c>
      <c r="L253" s="31">
        <v>35800291</v>
      </c>
      <c r="M253" s="36">
        <f t="shared" si="59"/>
        <v>0.19257712139995328</v>
      </c>
      <c r="N253" s="31">
        <f t="shared" si="60"/>
        <v>120049741</v>
      </c>
      <c r="O253" s="36">
        <f t="shared" si="61"/>
        <v>0.64577222421432134</v>
      </c>
      <c r="P253" s="31">
        <v>28733765</v>
      </c>
      <c r="Q253" s="31">
        <v>196807182</v>
      </c>
      <c r="R253" s="31">
        <v>245167182</v>
      </c>
      <c r="S253" s="31">
        <v>86984920</v>
      </c>
      <c r="T253" s="36">
        <f t="shared" si="62"/>
        <v>0.35479838406757069</v>
      </c>
      <c r="U253" s="36">
        <f t="shared" si="63"/>
        <v>0.24593108491003535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276981306</v>
      </c>
      <c r="E254" s="32">
        <f>SUM(E248:E253)</f>
        <v>241659680</v>
      </c>
      <c r="F254" s="32">
        <f>SUM(F248:F253)</f>
        <v>29838699</v>
      </c>
      <c r="G254" s="37">
        <f t="shared" si="56"/>
        <v>0.1077282053107223</v>
      </c>
      <c r="H254" s="32">
        <f>SUM(H248:H253)</f>
        <v>49311164</v>
      </c>
      <c r="I254" s="37">
        <f t="shared" si="57"/>
        <v>0.17803065741916893</v>
      </c>
      <c r="J254" s="32">
        <f>SUM(J248:J253)</f>
        <v>42739527</v>
      </c>
      <c r="K254" s="37">
        <f t="shared" si="58"/>
        <v>0.17685832820766792</v>
      </c>
      <c r="L254" s="32">
        <f>SUM(L248:L253)</f>
        <v>44635629</v>
      </c>
      <c r="M254" s="37">
        <f t="shared" si="59"/>
        <v>0.18470449435338157</v>
      </c>
      <c r="N254" s="32">
        <f t="shared" si="60"/>
        <v>166525019</v>
      </c>
      <c r="O254" s="37">
        <f t="shared" si="61"/>
        <v>0.6890889659375532</v>
      </c>
      <c r="P254" s="32">
        <f>SUM(P248:P253)</f>
        <v>44974955</v>
      </c>
      <c r="Q254" s="32">
        <f>SUM(Q248:Q253)</f>
        <v>250408709</v>
      </c>
      <c r="R254" s="32">
        <f>SUM(R248:R253)</f>
        <v>302643886</v>
      </c>
      <c r="S254" s="32">
        <f>SUM(S248:S253)</f>
        <v>126389728</v>
      </c>
      <c r="T254" s="37">
        <f t="shared" si="62"/>
        <v>0.41761863975008567</v>
      </c>
      <c r="U254" s="37">
        <f t="shared" si="63"/>
        <v>-7.5447768652575631E-3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672384967</v>
      </c>
      <c r="E255" s="31">
        <v>588918144</v>
      </c>
      <c r="F255" s="31">
        <v>50680020</v>
      </c>
      <c r="G255" s="36">
        <f t="shared" si="56"/>
        <v>7.5373517385614E-2</v>
      </c>
      <c r="H255" s="31">
        <v>91152016</v>
      </c>
      <c r="I255" s="36">
        <f t="shared" si="57"/>
        <v>0.13556522003562282</v>
      </c>
      <c r="J255" s="31">
        <v>193994840</v>
      </c>
      <c r="K255" s="36">
        <f t="shared" si="58"/>
        <v>0.32940883546627492</v>
      </c>
      <c r="L255" s="31">
        <v>436456746</v>
      </c>
      <c r="M255" s="36">
        <f t="shared" si="59"/>
        <v>0.74111614737412468</v>
      </c>
      <c r="N255" s="31">
        <f t="shared" si="60"/>
        <v>772283622</v>
      </c>
      <c r="O255" s="36">
        <f t="shared" si="61"/>
        <v>1.3113598721115307</v>
      </c>
      <c r="P255" s="31">
        <v>149433604</v>
      </c>
      <c r="Q255" s="31">
        <v>422781466</v>
      </c>
      <c r="R255" s="31">
        <v>755576525</v>
      </c>
      <c r="S255" s="31">
        <v>662486314</v>
      </c>
      <c r="T255" s="36">
        <f t="shared" si="62"/>
        <v>0.87679578716398054</v>
      </c>
      <c r="U255" s="36">
        <f t="shared" si="63"/>
        <v>1.9207402774010589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88154335</v>
      </c>
      <c r="E256" s="31">
        <v>72236517</v>
      </c>
      <c r="F256" s="31">
        <v>12413001</v>
      </c>
      <c r="G256" s="36">
        <f t="shared" si="56"/>
        <v>0.14080987622446475</v>
      </c>
      <c r="H256" s="31">
        <v>22894827</v>
      </c>
      <c r="I256" s="36">
        <f t="shared" si="57"/>
        <v>0.25971300220233073</v>
      </c>
      <c r="J256" s="31">
        <v>15453541</v>
      </c>
      <c r="K256" s="36">
        <f t="shared" si="58"/>
        <v>0.21392976352943485</v>
      </c>
      <c r="L256" s="31">
        <v>27949154</v>
      </c>
      <c r="M256" s="36">
        <f t="shared" si="59"/>
        <v>0.38691170561282739</v>
      </c>
      <c r="N256" s="31">
        <f t="shared" si="60"/>
        <v>78710523</v>
      </c>
      <c r="O256" s="36">
        <f t="shared" si="61"/>
        <v>1.0896223443331301</v>
      </c>
      <c r="P256" s="31">
        <v>33378449</v>
      </c>
      <c r="Q256" s="31">
        <v>76452668</v>
      </c>
      <c r="R256" s="31">
        <v>77097668</v>
      </c>
      <c r="S256" s="31">
        <v>47111945</v>
      </c>
      <c r="T256" s="36">
        <f t="shared" si="62"/>
        <v>0.6110683529364338</v>
      </c>
      <c r="U256" s="36">
        <f t="shared" si="63"/>
        <v>-0.16265869633427243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126220684</v>
      </c>
      <c r="E257" s="31">
        <v>121416897</v>
      </c>
      <c r="F257" s="31">
        <v>12530607</v>
      </c>
      <c r="G257" s="36">
        <f t="shared" si="56"/>
        <v>9.9275385007420808E-2</v>
      </c>
      <c r="H257" s="31">
        <v>15668134</v>
      </c>
      <c r="I257" s="36">
        <f t="shared" si="57"/>
        <v>0.12413285606977062</v>
      </c>
      <c r="J257" s="31">
        <v>12531881</v>
      </c>
      <c r="K257" s="36">
        <f t="shared" si="58"/>
        <v>0.10321364908543167</v>
      </c>
      <c r="L257" s="31">
        <v>38541288</v>
      </c>
      <c r="M257" s="36">
        <f t="shared" si="59"/>
        <v>0.31742936075857714</v>
      </c>
      <c r="N257" s="31">
        <f t="shared" si="60"/>
        <v>79271910</v>
      </c>
      <c r="O257" s="36">
        <f t="shared" si="61"/>
        <v>0.65289026452389076</v>
      </c>
      <c r="P257" s="31">
        <v>23131630</v>
      </c>
      <c r="Q257" s="31">
        <v>122135334</v>
      </c>
      <c r="R257" s="31">
        <v>115612004</v>
      </c>
      <c r="S257" s="31">
        <v>71848254</v>
      </c>
      <c r="T257" s="36">
        <f t="shared" si="62"/>
        <v>0.62146015564266144</v>
      </c>
      <c r="U257" s="36">
        <f t="shared" si="63"/>
        <v>0.666172595705534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886759986</v>
      </c>
      <c r="E259" s="32">
        <f>SUM(E255:E258)</f>
        <v>782571558</v>
      </c>
      <c r="F259" s="32">
        <f>SUM(F255:F258)</f>
        <v>75623628</v>
      </c>
      <c r="G259" s="37">
        <f t="shared" si="56"/>
        <v>8.5280830432057864E-2</v>
      </c>
      <c r="H259" s="32">
        <f>SUM(H255:H258)</f>
        <v>129714977</v>
      </c>
      <c r="I259" s="37">
        <f t="shared" si="57"/>
        <v>0.1462796912895436</v>
      </c>
      <c r="J259" s="32">
        <f>SUM(J255:J258)</f>
        <v>221980262</v>
      </c>
      <c r="K259" s="37">
        <f t="shared" si="58"/>
        <v>0.28365490635426338</v>
      </c>
      <c r="L259" s="32">
        <f>SUM(L255:L258)</f>
        <v>502947188</v>
      </c>
      <c r="M259" s="37">
        <f t="shared" si="59"/>
        <v>0.64268523799327759</v>
      </c>
      <c r="N259" s="32">
        <f t="shared" si="60"/>
        <v>930266055</v>
      </c>
      <c r="O259" s="37">
        <f t="shared" si="61"/>
        <v>1.1887297020830394</v>
      </c>
      <c r="P259" s="32">
        <f>SUM(P255:P258)</f>
        <v>205943683</v>
      </c>
      <c r="Q259" s="32">
        <f>SUM(Q255:Q258)</f>
        <v>621369468</v>
      </c>
      <c r="R259" s="32">
        <f>SUM(R255:R258)</f>
        <v>948286197</v>
      </c>
      <c r="S259" s="32">
        <f>SUM(S255:S258)</f>
        <v>781446513</v>
      </c>
      <c r="T259" s="37">
        <f t="shared" si="62"/>
        <v>0.82406188708871397</v>
      </c>
      <c r="U259" s="37">
        <f t="shared" si="63"/>
        <v>1.4421588498055558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3628390081</v>
      </c>
      <c r="E260" s="32">
        <f>SUM(E234:E239,E241:E246,E248:E253,E255:E258)</f>
        <v>3563018783</v>
      </c>
      <c r="F260" s="32">
        <f>SUM(F234:F239,F241:F246,F248:F253,F255:F258)</f>
        <v>1075357207</v>
      </c>
      <c r="G260" s="37">
        <f t="shared" si="56"/>
        <v>0.29637309743268475</v>
      </c>
      <c r="H260" s="32">
        <f>SUM(H234:H239,H241:H246,H248:H253,H255:H258)</f>
        <v>655748823</v>
      </c>
      <c r="I260" s="37">
        <f t="shared" si="57"/>
        <v>0.18072721189318014</v>
      </c>
      <c r="J260" s="32">
        <f>SUM(J234:J239,J241:J246,J248:J253,J255:J258)</f>
        <v>229069146</v>
      </c>
      <c r="K260" s="37">
        <f t="shared" si="58"/>
        <v>6.4290748926989313E-2</v>
      </c>
      <c r="L260" s="32">
        <f>SUM(L234:L239,L241:L246,L248:L253,L255:L258)</f>
        <v>1060930699</v>
      </c>
      <c r="M260" s="37">
        <f t="shared" si="59"/>
        <v>0.297761747443474</v>
      </c>
      <c r="N260" s="32">
        <f t="shared" si="60"/>
        <v>3021105875</v>
      </c>
      <c r="O260" s="37">
        <f t="shared" si="61"/>
        <v>0.84790624439433382</v>
      </c>
      <c r="P260" s="32">
        <f>SUM(P234:P239,P241:P246,P248:P253,P255:P258)</f>
        <v>810313725</v>
      </c>
      <c r="Q260" s="32">
        <f>SUM(Q234:Q239,Q241:Q246,Q248:Q253,Q255:Q258)</f>
        <v>3289609396</v>
      </c>
      <c r="R260" s="32">
        <f>SUM(R234:R239,R241:R246,R248:R253,R255:R258)</f>
        <v>3685360613</v>
      </c>
      <c r="S260" s="32">
        <f>SUM(S234:S239,S241:S246,S248:S253,S255:S258)</f>
        <v>3045132861</v>
      </c>
      <c r="T260" s="37">
        <f t="shared" si="62"/>
        <v>0.82627812601523565</v>
      </c>
      <c r="U260" s="37">
        <f t="shared" si="63"/>
        <v>0.30928388137569796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82143300</v>
      </c>
      <c r="E263" s="31">
        <v>115584665</v>
      </c>
      <c r="F263" s="31">
        <v>7099445</v>
      </c>
      <c r="G263" s="36">
        <f t="shared" ref="G263:G299" si="64">IF(($D263     =0),0,($F263     /$D263     ))</f>
        <v>8.6427560129675826E-2</v>
      </c>
      <c r="H263" s="31">
        <v>9209612</v>
      </c>
      <c r="I263" s="36">
        <f t="shared" ref="I263:I299" si="65">IF(($D263     =0),0,($H263     /$D263     ))</f>
        <v>0.11211641119847876</v>
      </c>
      <c r="J263" s="31">
        <v>16119131</v>
      </c>
      <c r="K263" s="36">
        <f t="shared" ref="K263:K299" si="66">IF(($E263     =0),0,($J263     /$E263     ))</f>
        <v>0.13945734929456255</v>
      </c>
      <c r="L263" s="31">
        <v>12732027</v>
      </c>
      <c r="M263" s="36">
        <f t="shared" ref="M263:M299" si="67">IF(($E263     =0),0,($L263     /$E263     ))</f>
        <v>0.1101532543266012</v>
      </c>
      <c r="N263" s="31">
        <f t="shared" ref="N263:N299" si="68">$F263     +$H263     +$J263     +$L263</f>
        <v>45160215</v>
      </c>
      <c r="O263" s="36">
        <f t="shared" ref="O263:O299" si="69">IF(($E263     =0),0,($N263     /$E263     ))</f>
        <v>0.3907111293699731</v>
      </c>
      <c r="P263" s="31">
        <v>48648463</v>
      </c>
      <c r="Q263" s="31">
        <v>73446400</v>
      </c>
      <c r="R263" s="31">
        <v>85767189</v>
      </c>
      <c r="S263" s="31">
        <v>67645008</v>
      </c>
      <c r="T263" s="36">
        <f t="shared" ref="T263:T299" si="70">IF(($R263     =0),0,($S263     /$R263     ))</f>
        <v>0.78870496735062634</v>
      </c>
      <c r="U263" s="36">
        <f t="shared" ref="U263:U299" si="71">IF(($P263     =0),0,(($L263     /$P263     )-1))</f>
        <v>-0.73828511293357812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55880090</v>
      </c>
      <c r="E264" s="31">
        <v>57621767</v>
      </c>
      <c r="F264" s="31">
        <v>13735538</v>
      </c>
      <c r="G264" s="36">
        <f t="shared" si="64"/>
        <v>0.24580379165459468</v>
      </c>
      <c r="H264" s="31">
        <v>14530633</v>
      </c>
      <c r="I264" s="36">
        <f t="shared" si="65"/>
        <v>0.26003238362715592</v>
      </c>
      <c r="J264" s="31">
        <v>10051955</v>
      </c>
      <c r="K264" s="36">
        <f t="shared" si="66"/>
        <v>0.17444718416913524</v>
      </c>
      <c r="L264" s="31">
        <v>9927784</v>
      </c>
      <c r="M264" s="36">
        <f t="shared" si="67"/>
        <v>0.17229225198873196</v>
      </c>
      <c r="N264" s="31">
        <f t="shared" si="68"/>
        <v>48245910</v>
      </c>
      <c r="O264" s="36">
        <f t="shared" si="69"/>
        <v>0.83728619429529128</v>
      </c>
      <c r="P264" s="31">
        <v>15134830</v>
      </c>
      <c r="Q264" s="31">
        <v>54983510</v>
      </c>
      <c r="R264" s="31">
        <v>52561423</v>
      </c>
      <c r="S264" s="31">
        <v>51752562</v>
      </c>
      <c r="T264" s="36">
        <f t="shared" si="70"/>
        <v>0.98461112820328323</v>
      </c>
      <c r="U264" s="36">
        <f t="shared" si="71"/>
        <v>-0.34404390402799367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69855796</v>
      </c>
      <c r="E265" s="31">
        <v>89454417</v>
      </c>
      <c r="F265" s="31">
        <v>9047679</v>
      </c>
      <c r="G265" s="36">
        <f t="shared" si="64"/>
        <v>0.12951937445534226</v>
      </c>
      <c r="H265" s="31">
        <v>20608555</v>
      </c>
      <c r="I265" s="36">
        <f t="shared" si="65"/>
        <v>0.29501567772558202</v>
      </c>
      <c r="J265" s="31">
        <v>22462565</v>
      </c>
      <c r="K265" s="36">
        <f t="shared" si="66"/>
        <v>0.25110627013532488</v>
      </c>
      <c r="L265" s="31">
        <v>14315161</v>
      </c>
      <c r="M265" s="36">
        <f t="shared" si="67"/>
        <v>0.16002743609630812</v>
      </c>
      <c r="N265" s="31">
        <f t="shared" si="68"/>
        <v>66433960</v>
      </c>
      <c r="O265" s="36">
        <f t="shared" si="69"/>
        <v>0.74265712334808465</v>
      </c>
      <c r="P265" s="31">
        <v>8086667</v>
      </c>
      <c r="Q265" s="31">
        <v>60870902</v>
      </c>
      <c r="R265" s="31">
        <v>69512977</v>
      </c>
      <c r="S265" s="31">
        <v>52101539</v>
      </c>
      <c r="T265" s="36">
        <f t="shared" si="70"/>
        <v>0.74952248124835741</v>
      </c>
      <c r="U265" s="36">
        <f t="shared" si="71"/>
        <v>0.77021769290116682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207879186</v>
      </c>
      <c r="E267" s="32">
        <f>SUM(E263:E266)</f>
        <v>262660849</v>
      </c>
      <c r="F267" s="32">
        <f>SUM(F263:F266)</f>
        <v>29882662</v>
      </c>
      <c r="G267" s="37">
        <f t="shared" si="64"/>
        <v>0.14375013956423707</v>
      </c>
      <c r="H267" s="32">
        <f>SUM(H263:H266)</f>
        <v>44348800</v>
      </c>
      <c r="I267" s="37">
        <f t="shared" si="65"/>
        <v>0.2133392998758423</v>
      </c>
      <c r="J267" s="32">
        <f>SUM(J263:J266)</f>
        <v>48633651</v>
      </c>
      <c r="K267" s="37">
        <f t="shared" si="66"/>
        <v>0.18515759461357714</v>
      </c>
      <c r="L267" s="32">
        <f>SUM(L263:L266)</f>
        <v>36974972</v>
      </c>
      <c r="M267" s="37">
        <f t="shared" si="67"/>
        <v>0.14077077775683272</v>
      </c>
      <c r="N267" s="32">
        <f t="shared" si="68"/>
        <v>159840085</v>
      </c>
      <c r="O267" s="37">
        <f t="shared" si="69"/>
        <v>0.60854172065818612</v>
      </c>
      <c r="P267" s="32">
        <f>SUM(P263:P266)</f>
        <v>71869960</v>
      </c>
      <c r="Q267" s="32">
        <f>SUM(Q263:Q266)</f>
        <v>189300812</v>
      </c>
      <c r="R267" s="32">
        <f>SUM(R263:R266)</f>
        <v>207841589</v>
      </c>
      <c r="S267" s="32">
        <f>SUM(S263:S266)</f>
        <v>171499109</v>
      </c>
      <c r="T267" s="37">
        <f t="shared" si="70"/>
        <v>0.82514336916467668</v>
      </c>
      <c r="U267" s="37">
        <f t="shared" si="71"/>
        <v>-0.48552953139253174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11454411</v>
      </c>
      <c r="E268" s="31">
        <v>7625345</v>
      </c>
      <c r="F268" s="31">
        <v>405699</v>
      </c>
      <c r="G268" s="36">
        <f t="shared" si="64"/>
        <v>3.5418582413360232E-2</v>
      </c>
      <c r="H268" s="31">
        <v>1073866</v>
      </c>
      <c r="I268" s="36">
        <f t="shared" si="65"/>
        <v>9.3751306810974391E-2</v>
      </c>
      <c r="J268" s="31">
        <v>1392884</v>
      </c>
      <c r="K268" s="36">
        <f t="shared" si="66"/>
        <v>0.18266504663067704</v>
      </c>
      <c r="L268" s="31">
        <v>889973</v>
      </c>
      <c r="M268" s="36">
        <f t="shared" si="67"/>
        <v>0.11671248972997288</v>
      </c>
      <c r="N268" s="31">
        <f t="shared" si="68"/>
        <v>3762422</v>
      </c>
      <c r="O268" s="36">
        <f t="shared" si="69"/>
        <v>0.49341006865918852</v>
      </c>
      <c r="P268" s="31">
        <v>1032891</v>
      </c>
      <c r="Q268" s="31">
        <v>7665276</v>
      </c>
      <c r="R268" s="31">
        <v>11583000</v>
      </c>
      <c r="S268" s="31">
        <v>2929660</v>
      </c>
      <c r="T268" s="36">
        <f t="shared" si="70"/>
        <v>0.25292756626089957</v>
      </c>
      <c r="U268" s="36">
        <f t="shared" si="71"/>
        <v>-0.13836697192636982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89021880</v>
      </c>
      <c r="E269" s="31">
        <v>70926628</v>
      </c>
      <c r="F269" s="31">
        <v>11081550</v>
      </c>
      <c r="G269" s="36">
        <f t="shared" si="64"/>
        <v>0.12448119496016036</v>
      </c>
      <c r="H269" s="31">
        <v>10701046</v>
      </c>
      <c r="I269" s="36">
        <f t="shared" si="65"/>
        <v>0.12020691991676653</v>
      </c>
      <c r="J269" s="31">
        <v>11230968</v>
      </c>
      <c r="K269" s="36">
        <f t="shared" si="66"/>
        <v>0.15834628427563199</v>
      </c>
      <c r="L269" s="31">
        <v>11263703</v>
      </c>
      <c r="M269" s="36">
        <f t="shared" si="67"/>
        <v>0.15880781756606277</v>
      </c>
      <c r="N269" s="31">
        <f t="shared" si="68"/>
        <v>44277267</v>
      </c>
      <c r="O269" s="36">
        <f t="shared" si="69"/>
        <v>0.62426860332342315</v>
      </c>
      <c r="P269" s="31">
        <v>12708336</v>
      </c>
      <c r="Q269" s="31">
        <v>79997619</v>
      </c>
      <c r="R269" s="31">
        <v>82700441</v>
      </c>
      <c r="S269" s="31">
        <v>51796516</v>
      </c>
      <c r="T269" s="36">
        <f t="shared" si="70"/>
        <v>0.62631487055794544</v>
      </c>
      <c r="U269" s="36">
        <f t="shared" si="71"/>
        <v>-0.11367601549093442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5695847</v>
      </c>
      <c r="E270" s="31">
        <v>5695847</v>
      </c>
      <c r="F270" s="31">
        <v>910481</v>
      </c>
      <c r="G270" s="36">
        <f t="shared" si="64"/>
        <v>0.15984997490276687</v>
      </c>
      <c r="H270" s="31">
        <v>672290</v>
      </c>
      <c r="I270" s="36">
        <f t="shared" si="65"/>
        <v>0.1180316114530464</v>
      </c>
      <c r="J270" s="31">
        <v>992245</v>
      </c>
      <c r="K270" s="36">
        <f t="shared" si="66"/>
        <v>0.17420499532378592</v>
      </c>
      <c r="L270" s="31">
        <v>1025965</v>
      </c>
      <c r="M270" s="36">
        <f t="shared" si="67"/>
        <v>0.18012509816362693</v>
      </c>
      <c r="N270" s="31">
        <f t="shared" si="68"/>
        <v>3600981</v>
      </c>
      <c r="O270" s="36">
        <f t="shared" si="69"/>
        <v>0.63221167984322613</v>
      </c>
      <c r="P270" s="31">
        <v>577724</v>
      </c>
      <c r="Q270" s="31">
        <v>5378203</v>
      </c>
      <c r="R270" s="31">
        <v>5378203</v>
      </c>
      <c r="S270" s="31">
        <v>3003459</v>
      </c>
      <c r="T270" s="36">
        <f t="shared" si="70"/>
        <v>0.55845028534623931</v>
      </c>
      <c r="U270" s="36">
        <f t="shared" si="71"/>
        <v>0.77587394672888776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20190976</v>
      </c>
      <c r="E271" s="31">
        <v>20530084</v>
      </c>
      <c r="F271" s="31">
        <v>2260856</v>
      </c>
      <c r="G271" s="36">
        <f t="shared" si="64"/>
        <v>0.11197358661611999</v>
      </c>
      <c r="H271" s="31">
        <v>2465014</v>
      </c>
      <c r="I271" s="36">
        <f t="shared" si="65"/>
        <v>0.12208493536914709</v>
      </c>
      <c r="J271" s="31">
        <v>2827369</v>
      </c>
      <c r="K271" s="36">
        <f t="shared" si="66"/>
        <v>0.13771833568727726</v>
      </c>
      <c r="L271" s="31">
        <v>2478176</v>
      </c>
      <c r="M271" s="36">
        <f t="shared" si="67"/>
        <v>0.12070949149550483</v>
      </c>
      <c r="N271" s="31">
        <f t="shared" si="68"/>
        <v>10031415</v>
      </c>
      <c r="O271" s="36">
        <f t="shared" si="69"/>
        <v>0.48862026088154342</v>
      </c>
      <c r="P271" s="31">
        <v>2201454</v>
      </c>
      <c r="Q271" s="31">
        <v>18394866</v>
      </c>
      <c r="R271" s="31">
        <v>22630075</v>
      </c>
      <c r="S271" s="31">
        <v>8895004</v>
      </c>
      <c r="T271" s="36">
        <f t="shared" si="70"/>
        <v>0.39306118075172086</v>
      </c>
      <c r="U271" s="36">
        <f t="shared" si="71"/>
        <v>0.12569965123050486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5828542</v>
      </c>
      <c r="E272" s="31">
        <v>5521829</v>
      </c>
      <c r="F272" s="31">
        <v>215266</v>
      </c>
      <c r="G272" s="36">
        <f t="shared" si="64"/>
        <v>3.6933078632700941E-2</v>
      </c>
      <c r="H272" s="31">
        <v>781284</v>
      </c>
      <c r="I272" s="36">
        <f t="shared" si="65"/>
        <v>0.13404450032272222</v>
      </c>
      <c r="J272" s="31">
        <v>460916</v>
      </c>
      <c r="K272" s="36">
        <f t="shared" si="66"/>
        <v>8.347161782807834E-2</v>
      </c>
      <c r="L272" s="31">
        <v>549413</v>
      </c>
      <c r="M272" s="36">
        <f t="shared" si="67"/>
        <v>9.9498372731209164E-2</v>
      </c>
      <c r="N272" s="31">
        <f t="shared" si="68"/>
        <v>2006879</v>
      </c>
      <c r="O272" s="36">
        <f t="shared" si="69"/>
        <v>0.36344461228335756</v>
      </c>
      <c r="P272" s="31">
        <v>421577</v>
      </c>
      <c r="Q272" s="31">
        <v>8275740</v>
      </c>
      <c r="R272" s="31">
        <v>9038248</v>
      </c>
      <c r="S272" s="31">
        <v>1348083</v>
      </c>
      <c r="T272" s="36">
        <f t="shared" si="70"/>
        <v>0.14915313233272642</v>
      </c>
      <c r="U272" s="36">
        <f t="shared" si="71"/>
        <v>0.30323286137526484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17530058</v>
      </c>
      <c r="E273" s="31">
        <v>17530058</v>
      </c>
      <c r="F273" s="31">
        <v>916994</v>
      </c>
      <c r="G273" s="36">
        <f t="shared" si="64"/>
        <v>5.2309809813521436E-2</v>
      </c>
      <c r="H273" s="31">
        <v>1347520</v>
      </c>
      <c r="I273" s="36">
        <f t="shared" si="65"/>
        <v>7.6869112469565126E-2</v>
      </c>
      <c r="J273" s="31">
        <v>1499848</v>
      </c>
      <c r="K273" s="36">
        <f t="shared" si="66"/>
        <v>8.5558644472254461E-2</v>
      </c>
      <c r="L273" s="31">
        <v>1439306</v>
      </c>
      <c r="M273" s="36">
        <f t="shared" si="67"/>
        <v>8.2105033537253555E-2</v>
      </c>
      <c r="N273" s="31">
        <f t="shared" si="68"/>
        <v>5203668</v>
      </c>
      <c r="O273" s="36">
        <f t="shared" si="69"/>
        <v>0.29684260029259457</v>
      </c>
      <c r="P273" s="31">
        <v>1321298</v>
      </c>
      <c r="Q273" s="31">
        <v>17238554</v>
      </c>
      <c r="R273" s="31">
        <v>18742564</v>
      </c>
      <c r="S273" s="31">
        <v>5099531</v>
      </c>
      <c r="T273" s="36">
        <f t="shared" si="70"/>
        <v>0.27208289111351042</v>
      </c>
      <c r="U273" s="36">
        <f t="shared" si="71"/>
        <v>8.9312176359912732E-2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149721714</v>
      </c>
      <c r="E275" s="32">
        <f>SUM(E268:E274)</f>
        <v>127829791</v>
      </c>
      <c r="F275" s="32">
        <f>SUM(F268:F274)</f>
        <v>15790846</v>
      </c>
      <c r="G275" s="37">
        <f t="shared" si="64"/>
        <v>0.10546797507274062</v>
      </c>
      <c r="H275" s="32">
        <f>SUM(H268:H274)</f>
        <v>17041020</v>
      </c>
      <c r="I275" s="37">
        <f t="shared" si="65"/>
        <v>0.1138179596314266</v>
      </c>
      <c r="J275" s="32">
        <f>SUM(J268:J274)</f>
        <v>18404230</v>
      </c>
      <c r="K275" s="37">
        <f t="shared" si="66"/>
        <v>0.14397449808863413</v>
      </c>
      <c r="L275" s="32">
        <f>SUM(L268:L274)</f>
        <v>17646536</v>
      </c>
      <c r="M275" s="37">
        <f t="shared" si="67"/>
        <v>0.13804713175194036</v>
      </c>
      <c r="N275" s="32">
        <f t="shared" si="68"/>
        <v>68882632</v>
      </c>
      <c r="O275" s="37">
        <f t="shared" si="69"/>
        <v>0.53886211861208477</v>
      </c>
      <c r="P275" s="32">
        <f>SUM(P268:P274)</f>
        <v>18263280</v>
      </c>
      <c r="Q275" s="32">
        <f>SUM(Q268:Q274)</f>
        <v>136950258</v>
      </c>
      <c r="R275" s="32">
        <f>SUM(R268:R274)</f>
        <v>150072531</v>
      </c>
      <c r="S275" s="32">
        <f>SUM(S268:S274)</f>
        <v>73072253</v>
      </c>
      <c r="T275" s="37">
        <f t="shared" si="70"/>
        <v>0.48691291146412397</v>
      </c>
      <c r="U275" s="37">
        <f t="shared" si="71"/>
        <v>-3.3769618600820839E-2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9090365</v>
      </c>
      <c r="E276" s="31">
        <v>9316310</v>
      </c>
      <c r="F276" s="31">
        <v>1392170</v>
      </c>
      <c r="G276" s="36">
        <f t="shared" si="64"/>
        <v>0.15314786589977411</v>
      </c>
      <c r="H276" s="31">
        <v>1991280</v>
      </c>
      <c r="I276" s="36">
        <f t="shared" si="65"/>
        <v>0.21905391037653604</v>
      </c>
      <c r="J276" s="31">
        <v>2665936</v>
      </c>
      <c r="K276" s="36">
        <f t="shared" si="66"/>
        <v>0.28615793162743619</v>
      </c>
      <c r="L276" s="31">
        <v>2273423</v>
      </c>
      <c r="M276" s="36">
        <f t="shared" si="67"/>
        <v>0.2440261219302492</v>
      </c>
      <c r="N276" s="31">
        <f t="shared" si="68"/>
        <v>8322809</v>
      </c>
      <c r="O276" s="36">
        <f t="shared" si="69"/>
        <v>0.89335895864349724</v>
      </c>
      <c r="P276" s="31">
        <v>6710265</v>
      </c>
      <c r="Q276" s="31">
        <v>7863781</v>
      </c>
      <c r="R276" s="31">
        <v>8013776</v>
      </c>
      <c r="S276" s="31">
        <v>9965731</v>
      </c>
      <c r="T276" s="36">
        <f t="shared" si="70"/>
        <v>1.2435749389551194</v>
      </c>
      <c r="U276" s="36">
        <f t="shared" si="71"/>
        <v>-0.66120220289362641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32588976</v>
      </c>
      <c r="E277" s="31">
        <v>34573176</v>
      </c>
      <c r="F277" s="31">
        <v>3156750</v>
      </c>
      <c r="G277" s="36">
        <f t="shared" si="64"/>
        <v>9.6865578102239239E-2</v>
      </c>
      <c r="H277" s="31">
        <v>3341008</v>
      </c>
      <c r="I277" s="36">
        <f t="shared" si="65"/>
        <v>0.1025195759449453</v>
      </c>
      <c r="J277" s="31">
        <v>3640691</v>
      </c>
      <c r="K277" s="36">
        <f t="shared" si="66"/>
        <v>0.10530392116709208</v>
      </c>
      <c r="L277" s="31">
        <v>3793841</v>
      </c>
      <c r="M277" s="36">
        <f t="shared" si="67"/>
        <v>0.10973365594182033</v>
      </c>
      <c r="N277" s="31">
        <f t="shared" si="68"/>
        <v>13932290</v>
      </c>
      <c r="O277" s="36">
        <f t="shared" si="69"/>
        <v>0.40297975517204437</v>
      </c>
      <c r="P277" s="31">
        <v>4359921</v>
      </c>
      <c r="Q277" s="31">
        <v>35745199</v>
      </c>
      <c r="R277" s="31">
        <v>36368611</v>
      </c>
      <c r="S277" s="31">
        <v>14025639</v>
      </c>
      <c r="T277" s="36">
        <f t="shared" si="70"/>
        <v>0.38565231429927305</v>
      </c>
      <c r="U277" s="36">
        <f t="shared" si="71"/>
        <v>-0.12983721494036249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9177604</v>
      </c>
      <c r="E278" s="31">
        <v>10308593</v>
      </c>
      <c r="F278" s="31">
        <v>715632</v>
      </c>
      <c r="G278" s="36">
        <f t="shared" si="64"/>
        <v>7.7975907437278835E-2</v>
      </c>
      <c r="H278" s="31">
        <v>620176</v>
      </c>
      <c r="I278" s="36">
        <f t="shared" si="65"/>
        <v>6.7574935680380199E-2</v>
      </c>
      <c r="J278" s="31">
        <v>54481</v>
      </c>
      <c r="K278" s="36">
        <f t="shared" si="66"/>
        <v>5.2850083420695722E-3</v>
      </c>
      <c r="L278" s="31">
        <v>0</v>
      </c>
      <c r="M278" s="36">
        <f t="shared" si="67"/>
        <v>0</v>
      </c>
      <c r="N278" s="31">
        <f t="shared" si="68"/>
        <v>1390289</v>
      </c>
      <c r="O278" s="36">
        <f t="shared" si="69"/>
        <v>0.13486699882321476</v>
      </c>
      <c r="P278" s="31">
        <v>488893</v>
      </c>
      <c r="Q278" s="31">
        <v>11916176</v>
      </c>
      <c r="R278" s="31">
        <v>15288952</v>
      </c>
      <c r="S278" s="31">
        <v>3725292</v>
      </c>
      <c r="T278" s="36">
        <f t="shared" si="70"/>
        <v>0.24365908140728024</v>
      </c>
      <c r="U278" s="36">
        <f t="shared" si="71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4688171</v>
      </c>
      <c r="E279" s="31">
        <v>4688171</v>
      </c>
      <c r="F279" s="31">
        <v>92972</v>
      </c>
      <c r="G279" s="36">
        <f t="shared" si="64"/>
        <v>1.9831187898222996E-2</v>
      </c>
      <c r="H279" s="31">
        <v>304577</v>
      </c>
      <c r="I279" s="36">
        <f t="shared" si="65"/>
        <v>6.4967126839016745E-2</v>
      </c>
      <c r="J279" s="31">
        <v>115746</v>
      </c>
      <c r="K279" s="36">
        <f t="shared" si="66"/>
        <v>2.4688945859696672E-2</v>
      </c>
      <c r="L279" s="31">
        <v>245696</v>
      </c>
      <c r="M279" s="36">
        <f t="shared" si="67"/>
        <v>5.2407644687021866E-2</v>
      </c>
      <c r="N279" s="31">
        <f t="shared" si="68"/>
        <v>758991</v>
      </c>
      <c r="O279" s="36">
        <f t="shared" si="69"/>
        <v>0.16189490528395828</v>
      </c>
      <c r="P279" s="31">
        <v>1029646</v>
      </c>
      <c r="Q279" s="31">
        <v>4752714</v>
      </c>
      <c r="R279" s="31">
        <v>4593326</v>
      </c>
      <c r="S279" s="31">
        <v>4251403</v>
      </c>
      <c r="T279" s="36">
        <f t="shared" si="70"/>
        <v>0.92556091163570797</v>
      </c>
      <c r="U279" s="36">
        <f t="shared" si="71"/>
        <v>-0.761378182404438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12490888</v>
      </c>
      <c r="E280" s="31">
        <v>20193318</v>
      </c>
      <c r="F280" s="31">
        <v>995580</v>
      </c>
      <c r="G280" s="36">
        <f t="shared" si="64"/>
        <v>7.9704501393335681E-2</v>
      </c>
      <c r="H280" s="31">
        <v>948128</v>
      </c>
      <c r="I280" s="36">
        <f t="shared" si="65"/>
        <v>7.5905572125856871E-2</v>
      </c>
      <c r="J280" s="31">
        <v>15189698</v>
      </c>
      <c r="K280" s="36">
        <f t="shared" si="66"/>
        <v>0.75221407398229456</v>
      </c>
      <c r="L280" s="31">
        <v>832662</v>
      </c>
      <c r="M280" s="36">
        <f t="shared" si="67"/>
        <v>4.1234531145401661E-2</v>
      </c>
      <c r="N280" s="31">
        <f t="shared" si="68"/>
        <v>17966068</v>
      </c>
      <c r="O280" s="36">
        <f t="shared" si="69"/>
        <v>0.88970361383899366</v>
      </c>
      <c r="P280" s="31">
        <v>1138167</v>
      </c>
      <c r="Q280" s="31">
        <v>8515590</v>
      </c>
      <c r="R280" s="31">
        <v>10892520</v>
      </c>
      <c r="S280" s="31">
        <v>3708975</v>
      </c>
      <c r="T280" s="36">
        <f t="shared" si="70"/>
        <v>0.34050660453228454</v>
      </c>
      <c r="U280" s="36">
        <f t="shared" si="71"/>
        <v>-0.26841843068723659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11800892</v>
      </c>
      <c r="E281" s="31">
        <v>12150992</v>
      </c>
      <c r="F281" s="31">
        <v>1207621</v>
      </c>
      <c r="G281" s="36">
        <f t="shared" si="64"/>
        <v>0.10233302702880426</v>
      </c>
      <c r="H281" s="31">
        <v>1820769</v>
      </c>
      <c r="I281" s="36">
        <f t="shared" si="65"/>
        <v>0.15429079428910966</v>
      </c>
      <c r="J281" s="31">
        <v>2252755</v>
      </c>
      <c r="K281" s="36">
        <f t="shared" si="66"/>
        <v>0.18539679723268684</v>
      </c>
      <c r="L281" s="31">
        <v>1206756</v>
      </c>
      <c r="M281" s="36">
        <f t="shared" si="67"/>
        <v>9.9313372932843674E-2</v>
      </c>
      <c r="N281" s="31">
        <f t="shared" si="68"/>
        <v>6487901</v>
      </c>
      <c r="O281" s="36">
        <f t="shared" si="69"/>
        <v>0.53394002728336909</v>
      </c>
      <c r="P281" s="31">
        <v>2004243</v>
      </c>
      <c r="Q281" s="31">
        <v>12374008</v>
      </c>
      <c r="R281" s="31">
        <v>12323183</v>
      </c>
      <c r="S281" s="31">
        <v>6463632</v>
      </c>
      <c r="T281" s="36">
        <f t="shared" si="70"/>
        <v>0.52450994195249723</v>
      </c>
      <c r="U281" s="36">
        <f t="shared" si="71"/>
        <v>-0.39789935651515307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17087092</v>
      </c>
      <c r="E282" s="31">
        <v>17087093</v>
      </c>
      <c r="F282" s="31">
        <v>1408918</v>
      </c>
      <c r="G282" s="36">
        <f t="shared" si="64"/>
        <v>8.24551070480571E-2</v>
      </c>
      <c r="H282" s="31">
        <v>2305627</v>
      </c>
      <c r="I282" s="36">
        <f t="shared" si="65"/>
        <v>0.13493384362886324</v>
      </c>
      <c r="J282" s="31">
        <v>1887701</v>
      </c>
      <c r="K282" s="36">
        <f t="shared" si="66"/>
        <v>0.11047525755258662</v>
      </c>
      <c r="L282" s="31">
        <v>1403831</v>
      </c>
      <c r="M282" s="36">
        <f t="shared" si="67"/>
        <v>8.2157392132178361E-2</v>
      </c>
      <c r="N282" s="31">
        <f t="shared" si="68"/>
        <v>7006077</v>
      </c>
      <c r="O282" s="36">
        <f t="shared" si="69"/>
        <v>0.41002158763927837</v>
      </c>
      <c r="P282" s="31">
        <v>1852168</v>
      </c>
      <c r="Q282" s="31">
        <v>18860460</v>
      </c>
      <c r="R282" s="31">
        <v>20972817</v>
      </c>
      <c r="S282" s="31">
        <v>7148727</v>
      </c>
      <c r="T282" s="36">
        <f t="shared" si="70"/>
        <v>0.34085678619138288</v>
      </c>
      <c r="U282" s="36">
        <f t="shared" si="71"/>
        <v>-0.24206065540490929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15999717</v>
      </c>
      <c r="E283" s="31">
        <v>15327600</v>
      </c>
      <c r="F283" s="31">
        <v>803793</v>
      </c>
      <c r="G283" s="36">
        <f t="shared" si="64"/>
        <v>5.0237951083759794E-2</v>
      </c>
      <c r="H283" s="31">
        <v>553157</v>
      </c>
      <c r="I283" s="36">
        <f t="shared" si="65"/>
        <v>3.4572924008593402E-2</v>
      </c>
      <c r="J283" s="31">
        <v>1338557</v>
      </c>
      <c r="K283" s="36">
        <f t="shared" si="66"/>
        <v>8.7329849421957775E-2</v>
      </c>
      <c r="L283" s="31">
        <v>1564246</v>
      </c>
      <c r="M283" s="36">
        <f t="shared" si="67"/>
        <v>0.10205420287585792</v>
      </c>
      <c r="N283" s="31">
        <f t="shared" si="68"/>
        <v>4259753</v>
      </c>
      <c r="O283" s="36">
        <f t="shared" si="69"/>
        <v>0.27791389389075916</v>
      </c>
      <c r="P283" s="31">
        <v>2809004</v>
      </c>
      <c r="Q283" s="31">
        <v>14326072</v>
      </c>
      <c r="R283" s="31">
        <v>13760438</v>
      </c>
      <c r="S283" s="31">
        <v>5668439</v>
      </c>
      <c r="T283" s="36">
        <f t="shared" si="70"/>
        <v>0.41193739617881348</v>
      </c>
      <c r="U283" s="36">
        <f t="shared" si="71"/>
        <v>-0.44313144445504526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112923705</v>
      </c>
      <c r="E285" s="32">
        <f>SUM(E276:E284)</f>
        <v>123645253</v>
      </c>
      <c r="F285" s="32">
        <f>SUM(F276:F284)</f>
        <v>9773436</v>
      </c>
      <c r="G285" s="37">
        <f t="shared" si="64"/>
        <v>8.6549019977692015E-2</v>
      </c>
      <c r="H285" s="32">
        <f>SUM(H276:H284)</f>
        <v>11884722</v>
      </c>
      <c r="I285" s="37">
        <f t="shared" si="65"/>
        <v>0.10524559037449223</v>
      </c>
      <c r="J285" s="32">
        <f>SUM(J276:J284)</f>
        <v>27145565</v>
      </c>
      <c r="K285" s="37">
        <f t="shared" si="66"/>
        <v>0.219543931864493</v>
      </c>
      <c r="L285" s="32">
        <f>SUM(L276:L284)</f>
        <v>11320455</v>
      </c>
      <c r="M285" s="37">
        <f t="shared" si="67"/>
        <v>9.1555920873080343E-2</v>
      </c>
      <c r="N285" s="32">
        <f t="shared" si="68"/>
        <v>60124178</v>
      </c>
      <c r="O285" s="37">
        <f t="shared" si="69"/>
        <v>0.48626353653868137</v>
      </c>
      <c r="P285" s="32">
        <f>SUM(P276:P284)</f>
        <v>20392307</v>
      </c>
      <c r="Q285" s="32">
        <f>SUM(Q276:Q284)</f>
        <v>114354000</v>
      </c>
      <c r="R285" s="32">
        <f>SUM(R276:R284)</f>
        <v>122213623</v>
      </c>
      <c r="S285" s="32">
        <f>SUM(S276:S284)</f>
        <v>54957838</v>
      </c>
      <c r="T285" s="37">
        <f t="shared" si="70"/>
        <v>0.44968667690998737</v>
      </c>
      <c r="U285" s="37">
        <f t="shared" si="71"/>
        <v>-0.44486639005581863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24601686</v>
      </c>
      <c r="E286" s="31">
        <v>24601686</v>
      </c>
      <c r="F286" s="31">
        <v>4390122</v>
      </c>
      <c r="G286" s="36">
        <f t="shared" si="64"/>
        <v>0.17844801368491575</v>
      </c>
      <c r="H286" s="31">
        <v>5869133</v>
      </c>
      <c r="I286" s="36">
        <f t="shared" si="65"/>
        <v>0.23856629175740232</v>
      </c>
      <c r="J286" s="31">
        <v>4895153</v>
      </c>
      <c r="K286" s="36">
        <f t="shared" si="66"/>
        <v>0.19897632219190181</v>
      </c>
      <c r="L286" s="31">
        <v>5528097</v>
      </c>
      <c r="M286" s="36">
        <f t="shared" si="67"/>
        <v>0.22470398979972347</v>
      </c>
      <c r="N286" s="31">
        <f t="shared" si="68"/>
        <v>20682505</v>
      </c>
      <c r="O286" s="36">
        <f t="shared" si="69"/>
        <v>0.84069461743394336</v>
      </c>
      <c r="P286" s="31">
        <v>5211085</v>
      </c>
      <c r="Q286" s="31">
        <v>32789980</v>
      </c>
      <c r="R286" s="31">
        <v>20808664</v>
      </c>
      <c r="S286" s="31">
        <v>17239016</v>
      </c>
      <c r="T286" s="36">
        <f t="shared" si="70"/>
        <v>0.82845376329782627</v>
      </c>
      <c r="U286" s="36">
        <f t="shared" si="71"/>
        <v>6.0834164094425658E-2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11106246</v>
      </c>
      <c r="E287" s="31">
        <v>11027794</v>
      </c>
      <c r="F287" s="31">
        <v>2471531</v>
      </c>
      <c r="G287" s="36">
        <f t="shared" si="64"/>
        <v>0.22253522927549058</v>
      </c>
      <c r="H287" s="31">
        <v>1806246</v>
      </c>
      <c r="I287" s="36">
        <f t="shared" si="65"/>
        <v>0.16263335063891074</v>
      </c>
      <c r="J287" s="31">
        <v>1576833</v>
      </c>
      <c r="K287" s="36">
        <f t="shared" si="66"/>
        <v>0.14298716497605959</v>
      </c>
      <c r="L287" s="31">
        <v>2086371</v>
      </c>
      <c r="M287" s="36">
        <f t="shared" si="67"/>
        <v>0.18919205418599586</v>
      </c>
      <c r="N287" s="31">
        <f t="shared" si="68"/>
        <v>7940981</v>
      </c>
      <c r="O287" s="36">
        <f t="shared" si="69"/>
        <v>0.72008789790596384</v>
      </c>
      <c r="P287" s="31">
        <v>2164814</v>
      </c>
      <c r="Q287" s="31">
        <v>8859522</v>
      </c>
      <c r="R287" s="31">
        <v>9334748</v>
      </c>
      <c r="S287" s="31">
        <v>6814517</v>
      </c>
      <c r="T287" s="36">
        <f t="shared" si="70"/>
        <v>0.73001617183452627</v>
      </c>
      <c r="U287" s="36">
        <f t="shared" si="71"/>
        <v>-3.6235445631818686E-2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38207153</v>
      </c>
      <c r="E288" s="31">
        <v>40416886</v>
      </c>
      <c r="F288" s="31">
        <v>1352409</v>
      </c>
      <c r="G288" s="36">
        <f t="shared" si="64"/>
        <v>3.5396748875792972E-2</v>
      </c>
      <c r="H288" s="31">
        <v>8962092</v>
      </c>
      <c r="I288" s="36">
        <f t="shared" si="65"/>
        <v>0.23456581546392635</v>
      </c>
      <c r="J288" s="31">
        <v>3800553</v>
      </c>
      <c r="K288" s="36">
        <f t="shared" si="66"/>
        <v>9.4033790727964542E-2</v>
      </c>
      <c r="L288" s="31">
        <v>12512221</v>
      </c>
      <c r="M288" s="36">
        <f t="shared" si="67"/>
        <v>0.30957904574835382</v>
      </c>
      <c r="N288" s="31">
        <f t="shared" si="68"/>
        <v>26627275</v>
      </c>
      <c r="O288" s="36">
        <f t="shared" si="69"/>
        <v>0.65881559999451711</v>
      </c>
      <c r="P288" s="31">
        <v>2506322</v>
      </c>
      <c r="Q288" s="31">
        <v>29480134</v>
      </c>
      <c r="R288" s="31">
        <v>26678384</v>
      </c>
      <c r="S288" s="31">
        <v>15973782</v>
      </c>
      <c r="T288" s="36">
        <f t="shared" si="70"/>
        <v>0.59875373260989118</v>
      </c>
      <c r="U288" s="36">
        <f t="shared" si="71"/>
        <v>3.9922639628906422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5034373</v>
      </c>
      <c r="E289" s="31">
        <v>4955382</v>
      </c>
      <c r="F289" s="31">
        <v>641439</v>
      </c>
      <c r="G289" s="36">
        <f t="shared" si="64"/>
        <v>0.1274118941921864</v>
      </c>
      <c r="H289" s="31">
        <v>409998</v>
      </c>
      <c r="I289" s="36">
        <f t="shared" si="65"/>
        <v>8.1439734401880834E-2</v>
      </c>
      <c r="J289" s="31">
        <v>395065</v>
      </c>
      <c r="K289" s="36">
        <f t="shared" si="66"/>
        <v>7.9724428913855686E-2</v>
      </c>
      <c r="L289" s="31">
        <v>538984</v>
      </c>
      <c r="M289" s="36">
        <f t="shared" si="67"/>
        <v>0.10876739674156301</v>
      </c>
      <c r="N289" s="31">
        <f t="shared" si="68"/>
        <v>1985486</v>
      </c>
      <c r="O289" s="36">
        <f t="shared" si="69"/>
        <v>0.40067264239164607</v>
      </c>
      <c r="P289" s="31">
        <v>1359749</v>
      </c>
      <c r="Q289" s="31">
        <v>6730557</v>
      </c>
      <c r="R289" s="31">
        <v>6361786</v>
      </c>
      <c r="S289" s="31">
        <v>2441058</v>
      </c>
      <c r="T289" s="36">
        <f t="shared" si="70"/>
        <v>0.38370639942934265</v>
      </c>
      <c r="U289" s="36">
        <f t="shared" si="71"/>
        <v>-0.60361507895942568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70140147</v>
      </c>
      <c r="E290" s="31">
        <v>88602524</v>
      </c>
      <c r="F290" s="31">
        <v>10467777</v>
      </c>
      <c r="G290" s="36">
        <f t="shared" si="64"/>
        <v>0.14924087627019089</v>
      </c>
      <c r="H290" s="31">
        <v>12510884</v>
      </c>
      <c r="I290" s="36">
        <f t="shared" si="65"/>
        <v>0.17836980010891623</v>
      </c>
      <c r="J290" s="31">
        <v>14902266</v>
      </c>
      <c r="K290" s="36">
        <f t="shared" si="66"/>
        <v>0.16819234178927003</v>
      </c>
      <c r="L290" s="31">
        <v>14199072</v>
      </c>
      <c r="M290" s="36">
        <f t="shared" si="67"/>
        <v>0.16025584101870508</v>
      </c>
      <c r="N290" s="31">
        <f t="shared" si="68"/>
        <v>52079999</v>
      </c>
      <c r="O290" s="36">
        <f t="shared" si="69"/>
        <v>0.58779362763977239</v>
      </c>
      <c r="P290" s="31">
        <v>11242486</v>
      </c>
      <c r="Q290" s="31">
        <v>69805974</v>
      </c>
      <c r="R290" s="31">
        <v>69473898</v>
      </c>
      <c r="S290" s="31">
        <v>42158861</v>
      </c>
      <c r="T290" s="36">
        <f t="shared" si="70"/>
        <v>0.60683022276942056</v>
      </c>
      <c r="U290" s="36">
        <f t="shared" si="71"/>
        <v>0.26298329390848263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149089605</v>
      </c>
      <c r="E292" s="32">
        <f>SUM(E286:E291)</f>
        <v>169604272</v>
      </c>
      <c r="F292" s="32">
        <f>SUM(F286:F291)</f>
        <v>19323278</v>
      </c>
      <c r="G292" s="37">
        <f t="shared" si="64"/>
        <v>0.12960848611813011</v>
      </c>
      <c r="H292" s="32">
        <f>SUM(H286:H291)</f>
        <v>29558353</v>
      </c>
      <c r="I292" s="37">
        <f t="shared" si="65"/>
        <v>0.19825897989333327</v>
      </c>
      <c r="J292" s="32">
        <f>SUM(J286:J291)</f>
        <v>25569870</v>
      </c>
      <c r="K292" s="37">
        <f t="shared" si="66"/>
        <v>0.15076194543024246</v>
      </c>
      <c r="L292" s="32">
        <f>SUM(L286:L291)</f>
        <v>34864745</v>
      </c>
      <c r="M292" s="37">
        <f t="shared" si="67"/>
        <v>0.20556525250731891</v>
      </c>
      <c r="N292" s="32">
        <f t="shared" si="68"/>
        <v>109316246</v>
      </c>
      <c r="O292" s="37">
        <f t="shared" si="69"/>
        <v>0.64453710222582128</v>
      </c>
      <c r="P292" s="32">
        <f>SUM(P286:P291)</f>
        <v>22484456</v>
      </c>
      <c r="Q292" s="32">
        <f>SUM(Q286:Q291)</f>
        <v>147666167</v>
      </c>
      <c r="R292" s="32">
        <f>SUM(R286:R291)</f>
        <v>132657480</v>
      </c>
      <c r="S292" s="32">
        <f>SUM(S286:S291)</f>
        <v>84627234</v>
      </c>
      <c r="T292" s="37">
        <f t="shared" si="70"/>
        <v>0.63793789841326698</v>
      </c>
      <c r="U292" s="37">
        <f t="shared" si="71"/>
        <v>0.55061545629567377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341800244</v>
      </c>
      <c r="E293" s="31">
        <v>373716144</v>
      </c>
      <c r="F293" s="31">
        <v>48266924</v>
      </c>
      <c r="G293" s="36">
        <f t="shared" si="64"/>
        <v>0.14121383716741875</v>
      </c>
      <c r="H293" s="31">
        <v>127821366</v>
      </c>
      <c r="I293" s="36">
        <f t="shared" si="65"/>
        <v>0.37396511045205688</v>
      </c>
      <c r="J293" s="31">
        <v>71113787</v>
      </c>
      <c r="K293" s="36">
        <f t="shared" si="66"/>
        <v>0.19028823919364854</v>
      </c>
      <c r="L293" s="31">
        <v>110116807</v>
      </c>
      <c r="M293" s="36">
        <f t="shared" si="67"/>
        <v>0.29465359944418135</v>
      </c>
      <c r="N293" s="31">
        <f t="shared" si="68"/>
        <v>357318884</v>
      </c>
      <c r="O293" s="36">
        <f t="shared" si="69"/>
        <v>0.95612375792895909</v>
      </c>
      <c r="P293" s="31">
        <v>83513940</v>
      </c>
      <c r="Q293" s="31">
        <v>322468772</v>
      </c>
      <c r="R293" s="31">
        <v>352071772</v>
      </c>
      <c r="S293" s="31">
        <v>334565735</v>
      </c>
      <c r="T293" s="36">
        <f t="shared" si="70"/>
        <v>0.9502770787315491</v>
      </c>
      <c r="U293" s="36">
        <f t="shared" si="71"/>
        <v>0.31854402989488939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35372766</v>
      </c>
      <c r="E294" s="31">
        <v>36059448</v>
      </c>
      <c r="F294" s="31">
        <v>7291354</v>
      </c>
      <c r="G294" s="36">
        <f t="shared" si="64"/>
        <v>0.20612903158322424</v>
      </c>
      <c r="H294" s="31">
        <v>6479844</v>
      </c>
      <c r="I294" s="36">
        <f t="shared" si="65"/>
        <v>0.1831873707586226</v>
      </c>
      <c r="J294" s="31">
        <v>6890523</v>
      </c>
      <c r="K294" s="36">
        <f t="shared" si="66"/>
        <v>0.19108786690245508</v>
      </c>
      <c r="L294" s="31">
        <v>8249571</v>
      </c>
      <c r="M294" s="36">
        <f t="shared" si="67"/>
        <v>0.22877696297514039</v>
      </c>
      <c r="N294" s="31">
        <f t="shared" si="68"/>
        <v>28911292</v>
      </c>
      <c r="O294" s="36">
        <f t="shared" si="69"/>
        <v>0.80176745911362812</v>
      </c>
      <c r="P294" s="31">
        <v>8820067</v>
      </c>
      <c r="Q294" s="31">
        <v>32988849</v>
      </c>
      <c r="R294" s="31">
        <v>33917161</v>
      </c>
      <c r="S294" s="31">
        <v>24893374</v>
      </c>
      <c r="T294" s="36">
        <f t="shared" si="70"/>
        <v>0.73394627575108662</v>
      </c>
      <c r="U294" s="36">
        <f t="shared" si="71"/>
        <v>-6.4681594822352251E-2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24969968</v>
      </c>
      <c r="E295" s="31">
        <v>31315155</v>
      </c>
      <c r="F295" s="31">
        <v>3298823</v>
      </c>
      <c r="G295" s="36">
        <f t="shared" si="64"/>
        <v>0.13211162305053814</v>
      </c>
      <c r="H295" s="31">
        <v>7004221</v>
      </c>
      <c r="I295" s="36">
        <f t="shared" si="65"/>
        <v>0.28050580601464925</v>
      </c>
      <c r="J295" s="31">
        <v>9140895</v>
      </c>
      <c r="K295" s="36">
        <f t="shared" si="66"/>
        <v>0.29190004009240894</v>
      </c>
      <c r="L295" s="31">
        <v>4000131</v>
      </c>
      <c r="M295" s="36">
        <f t="shared" si="67"/>
        <v>0.12773786366377557</v>
      </c>
      <c r="N295" s="31">
        <f t="shared" si="68"/>
        <v>23444070</v>
      </c>
      <c r="O295" s="36">
        <f t="shared" si="69"/>
        <v>0.74864933608024609</v>
      </c>
      <c r="P295" s="31">
        <v>7806129</v>
      </c>
      <c r="Q295" s="31">
        <v>28868454</v>
      </c>
      <c r="R295" s="31">
        <v>27252930</v>
      </c>
      <c r="S295" s="31">
        <v>23400739</v>
      </c>
      <c r="T295" s="36">
        <f t="shared" si="70"/>
        <v>0.85865039098548301</v>
      </c>
      <c r="U295" s="36">
        <f t="shared" si="71"/>
        <v>-0.48756534769025728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86711991</v>
      </c>
      <c r="E296" s="31">
        <v>68439638</v>
      </c>
      <c r="F296" s="31">
        <v>6395440</v>
      </c>
      <c r="G296" s="36">
        <f t="shared" si="64"/>
        <v>7.3754966599717448E-2</v>
      </c>
      <c r="H296" s="31">
        <v>13603197</v>
      </c>
      <c r="I296" s="36">
        <f t="shared" si="65"/>
        <v>0.15687792245480789</v>
      </c>
      <c r="J296" s="31">
        <v>12805131</v>
      </c>
      <c r="K296" s="36">
        <f t="shared" si="66"/>
        <v>0.18710109191401625</v>
      </c>
      <c r="L296" s="31">
        <v>20787091</v>
      </c>
      <c r="M296" s="36">
        <f t="shared" si="67"/>
        <v>0.30372882743769042</v>
      </c>
      <c r="N296" s="31">
        <f t="shared" si="68"/>
        <v>53590859</v>
      </c>
      <c r="O296" s="36">
        <f t="shared" si="69"/>
        <v>0.78303831764861176</v>
      </c>
      <c r="P296" s="31">
        <v>14393349</v>
      </c>
      <c r="Q296" s="31">
        <v>78103055</v>
      </c>
      <c r="R296" s="31">
        <v>101988483</v>
      </c>
      <c r="S296" s="31">
        <v>58019806</v>
      </c>
      <c r="T296" s="36">
        <f t="shared" si="70"/>
        <v>0.56888586135750252</v>
      </c>
      <c r="U296" s="36">
        <f t="shared" si="71"/>
        <v>0.44421503292944542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488854969</v>
      </c>
      <c r="E298" s="32">
        <f>SUM(E293:E297)</f>
        <v>509530385</v>
      </c>
      <c r="F298" s="32">
        <f>SUM(F293:F297)</f>
        <v>65252541</v>
      </c>
      <c r="G298" s="37">
        <f t="shared" si="64"/>
        <v>0.13348036767117324</v>
      </c>
      <c r="H298" s="32">
        <f>SUM(H293:H297)</f>
        <v>154908628</v>
      </c>
      <c r="I298" s="37">
        <f t="shared" si="65"/>
        <v>0.3168805429489252</v>
      </c>
      <c r="J298" s="32">
        <f>SUM(J293:J297)</f>
        <v>99950336</v>
      </c>
      <c r="K298" s="37">
        <f t="shared" si="66"/>
        <v>0.19616167934715023</v>
      </c>
      <c r="L298" s="32">
        <f>SUM(L293:L297)</f>
        <v>143153600</v>
      </c>
      <c r="M298" s="37">
        <f t="shared" si="67"/>
        <v>0.28095203782596795</v>
      </c>
      <c r="N298" s="32">
        <f t="shared" si="68"/>
        <v>463265105</v>
      </c>
      <c r="O298" s="37">
        <f t="shared" si="69"/>
        <v>0.90920015496229922</v>
      </c>
      <c r="P298" s="32">
        <f>SUM(P293:P297)</f>
        <v>114533485</v>
      </c>
      <c r="Q298" s="32">
        <f>SUM(Q293:Q297)</f>
        <v>462429130</v>
      </c>
      <c r="R298" s="32">
        <f>SUM(R293:R297)</f>
        <v>515230346</v>
      </c>
      <c r="S298" s="32">
        <f>SUM(S293:S297)</f>
        <v>440879654</v>
      </c>
      <c r="T298" s="37">
        <f t="shared" si="70"/>
        <v>0.85569426844279861</v>
      </c>
      <c r="U298" s="37">
        <f t="shared" si="71"/>
        <v>0.2498842587388308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1108469179</v>
      </c>
      <c r="E299" s="32">
        <f>SUM(E263:E266,E268:E274,E276:E284,E286:E291,E293:E297)</f>
        <v>1193270550</v>
      </c>
      <c r="F299" s="32">
        <f>SUM(F263:F266,F268:F274,F276:F284,F286:F291,F293:F297)</f>
        <v>140022763</v>
      </c>
      <c r="G299" s="37">
        <f t="shared" si="64"/>
        <v>0.12632084468629146</v>
      </c>
      <c r="H299" s="32">
        <f>SUM(H263:H266,H268:H274,H276:H284,H286:H291,H293:H297)</f>
        <v>257741523</v>
      </c>
      <c r="I299" s="37">
        <f t="shared" si="65"/>
        <v>0.2325202431271208</v>
      </c>
      <c r="J299" s="32">
        <f>SUM(J263:J266,J268:J274,J276:J284,J286:J291,J293:J297)</f>
        <v>219703652</v>
      </c>
      <c r="K299" s="37">
        <f t="shared" si="66"/>
        <v>0.18411889240038648</v>
      </c>
      <c r="L299" s="32">
        <f>SUM(L263:L266,L268:L274,L276:L284,L286:L291,L293:L297)</f>
        <v>243960308</v>
      </c>
      <c r="M299" s="37">
        <f t="shared" si="67"/>
        <v>0.20444676858906807</v>
      </c>
      <c r="N299" s="32">
        <f t="shared" si="68"/>
        <v>861428246</v>
      </c>
      <c r="O299" s="37">
        <f t="shared" si="69"/>
        <v>0.72190522593556006</v>
      </c>
      <c r="P299" s="32">
        <f>SUM(P263:P266,P268:P274,P276:P284,P286:P291,P293:P297)</f>
        <v>247543488</v>
      </c>
      <c r="Q299" s="32">
        <f>SUM(Q263:Q266,Q268:Q274,Q276:Q284,Q286:Q291,Q293:Q297)</f>
        <v>1050700367</v>
      </c>
      <c r="R299" s="32">
        <f>SUM(R263:R266,R268:R274,R276:R284,R286:R291,R293:R297)</f>
        <v>1128015569</v>
      </c>
      <c r="S299" s="32">
        <f>SUM(S263:S266,S268:S274,S276:S284,S286:S291,S293:S297)</f>
        <v>825036088</v>
      </c>
      <c r="T299" s="37">
        <f t="shared" si="70"/>
        <v>0.73140487655804687</v>
      </c>
      <c r="U299" s="37">
        <f t="shared" si="71"/>
        <v>-1.4474951568913874E-2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7691240849</v>
      </c>
      <c r="E302" s="31">
        <v>8262665453</v>
      </c>
      <c r="F302" s="31">
        <v>639270104</v>
      </c>
      <c r="G302" s="36">
        <f t="shared" ref="G302:G339" si="72">IF(($D302     =0),0,($F302     /$D302     ))</f>
        <v>8.3116640936178279E-2</v>
      </c>
      <c r="H302" s="31">
        <v>2379860227</v>
      </c>
      <c r="I302" s="36">
        <f t="shared" ref="I302:I339" si="73">IF(($D302     =0),0,($H302     /$D302     ))</f>
        <v>0.30942474351319071</v>
      </c>
      <c r="J302" s="31">
        <v>762698270</v>
      </c>
      <c r="K302" s="36">
        <f t="shared" ref="K302:K339" si="74">IF(($E302     =0),0,($J302     /$E302     ))</f>
        <v>9.2306565519130426E-2</v>
      </c>
      <c r="L302" s="31">
        <v>4075544564</v>
      </c>
      <c r="M302" s="36">
        <f t="shared" ref="M302:M339" si="75">IF(($E302     =0),0,($L302     /$E302     ))</f>
        <v>0.49324816394693261</v>
      </c>
      <c r="N302" s="31">
        <f t="shared" ref="N302:N339" si="76">$F302     +$H302     +$J302     +$L302</f>
        <v>7857373165</v>
      </c>
      <c r="O302" s="36">
        <f t="shared" ref="O302:O339" si="77">IF(($E302     =0),0,($N302     /$E302     ))</f>
        <v>0.95094896552384955</v>
      </c>
      <c r="P302" s="31">
        <v>1833286750</v>
      </c>
      <c r="Q302" s="31">
        <v>6826831973</v>
      </c>
      <c r="R302" s="31">
        <v>7014778863</v>
      </c>
      <c r="S302" s="31">
        <v>6720484955</v>
      </c>
      <c r="T302" s="36">
        <f t="shared" ref="T302:T339" si="78">IF(($R302     =0),0,($S302     /$R302     ))</f>
        <v>0.95804658796127184</v>
      </c>
      <c r="U302" s="36">
        <f t="shared" ref="U302:U339" si="79">IF(($P302     =0),0,(($L302     /$P302     )-1))</f>
        <v>1.223080794098359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7691240849</v>
      </c>
      <c r="E303" s="32">
        <f>E302</f>
        <v>8262665453</v>
      </c>
      <c r="F303" s="32">
        <f>F302</f>
        <v>639270104</v>
      </c>
      <c r="G303" s="37">
        <f t="shared" si="72"/>
        <v>8.3116640936178279E-2</v>
      </c>
      <c r="H303" s="32">
        <f>H302</f>
        <v>2379860227</v>
      </c>
      <c r="I303" s="37">
        <f t="shared" si="73"/>
        <v>0.30942474351319071</v>
      </c>
      <c r="J303" s="32">
        <f>J302</f>
        <v>762698270</v>
      </c>
      <c r="K303" s="37">
        <f t="shared" si="74"/>
        <v>9.2306565519130426E-2</v>
      </c>
      <c r="L303" s="32">
        <f>L302</f>
        <v>4075544564</v>
      </c>
      <c r="M303" s="37">
        <f t="shared" si="75"/>
        <v>0.49324816394693261</v>
      </c>
      <c r="N303" s="32">
        <f t="shared" si="76"/>
        <v>7857373165</v>
      </c>
      <c r="O303" s="37">
        <f t="shared" si="77"/>
        <v>0.95094896552384955</v>
      </c>
      <c r="P303" s="32">
        <f>P302</f>
        <v>1833286750</v>
      </c>
      <c r="Q303" s="32">
        <f>Q302</f>
        <v>6826831973</v>
      </c>
      <c r="R303" s="32">
        <f>R302</f>
        <v>7014778863</v>
      </c>
      <c r="S303" s="32">
        <f>S302</f>
        <v>6720484955</v>
      </c>
      <c r="T303" s="37">
        <f t="shared" si="78"/>
        <v>0.95804658796127184</v>
      </c>
      <c r="U303" s="37">
        <f t="shared" si="79"/>
        <v>1.223080794098359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36782096</v>
      </c>
      <c r="E304" s="31">
        <v>43178263</v>
      </c>
      <c r="F304" s="31">
        <v>5126614</v>
      </c>
      <c r="G304" s="36">
        <f t="shared" si="72"/>
        <v>0.13937797345752129</v>
      </c>
      <c r="H304" s="31">
        <v>7150618</v>
      </c>
      <c r="I304" s="36">
        <f t="shared" si="73"/>
        <v>0.19440485392675827</v>
      </c>
      <c r="J304" s="31">
        <v>6726803</v>
      </c>
      <c r="K304" s="36">
        <f t="shared" si="74"/>
        <v>0.15579142217925718</v>
      </c>
      <c r="L304" s="31">
        <v>7761307</v>
      </c>
      <c r="M304" s="36">
        <f t="shared" si="75"/>
        <v>0.17975032946554612</v>
      </c>
      <c r="N304" s="31">
        <f t="shared" si="76"/>
        <v>26765342</v>
      </c>
      <c r="O304" s="36">
        <f t="shared" si="77"/>
        <v>0.61988000767886375</v>
      </c>
      <c r="P304" s="31">
        <v>7770153</v>
      </c>
      <c r="Q304" s="31">
        <v>30205531</v>
      </c>
      <c r="R304" s="31">
        <v>38759512</v>
      </c>
      <c r="S304" s="31">
        <v>27479986</v>
      </c>
      <c r="T304" s="36">
        <f t="shared" si="78"/>
        <v>0.70898689333343512</v>
      </c>
      <c r="U304" s="36">
        <f t="shared" si="79"/>
        <v>-1.1384589209504359E-3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33566147</v>
      </c>
      <c r="E305" s="31">
        <v>46133010</v>
      </c>
      <c r="F305" s="31">
        <v>7333627</v>
      </c>
      <c r="G305" s="36">
        <f t="shared" si="72"/>
        <v>0.21848283629336426</v>
      </c>
      <c r="H305" s="31">
        <v>8725486</v>
      </c>
      <c r="I305" s="36">
        <f t="shared" si="73"/>
        <v>0.25994898967700997</v>
      </c>
      <c r="J305" s="31">
        <v>6784040</v>
      </c>
      <c r="K305" s="36">
        <f t="shared" si="74"/>
        <v>0.14705392082589019</v>
      </c>
      <c r="L305" s="31">
        <v>6085268</v>
      </c>
      <c r="M305" s="36">
        <f t="shared" si="75"/>
        <v>0.13190702275875776</v>
      </c>
      <c r="N305" s="31">
        <f t="shared" si="76"/>
        <v>28928421</v>
      </c>
      <c r="O305" s="36">
        <f t="shared" si="77"/>
        <v>0.62706554373972134</v>
      </c>
      <c r="P305" s="31">
        <v>7759993</v>
      </c>
      <c r="Q305" s="31">
        <v>29885800</v>
      </c>
      <c r="R305" s="31">
        <v>32025491</v>
      </c>
      <c r="S305" s="31">
        <v>30239918</v>
      </c>
      <c r="T305" s="36">
        <f t="shared" si="78"/>
        <v>0.94424525762930533</v>
      </c>
      <c r="U305" s="36">
        <f t="shared" si="79"/>
        <v>-0.21581527199831241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30034990</v>
      </c>
      <c r="E306" s="31">
        <v>32842700</v>
      </c>
      <c r="F306" s="31">
        <v>5503863</v>
      </c>
      <c r="G306" s="36">
        <f t="shared" si="72"/>
        <v>0.18324837131625482</v>
      </c>
      <c r="H306" s="31">
        <v>7278119</v>
      </c>
      <c r="I306" s="36">
        <f t="shared" si="73"/>
        <v>0.24232133921136648</v>
      </c>
      <c r="J306" s="31">
        <v>8413184</v>
      </c>
      <c r="K306" s="36">
        <f t="shared" si="74"/>
        <v>0.25616602776263825</v>
      </c>
      <c r="L306" s="31">
        <v>9802388</v>
      </c>
      <c r="M306" s="36">
        <f t="shared" si="75"/>
        <v>0.29846474254552763</v>
      </c>
      <c r="N306" s="31">
        <f t="shared" si="76"/>
        <v>30997554</v>
      </c>
      <c r="O306" s="36">
        <f t="shared" si="77"/>
        <v>0.94381868725774676</v>
      </c>
      <c r="P306" s="31">
        <v>8493964</v>
      </c>
      <c r="Q306" s="31">
        <v>23508750</v>
      </c>
      <c r="R306" s="31">
        <v>29006100</v>
      </c>
      <c r="S306" s="31">
        <v>25975539</v>
      </c>
      <c r="T306" s="36">
        <f t="shared" si="78"/>
        <v>0.89551987340593875</v>
      </c>
      <c r="U306" s="36">
        <f t="shared" si="79"/>
        <v>0.15404162296896939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155077553</v>
      </c>
      <c r="E307" s="31">
        <v>153545924</v>
      </c>
      <c r="F307" s="31">
        <v>23964365</v>
      </c>
      <c r="G307" s="36">
        <f t="shared" si="72"/>
        <v>0.15453148786787987</v>
      </c>
      <c r="H307" s="31">
        <v>29334461</v>
      </c>
      <c r="I307" s="36">
        <f t="shared" si="73"/>
        <v>0.18915994244505521</v>
      </c>
      <c r="J307" s="31">
        <v>46874824</v>
      </c>
      <c r="K307" s="36">
        <f t="shared" si="74"/>
        <v>0.30528211221028567</v>
      </c>
      <c r="L307" s="31">
        <v>42921116</v>
      </c>
      <c r="M307" s="36">
        <f t="shared" si="75"/>
        <v>0.27953276050492881</v>
      </c>
      <c r="N307" s="31">
        <f t="shared" si="76"/>
        <v>143094766</v>
      </c>
      <c r="O307" s="36">
        <f t="shared" si="77"/>
        <v>0.93193464386589642</v>
      </c>
      <c r="P307" s="31">
        <v>38038530</v>
      </c>
      <c r="Q307" s="31">
        <v>128743397</v>
      </c>
      <c r="R307" s="31">
        <v>151903634</v>
      </c>
      <c r="S307" s="31">
        <v>138691887</v>
      </c>
      <c r="T307" s="36">
        <f t="shared" si="78"/>
        <v>0.91302547113520671</v>
      </c>
      <c r="U307" s="36">
        <f t="shared" si="79"/>
        <v>0.1283589560374705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107650377</v>
      </c>
      <c r="E308" s="31">
        <v>101791740</v>
      </c>
      <c r="F308" s="31">
        <v>6385990</v>
      </c>
      <c r="G308" s="36">
        <f t="shared" si="72"/>
        <v>5.9321575808322528E-2</v>
      </c>
      <c r="H308" s="31">
        <v>16730892</v>
      </c>
      <c r="I308" s="36">
        <f t="shared" si="73"/>
        <v>0.15541879616455034</v>
      </c>
      <c r="J308" s="31">
        <v>16359942</v>
      </c>
      <c r="K308" s="36">
        <f t="shared" si="74"/>
        <v>0.16071974012822651</v>
      </c>
      <c r="L308" s="31">
        <v>14668864</v>
      </c>
      <c r="M308" s="36">
        <f t="shared" si="75"/>
        <v>0.14410662397557994</v>
      </c>
      <c r="N308" s="31">
        <f t="shared" si="76"/>
        <v>54145688</v>
      </c>
      <c r="O308" s="36">
        <f t="shared" si="77"/>
        <v>0.53192614646335745</v>
      </c>
      <c r="P308" s="31">
        <v>14140375</v>
      </c>
      <c r="Q308" s="31">
        <v>91449846</v>
      </c>
      <c r="R308" s="31">
        <v>96425985</v>
      </c>
      <c r="S308" s="31">
        <v>49348213</v>
      </c>
      <c r="T308" s="36">
        <f t="shared" si="78"/>
        <v>0.5117729728143301</v>
      </c>
      <c r="U308" s="36">
        <f t="shared" si="79"/>
        <v>3.737446849889059E-2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144429657</v>
      </c>
      <c r="E309" s="31">
        <v>149529657</v>
      </c>
      <c r="F309" s="31">
        <v>25921838</v>
      </c>
      <c r="G309" s="36">
        <f t="shared" si="72"/>
        <v>0.17947725237622075</v>
      </c>
      <c r="H309" s="31">
        <v>22492954</v>
      </c>
      <c r="I309" s="36">
        <f t="shared" si="73"/>
        <v>0.1557363942226907</v>
      </c>
      <c r="J309" s="31">
        <v>42426644</v>
      </c>
      <c r="K309" s="36">
        <f t="shared" si="74"/>
        <v>0.28373397526084071</v>
      </c>
      <c r="L309" s="31">
        <v>43907927</v>
      </c>
      <c r="M309" s="36">
        <f t="shared" si="75"/>
        <v>0.29364025759786233</v>
      </c>
      <c r="N309" s="31">
        <f t="shared" si="76"/>
        <v>134749363</v>
      </c>
      <c r="O309" s="36">
        <f t="shared" si="77"/>
        <v>0.9011547655726917</v>
      </c>
      <c r="P309" s="31">
        <v>26661980</v>
      </c>
      <c r="Q309" s="31">
        <v>124835834</v>
      </c>
      <c r="R309" s="31">
        <v>124735834</v>
      </c>
      <c r="S309" s="31">
        <v>132007934</v>
      </c>
      <c r="T309" s="36">
        <f t="shared" si="78"/>
        <v>1.0583000070372721</v>
      </c>
      <c r="U309" s="36">
        <f t="shared" si="79"/>
        <v>0.64683669404897914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507540820</v>
      </c>
      <c r="E310" s="32">
        <f>SUM(E304:E309)</f>
        <v>527021294</v>
      </c>
      <c r="F310" s="32">
        <f>SUM(F304:F309)</f>
        <v>74236297</v>
      </c>
      <c r="G310" s="37">
        <f t="shared" si="72"/>
        <v>0.14626665299551669</v>
      </c>
      <c r="H310" s="32">
        <f>SUM(H304:H309)</f>
        <v>91712530</v>
      </c>
      <c r="I310" s="37">
        <f t="shared" si="73"/>
        <v>0.18069981050982264</v>
      </c>
      <c r="J310" s="32">
        <f>SUM(J304:J309)</f>
        <v>127585437</v>
      </c>
      <c r="K310" s="37">
        <f t="shared" si="74"/>
        <v>0.24208782159758424</v>
      </c>
      <c r="L310" s="32">
        <f>SUM(L304:L309)</f>
        <v>125146870</v>
      </c>
      <c r="M310" s="37">
        <f t="shared" si="75"/>
        <v>0.23746074669992367</v>
      </c>
      <c r="N310" s="32">
        <f t="shared" si="76"/>
        <v>418681134</v>
      </c>
      <c r="O310" s="37">
        <f t="shared" si="77"/>
        <v>0.79442925507294593</v>
      </c>
      <c r="P310" s="32">
        <f>SUM(P304:P309)</f>
        <v>102864995</v>
      </c>
      <c r="Q310" s="32">
        <f>SUM(Q304:Q309)</f>
        <v>428629158</v>
      </c>
      <c r="R310" s="32">
        <f>SUM(R304:R309)</f>
        <v>472856556</v>
      </c>
      <c r="S310" s="32">
        <f>SUM(S304:S309)</f>
        <v>403743477</v>
      </c>
      <c r="T310" s="37">
        <f t="shared" si="78"/>
        <v>0.85383922857146555</v>
      </c>
      <c r="U310" s="37">
        <f t="shared" si="79"/>
        <v>0.21661280399615057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51024496</v>
      </c>
      <c r="E311" s="31">
        <v>54509887</v>
      </c>
      <c r="F311" s="31">
        <v>7819252</v>
      </c>
      <c r="G311" s="36">
        <f t="shared" si="72"/>
        <v>0.15324506096052373</v>
      </c>
      <c r="H311" s="31">
        <v>14498871</v>
      </c>
      <c r="I311" s="36">
        <f t="shared" si="73"/>
        <v>0.28415510463836818</v>
      </c>
      <c r="J311" s="31">
        <v>6102804</v>
      </c>
      <c r="K311" s="36">
        <f t="shared" si="74"/>
        <v>0.11195774447303478</v>
      </c>
      <c r="L311" s="31">
        <v>99631722</v>
      </c>
      <c r="M311" s="36">
        <f t="shared" si="75"/>
        <v>1.8277734092532607</v>
      </c>
      <c r="N311" s="31">
        <f t="shared" si="76"/>
        <v>128052649</v>
      </c>
      <c r="O311" s="36">
        <f t="shared" si="77"/>
        <v>2.3491637214364434</v>
      </c>
      <c r="P311" s="31">
        <v>22639165</v>
      </c>
      <c r="Q311" s="31">
        <v>40654930</v>
      </c>
      <c r="R311" s="31">
        <v>44237879</v>
      </c>
      <c r="S311" s="31">
        <v>54337908</v>
      </c>
      <c r="T311" s="36">
        <f t="shared" si="78"/>
        <v>1.2283117823076464</v>
      </c>
      <c r="U311" s="36">
        <f t="shared" si="79"/>
        <v>3.4008567453790812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144825307</v>
      </c>
      <c r="E312" s="31">
        <v>172959247</v>
      </c>
      <c r="F312" s="31">
        <v>12817195</v>
      </c>
      <c r="G312" s="36">
        <f t="shared" si="72"/>
        <v>8.8501072536997974E-2</v>
      </c>
      <c r="H312" s="31">
        <v>43851992</v>
      </c>
      <c r="I312" s="36">
        <f t="shared" si="73"/>
        <v>0.30279232896775421</v>
      </c>
      <c r="J312" s="31">
        <v>18586678</v>
      </c>
      <c r="K312" s="36">
        <f t="shared" si="74"/>
        <v>0.10746275971009518</v>
      </c>
      <c r="L312" s="31">
        <v>49854015</v>
      </c>
      <c r="M312" s="36">
        <f t="shared" si="75"/>
        <v>0.2882413971194035</v>
      </c>
      <c r="N312" s="31">
        <f t="shared" si="76"/>
        <v>125109880</v>
      </c>
      <c r="O312" s="36">
        <f t="shared" si="77"/>
        <v>0.72334889385821621</v>
      </c>
      <c r="P312" s="31">
        <v>31736981</v>
      </c>
      <c r="Q312" s="31">
        <v>137002143</v>
      </c>
      <c r="R312" s="31">
        <v>135548012</v>
      </c>
      <c r="S312" s="31">
        <v>104624934</v>
      </c>
      <c r="T312" s="36">
        <f t="shared" si="78"/>
        <v>0.77186623732998749</v>
      </c>
      <c r="U312" s="36">
        <f t="shared" si="79"/>
        <v>0.57084931928465399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146032394</v>
      </c>
      <c r="E313" s="31">
        <v>165535117</v>
      </c>
      <c r="F313" s="31">
        <v>16953104</v>
      </c>
      <c r="G313" s="36">
        <f t="shared" si="72"/>
        <v>0.1160913927083877</v>
      </c>
      <c r="H313" s="31">
        <v>31585764</v>
      </c>
      <c r="I313" s="36">
        <f t="shared" si="73"/>
        <v>0.21629285896662079</v>
      </c>
      <c r="J313" s="31">
        <v>44677892</v>
      </c>
      <c r="K313" s="36">
        <f t="shared" si="74"/>
        <v>0.26989978205047571</v>
      </c>
      <c r="L313" s="31">
        <v>43386301</v>
      </c>
      <c r="M313" s="36">
        <f t="shared" si="75"/>
        <v>0.2620972624195505</v>
      </c>
      <c r="N313" s="31">
        <f t="shared" si="76"/>
        <v>136603061</v>
      </c>
      <c r="O313" s="36">
        <f t="shared" si="77"/>
        <v>0.82522103753972642</v>
      </c>
      <c r="P313" s="31">
        <v>34154505</v>
      </c>
      <c r="Q313" s="31">
        <v>132423536</v>
      </c>
      <c r="R313" s="31">
        <v>144739894</v>
      </c>
      <c r="S313" s="31">
        <v>131279869</v>
      </c>
      <c r="T313" s="36">
        <f t="shared" si="78"/>
        <v>0.90700542450307442</v>
      </c>
      <c r="U313" s="36">
        <f t="shared" si="79"/>
        <v>0.27029511919437854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76905820</v>
      </c>
      <c r="E314" s="31">
        <v>101579234</v>
      </c>
      <c r="F314" s="31">
        <v>11040374</v>
      </c>
      <c r="G314" s="36">
        <f t="shared" si="72"/>
        <v>0.14355706759254372</v>
      </c>
      <c r="H314" s="31">
        <v>13880519</v>
      </c>
      <c r="I314" s="36">
        <f t="shared" si="73"/>
        <v>0.1804872375068623</v>
      </c>
      <c r="J314" s="31">
        <v>17584908</v>
      </c>
      <c r="K314" s="36">
        <f t="shared" si="74"/>
        <v>0.17311518612160434</v>
      </c>
      <c r="L314" s="31">
        <v>22580278</v>
      </c>
      <c r="M314" s="36">
        <f t="shared" si="75"/>
        <v>0.2222922649721891</v>
      </c>
      <c r="N314" s="31">
        <f t="shared" si="76"/>
        <v>65086079</v>
      </c>
      <c r="O314" s="36">
        <f t="shared" si="77"/>
        <v>0.64074197488041695</v>
      </c>
      <c r="P314" s="31">
        <v>13521870</v>
      </c>
      <c r="Q314" s="31">
        <v>70156798</v>
      </c>
      <c r="R314" s="31">
        <v>69675036</v>
      </c>
      <c r="S314" s="31">
        <v>51956061</v>
      </c>
      <c r="T314" s="36">
        <f t="shared" si="78"/>
        <v>0.74569119705944609</v>
      </c>
      <c r="U314" s="36">
        <f t="shared" si="79"/>
        <v>0.66990793433156814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43381140</v>
      </c>
      <c r="E315" s="31">
        <v>52880458</v>
      </c>
      <c r="F315" s="31">
        <v>7670314</v>
      </c>
      <c r="G315" s="36">
        <f t="shared" si="72"/>
        <v>0.1768121815148242</v>
      </c>
      <c r="H315" s="31">
        <v>15904249</v>
      </c>
      <c r="I315" s="36">
        <f t="shared" si="73"/>
        <v>0.36661666798060172</v>
      </c>
      <c r="J315" s="31">
        <v>11725049</v>
      </c>
      <c r="K315" s="36">
        <f t="shared" si="74"/>
        <v>0.2217274479733137</v>
      </c>
      <c r="L315" s="31">
        <v>11803150</v>
      </c>
      <c r="M315" s="36">
        <f t="shared" si="75"/>
        <v>0.22320438298775702</v>
      </c>
      <c r="N315" s="31">
        <f t="shared" si="76"/>
        <v>47102762</v>
      </c>
      <c r="O315" s="36">
        <f t="shared" si="77"/>
        <v>0.89074043193801389</v>
      </c>
      <c r="P315" s="31">
        <v>13260597</v>
      </c>
      <c r="Q315" s="31">
        <v>36138632</v>
      </c>
      <c r="R315" s="31">
        <v>43584249</v>
      </c>
      <c r="S315" s="31">
        <v>41169108</v>
      </c>
      <c r="T315" s="36">
        <f t="shared" si="78"/>
        <v>0.94458683915833908</v>
      </c>
      <c r="U315" s="36">
        <f t="shared" si="79"/>
        <v>-0.10990809840612759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462169157</v>
      </c>
      <c r="E317" s="32">
        <f>SUM(E311:E316)</f>
        <v>547463943</v>
      </c>
      <c r="F317" s="32">
        <f>SUM(F311:F316)</f>
        <v>56300239</v>
      </c>
      <c r="G317" s="37">
        <f t="shared" si="72"/>
        <v>0.12181738687508306</v>
      </c>
      <c r="H317" s="32">
        <f>SUM(H311:H316)</f>
        <v>119721395</v>
      </c>
      <c r="I317" s="37">
        <f t="shared" si="73"/>
        <v>0.25904237266096924</v>
      </c>
      <c r="J317" s="32">
        <f>SUM(J311:J316)</f>
        <v>98677331</v>
      </c>
      <c r="K317" s="37">
        <f t="shared" si="74"/>
        <v>0.18024443849081034</v>
      </c>
      <c r="L317" s="32">
        <f>SUM(L311:L316)</f>
        <v>227255466</v>
      </c>
      <c r="M317" s="37">
        <f t="shared" si="75"/>
        <v>0.41510581455772694</v>
      </c>
      <c r="N317" s="32">
        <f t="shared" si="76"/>
        <v>501954431</v>
      </c>
      <c r="O317" s="37">
        <f t="shared" si="77"/>
        <v>0.91687212905636051</v>
      </c>
      <c r="P317" s="32">
        <f>SUM(P311:P316)</f>
        <v>115313118</v>
      </c>
      <c r="Q317" s="32">
        <f>SUM(Q311:Q316)</f>
        <v>416376039</v>
      </c>
      <c r="R317" s="32">
        <f>SUM(R311:R316)</f>
        <v>437785070</v>
      </c>
      <c r="S317" s="32">
        <f>SUM(S311:S316)</f>
        <v>383367880</v>
      </c>
      <c r="T317" s="37">
        <f t="shared" si="78"/>
        <v>0.87569884464081882</v>
      </c>
      <c r="U317" s="37">
        <f t="shared" si="79"/>
        <v>0.97076854690547876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111443176</v>
      </c>
      <c r="E318" s="31">
        <v>141592228</v>
      </c>
      <c r="F318" s="31">
        <v>51747471</v>
      </c>
      <c r="G318" s="36">
        <f t="shared" si="72"/>
        <v>0.46433952133596768</v>
      </c>
      <c r="H318" s="31">
        <v>25553333</v>
      </c>
      <c r="I318" s="36">
        <f t="shared" si="73"/>
        <v>0.22929473043733067</v>
      </c>
      <c r="J318" s="31">
        <v>-22605615</v>
      </c>
      <c r="K318" s="36">
        <f t="shared" si="74"/>
        <v>-0.15965293660044674</v>
      </c>
      <c r="L318" s="31">
        <v>95921671</v>
      </c>
      <c r="M318" s="36">
        <f t="shared" si="75"/>
        <v>0.67745011399919497</v>
      </c>
      <c r="N318" s="31">
        <f t="shared" si="76"/>
        <v>150616860</v>
      </c>
      <c r="O318" s="36">
        <f t="shared" si="77"/>
        <v>1.0637367751568962</v>
      </c>
      <c r="P318" s="31">
        <v>72336316</v>
      </c>
      <c r="Q318" s="31">
        <v>66577481</v>
      </c>
      <c r="R318" s="31">
        <v>88091237</v>
      </c>
      <c r="S318" s="31">
        <v>157153580</v>
      </c>
      <c r="T318" s="36">
        <f t="shared" si="78"/>
        <v>1.7839865275135143</v>
      </c>
      <c r="U318" s="36">
        <f t="shared" si="79"/>
        <v>0.32605137093240977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149900782</v>
      </c>
      <c r="E319" s="31">
        <v>153476539</v>
      </c>
      <c r="F319" s="31">
        <v>25297281</v>
      </c>
      <c r="G319" s="36">
        <f t="shared" si="72"/>
        <v>0.1687601669749795</v>
      </c>
      <c r="H319" s="31">
        <v>41103050</v>
      </c>
      <c r="I319" s="36">
        <f t="shared" si="73"/>
        <v>0.27420170496508817</v>
      </c>
      <c r="J319" s="31">
        <v>37040729</v>
      </c>
      <c r="K319" s="36">
        <f t="shared" si="74"/>
        <v>0.24134456797986564</v>
      </c>
      <c r="L319" s="31">
        <v>45184103</v>
      </c>
      <c r="M319" s="36">
        <f t="shared" si="75"/>
        <v>0.29440397401716234</v>
      </c>
      <c r="N319" s="31">
        <f t="shared" si="76"/>
        <v>148625163</v>
      </c>
      <c r="O319" s="36">
        <f t="shared" si="77"/>
        <v>0.96839011335797709</v>
      </c>
      <c r="P319" s="31">
        <v>39743405</v>
      </c>
      <c r="Q319" s="31">
        <v>133992307</v>
      </c>
      <c r="R319" s="31">
        <v>140737543</v>
      </c>
      <c r="S319" s="31">
        <v>127129864</v>
      </c>
      <c r="T319" s="36">
        <f t="shared" si="78"/>
        <v>0.90331166290149034</v>
      </c>
      <c r="U319" s="36">
        <f t="shared" si="79"/>
        <v>0.13689561827930952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29101613</v>
      </c>
      <c r="E320" s="31">
        <v>30353842</v>
      </c>
      <c r="F320" s="31">
        <v>5666801</v>
      </c>
      <c r="G320" s="36">
        <f t="shared" si="72"/>
        <v>0.19472463605367854</v>
      </c>
      <c r="H320" s="31">
        <v>8060908</v>
      </c>
      <c r="I320" s="36">
        <f t="shared" si="73"/>
        <v>0.2769917942349106</v>
      </c>
      <c r="J320" s="31">
        <v>6662969</v>
      </c>
      <c r="K320" s="36">
        <f t="shared" si="74"/>
        <v>0.21950990586298763</v>
      </c>
      <c r="L320" s="31">
        <v>8272643</v>
      </c>
      <c r="M320" s="36">
        <f t="shared" si="75"/>
        <v>0.27254022736232203</v>
      </c>
      <c r="N320" s="31">
        <f t="shared" si="76"/>
        <v>28663321</v>
      </c>
      <c r="O320" s="36">
        <f t="shared" si="77"/>
        <v>0.94430619359486678</v>
      </c>
      <c r="P320" s="31">
        <v>6443536</v>
      </c>
      <c r="Q320" s="31">
        <v>24946220</v>
      </c>
      <c r="R320" s="31">
        <v>25624205</v>
      </c>
      <c r="S320" s="31">
        <v>25091982</v>
      </c>
      <c r="T320" s="36">
        <f t="shared" si="78"/>
        <v>0.97922967756463075</v>
      </c>
      <c r="U320" s="36">
        <f t="shared" si="79"/>
        <v>0.28386696372923192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26334069</v>
      </c>
      <c r="E321" s="31">
        <v>27950621</v>
      </c>
      <c r="F321" s="31">
        <v>6175817</v>
      </c>
      <c r="G321" s="36">
        <f t="shared" si="72"/>
        <v>0.23451814453740513</v>
      </c>
      <c r="H321" s="31">
        <v>4881778</v>
      </c>
      <c r="I321" s="36">
        <f t="shared" si="73"/>
        <v>0.18537879581009681</v>
      </c>
      <c r="J321" s="31">
        <v>5066596</v>
      </c>
      <c r="K321" s="36">
        <f t="shared" si="74"/>
        <v>0.18126953243722205</v>
      </c>
      <c r="L321" s="31">
        <v>6350804</v>
      </c>
      <c r="M321" s="36">
        <f t="shared" si="75"/>
        <v>0.22721513056901313</v>
      </c>
      <c r="N321" s="31">
        <f t="shared" si="76"/>
        <v>22474995</v>
      </c>
      <c r="O321" s="36">
        <f t="shared" si="77"/>
        <v>0.80409644565678884</v>
      </c>
      <c r="P321" s="31">
        <v>6864416</v>
      </c>
      <c r="Q321" s="31">
        <v>23983487</v>
      </c>
      <c r="R321" s="31">
        <v>26023916</v>
      </c>
      <c r="S321" s="31">
        <v>23661522</v>
      </c>
      <c r="T321" s="36">
        <f t="shared" si="78"/>
        <v>0.90922219392346637</v>
      </c>
      <c r="U321" s="36">
        <f t="shared" si="79"/>
        <v>-7.4822388386717842E-2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316779640</v>
      </c>
      <c r="E323" s="32">
        <f>SUM(E318:E322)</f>
        <v>353373230</v>
      </c>
      <c r="F323" s="32">
        <f>SUM(F318:F322)</f>
        <v>88887370</v>
      </c>
      <c r="G323" s="37">
        <f t="shared" si="72"/>
        <v>0.28059685275227914</v>
      </c>
      <c r="H323" s="32">
        <f>SUM(H318:H322)</f>
        <v>79599069</v>
      </c>
      <c r="I323" s="37">
        <f t="shared" si="73"/>
        <v>0.25127583641423418</v>
      </c>
      <c r="J323" s="32">
        <f>SUM(J318:J322)</f>
        <v>26164679</v>
      </c>
      <c r="K323" s="37">
        <f t="shared" si="74"/>
        <v>7.4042617772715827E-2</v>
      </c>
      <c r="L323" s="32">
        <f>SUM(L318:L322)</f>
        <v>155729221</v>
      </c>
      <c r="M323" s="37">
        <f t="shared" si="75"/>
        <v>0.44069331737438061</v>
      </c>
      <c r="N323" s="32">
        <f t="shared" si="76"/>
        <v>350380339</v>
      </c>
      <c r="O323" s="37">
        <f t="shared" si="77"/>
        <v>0.99153051010683524</v>
      </c>
      <c r="P323" s="32">
        <f>SUM(P318:P322)</f>
        <v>125387673</v>
      </c>
      <c r="Q323" s="32">
        <f>SUM(Q318:Q322)</f>
        <v>249499495</v>
      </c>
      <c r="R323" s="32">
        <f>SUM(R318:R322)</f>
        <v>280476901</v>
      </c>
      <c r="S323" s="32">
        <f>SUM(S318:S322)</f>
        <v>333036948</v>
      </c>
      <c r="T323" s="37">
        <f t="shared" si="78"/>
        <v>1.1873952785865955</v>
      </c>
      <c r="U323" s="37">
        <f t="shared" si="79"/>
        <v>0.24198190519095131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14005916</v>
      </c>
      <c r="E324" s="31">
        <v>17621916</v>
      </c>
      <c r="F324" s="31">
        <v>2922961</v>
      </c>
      <c r="G324" s="36">
        <f t="shared" si="72"/>
        <v>0.20869474013695355</v>
      </c>
      <c r="H324" s="31">
        <v>12695249</v>
      </c>
      <c r="I324" s="36">
        <f t="shared" si="73"/>
        <v>0.90642047260600445</v>
      </c>
      <c r="J324" s="31">
        <v>3211892</v>
      </c>
      <c r="K324" s="36">
        <f t="shared" si="74"/>
        <v>0.18226689992166573</v>
      </c>
      <c r="L324" s="31">
        <v>2034779</v>
      </c>
      <c r="M324" s="36">
        <f t="shared" si="75"/>
        <v>0.1154686584591596</v>
      </c>
      <c r="N324" s="31">
        <f t="shared" si="76"/>
        <v>20864881</v>
      </c>
      <c r="O324" s="36">
        <f t="shared" si="77"/>
        <v>1.1840302155565832</v>
      </c>
      <c r="P324" s="31">
        <v>3286561</v>
      </c>
      <c r="Q324" s="31">
        <v>20485186</v>
      </c>
      <c r="R324" s="31">
        <v>21642796</v>
      </c>
      <c r="S324" s="31">
        <v>14396255</v>
      </c>
      <c r="T324" s="36">
        <f t="shared" si="78"/>
        <v>0.66517537752515898</v>
      </c>
      <c r="U324" s="36">
        <f t="shared" si="79"/>
        <v>-0.38087897957774097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49394727</v>
      </c>
      <c r="E325" s="31">
        <v>48957801</v>
      </c>
      <c r="F325" s="31">
        <v>9746720</v>
      </c>
      <c r="G325" s="36">
        <f t="shared" si="72"/>
        <v>0.19732308673352927</v>
      </c>
      <c r="H325" s="31">
        <v>10961705</v>
      </c>
      <c r="I325" s="36">
        <f t="shared" si="73"/>
        <v>0.22192055034538402</v>
      </c>
      <c r="J325" s="31">
        <v>10582303</v>
      </c>
      <c r="K325" s="36">
        <f t="shared" si="74"/>
        <v>0.21615151791641948</v>
      </c>
      <c r="L325" s="31">
        <v>11039249</v>
      </c>
      <c r="M325" s="36">
        <f t="shared" si="75"/>
        <v>0.22548498450737198</v>
      </c>
      <c r="N325" s="31">
        <f t="shared" si="76"/>
        <v>42329977</v>
      </c>
      <c r="O325" s="36">
        <f t="shared" si="77"/>
        <v>0.86462169736749406</v>
      </c>
      <c r="P325" s="31">
        <v>9419544</v>
      </c>
      <c r="Q325" s="31">
        <v>41212993</v>
      </c>
      <c r="R325" s="31">
        <v>40409714</v>
      </c>
      <c r="S325" s="31">
        <v>37995467</v>
      </c>
      <c r="T325" s="36">
        <f t="shared" si="78"/>
        <v>0.94025577612353306</v>
      </c>
      <c r="U325" s="36">
        <f t="shared" si="79"/>
        <v>0.17195152971311556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140370003</v>
      </c>
      <c r="E326" s="31">
        <v>126351528</v>
      </c>
      <c r="F326" s="31">
        <v>6466062</v>
      </c>
      <c r="G326" s="36">
        <f t="shared" si="72"/>
        <v>4.606441448889903E-2</v>
      </c>
      <c r="H326" s="31">
        <v>18709949</v>
      </c>
      <c r="I326" s="36">
        <f t="shared" si="73"/>
        <v>0.13329022298304005</v>
      </c>
      <c r="J326" s="31">
        <v>14096184</v>
      </c>
      <c r="K326" s="36">
        <f t="shared" si="74"/>
        <v>0.11156322541663287</v>
      </c>
      <c r="L326" s="31">
        <v>23967994</v>
      </c>
      <c r="M326" s="36">
        <f t="shared" si="75"/>
        <v>0.18969294934050976</v>
      </c>
      <c r="N326" s="31">
        <f t="shared" si="76"/>
        <v>63240189</v>
      </c>
      <c r="O326" s="36">
        <f t="shared" si="77"/>
        <v>0.50050988698767462</v>
      </c>
      <c r="P326" s="31">
        <v>15191607</v>
      </c>
      <c r="Q326" s="31">
        <v>115624312</v>
      </c>
      <c r="R326" s="31">
        <v>124302867</v>
      </c>
      <c r="S326" s="31">
        <v>78578141</v>
      </c>
      <c r="T326" s="36">
        <f t="shared" si="78"/>
        <v>0.63215067275962344</v>
      </c>
      <c r="U326" s="36">
        <f t="shared" si="79"/>
        <v>0.5777128779068601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425698811</v>
      </c>
      <c r="E327" s="31">
        <v>469915891</v>
      </c>
      <c r="F327" s="31">
        <v>88914005</v>
      </c>
      <c r="G327" s="36">
        <f t="shared" si="72"/>
        <v>0.20886599328556735</v>
      </c>
      <c r="H327" s="31">
        <v>55003895</v>
      </c>
      <c r="I327" s="36">
        <f t="shared" si="73"/>
        <v>0.12920847692947868</v>
      </c>
      <c r="J327" s="31">
        <v>50318894</v>
      </c>
      <c r="K327" s="36">
        <f t="shared" si="74"/>
        <v>0.10708063924571556</v>
      </c>
      <c r="L327" s="31">
        <v>64823121</v>
      </c>
      <c r="M327" s="36">
        <f t="shared" si="75"/>
        <v>0.13794622025242384</v>
      </c>
      <c r="N327" s="31">
        <f t="shared" si="76"/>
        <v>259059915</v>
      </c>
      <c r="O327" s="36">
        <f t="shared" si="77"/>
        <v>0.55128996478222947</v>
      </c>
      <c r="P327" s="31">
        <v>60540375</v>
      </c>
      <c r="Q327" s="31">
        <v>392324143</v>
      </c>
      <c r="R327" s="31">
        <v>429917552</v>
      </c>
      <c r="S327" s="31">
        <v>190123554</v>
      </c>
      <c r="T327" s="36">
        <f t="shared" si="78"/>
        <v>0.44223259347178268</v>
      </c>
      <c r="U327" s="36">
        <f t="shared" si="79"/>
        <v>7.0741980042244634E-2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115660300</v>
      </c>
      <c r="E328" s="31">
        <v>118526200</v>
      </c>
      <c r="F328" s="31">
        <v>13446680</v>
      </c>
      <c r="G328" s="36">
        <f t="shared" si="72"/>
        <v>0.11626011691133431</v>
      </c>
      <c r="H328" s="31">
        <v>16154811</v>
      </c>
      <c r="I328" s="36">
        <f t="shared" si="73"/>
        <v>0.13967464203361049</v>
      </c>
      <c r="J328" s="31">
        <v>20086071</v>
      </c>
      <c r="K328" s="36">
        <f t="shared" si="74"/>
        <v>0.16946524059659385</v>
      </c>
      <c r="L328" s="31">
        <v>16893636</v>
      </c>
      <c r="M328" s="36">
        <f t="shared" si="75"/>
        <v>0.14253081597148984</v>
      </c>
      <c r="N328" s="31">
        <f t="shared" si="76"/>
        <v>66581198</v>
      </c>
      <c r="O328" s="36">
        <f t="shared" si="77"/>
        <v>0.56174245019244695</v>
      </c>
      <c r="P328" s="31">
        <v>21374349</v>
      </c>
      <c r="Q328" s="31">
        <v>45222000</v>
      </c>
      <c r="R328" s="31">
        <v>55869000</v>
      </c>
      <c r="S328" s="31">
        <v>60112209</v>
      </c>
      <c r="T328" s="36">
        <f t="shared" si="78"/>
        <v>1.075949256295978</v>
      </c>
      <c r="U328" s="36">
        <f t="shared" si="79"/>
        <v>-0.20963038453241312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74486742</v>
      </c>
      <c r="E329" s="31">
        <v>74955785</v>
      </c>
      <c r="F329" s="31">
        <v>16437961</v>
      </c>
      <c r="G329" s="36">
        <f t="shared" si="72"/>
        <v>0.22068304450743731</v>
      </c>
      <c r="H329" s="31">
        <v>16620013</v>
      </c>
      <c r="I329" s="36">
        <f t="shared" si="73"/>
        <v>0.22312713046302923</v>
      </c>
      <c r="J329" s="31">
        <v>15696038</v>
      </c>
      <c r="K329" s="36">
        <f t="shared" si="74"/>
        <v>0.20940395727961492</v>
      </c>
      <c r="L329" s="31">
        <v>15602580</v>
      </c>
      <c r="M329" s="36">
        <f t="shared" si="75"/>
        <v>0.20815711555819208</v>
      </c>
      <c r="N329" s="31">
        <f t="shared" si="76"/>
        <v>64356592</v>
      </c>
      <c r="O329" s="36">
        <f t="shared" si="77"/>
        <v>0.8585940631533644</v>
      </c>
      <c r="P329" s="31">
        <v>6093599</v>
      </c>
      <c r="Q329" s="31">
        <v>86881608</v>
      </c>
      <c r="R329" s="31">
        <v>69335524</v>
      </c>
      <c r="S329" s="31">
        <v>57627637</v>
      </c>
      <c r="T329" s="36">
        <f t="shared" si="78"/>
        <v>0.8311415804689094</v>
      </c>
      <c r="U329" s="36">
        <f t="shared" si="79"/>
        <v>1.5604868321660157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98024068</v>
      </c>
      <c r="E330" s="31">
        <v>99637593</v>
      </c>
      <c r="F330" s="31">
        <v>19488711</v>
      </c>
      <c r="G330" s="36">
        <f t="shared" si="72"/>
        <v>0.19881557047805851</v>
      </c>
      <c r="H330" s="31">
        <v>25276645</v>
      </c>
      <c r="I330" s="36">
        <f t="shared" si="73"/>
        <v>0.25786162027064619</v>
      </c>
      <c r="J330" s="31">
        <v>19432501</v>
      </c>
      <c r="K330" s="36">
        <f t="shared" si="74"/>
        <v>0.19503181896415342</v>
      </c>
      <c r="L330" s="31">
        <v>34495428</v>
      </c>
      <c r="M330" s="36">
        <f t="shared" si="75"/>
        <v>0.34620896552569269</v>
      </c>
      <c r="N330" s="31">
        <f t="shared" si="76"/>
        <v>98693285</v>
      </c>
      <c r="O330" s="36">
        <f t="shared" si="77"/>
        <v>0.99052257314164549</v>
      </c>
      <c r="P330" s="31">
        <v>25183617</v>
      </c>
      <c r="Q330" s="31">
        <v>73560299</v>
      </c>
      <c r="R330" s="31">
        <v>83355124</v>
      </c>
      <c r="S330" s="31">
        <v>91512321</v>
      </c>
      <c r="T330" s="36">
        <f t="shared" si="78"/>
        <v>1.0978607745817761</v>
      </c>
      <c r="U330" s="36">
        <f t="shared" si="79"/>
        <v>0.3697566953944702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917640567</v>
      </c>
      <c r="E332" s="32">
        <f>SUM(E324:E331)</f>
        <v>955966714</v>
      </c>
      <c r="F332" s="32">
        <f>SUM(F324:F331)</f>
        <v>157423100</v>
      </c>
      <c r="G332" s="37">
        <f t="shared" si="72"/>
        <v>0.17155202773418801</v>
      </c>
      <c r="H332" s="32">
        <f>SUM(H324:H331)</f>
        <v>155422267</v>
      </c>
      <c r="I332" s="37">
        <f t="shared" si="73"/>
        <v>0.16937161737314518</v>
      </c>
      <c r="J332" s="32">
        <f>SUM(J324:J331)</f>
        <v>133423883</v>
      </c>
      <c r="K332" s="37">
        <f t="shared" si="74"/>
        <v>0.13956959070438932</v>
      </c>
      <c r="L332" s="32">
        <f>SUM(L324:L331)</f>
        <v>168856787</v>
      </c>
      <c r="M332" s="37">
        <f t="shared" si="75"/>
        <v>0.17663458834613774</v>
      </c>
      <c r="N332" s="32">
        <f t="shared" si="76"/>
        <v>615126037</v>
      </c>
      <c r="O332" s="37">
        <f t="shared" si="77"/>
        <v>0.64345968117044716</v>
      </c>
      <c r="P332" s="32">
        <f>SUM(P324:P331)</f>
        <v>141089652</v>
      </c>
      <c r="Q332" s="32">
        <f>SUM(Q324:Q331)</f>
        <v>775310541</v>
      </c>
      <c r="R332" s="32">
        <f>SUM(R324:R331)</f>
        <v>824832577</v>
      </c>
      <c r="S332" s="32">
        <f>SUM(S324:S331)</f>
        <v>530345584</v>
      </c>
      <c r="T332" s="37">
        <f t="shared" si="78"/>
        <v>0.64297361523828367</v>
      </c>
      <c r="U332" s="37">
        <f t="shared" si="79"/>
        <v>0.19680490104263626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6565404</v>
      </c>
      <c r="E333" s="31">
        <v>5644968</v>
      </c>
      <c r="F333" s="31">
        <v>1050709</v>
      </c>
      <c r="G333" s="36">
        <f t="shared" si="72"/>
        <v>0.16003721933943441</v>
      </c>
      <c r="H333" s="31">
        <v>1106867</v>
      </c>
      <c r="I333" s="36">
        <f t="shared" si="73"/>
        <v>0.1685908437622422</v>
      </c>
      <c r="J333" s="31">
        <v>1182739</v>
      </c>
      <c r="K333" s="36">
        <f t="shared" si="74"/>
        <v>0.20952093971126143</v>
      </c>
      <c r="L333" s="31">
        <v>1300627</v>
      </c>
      <c r="M333" s="36">
        <f t="shared" si="75"/>
        <v>0.23040467191310915</v>
      </c>
      <c r="N333" s="31">
        <f t="shared" si="76"/>
        <v>4640942</v>
      </c>
      <c r="O333" s="36">
        <f t="shared" si="77"/>
        <v>0.82213787571515018</v>
      </c>
      <c r="P333" s="31">
        <v>828745</v>
      </c>
      <c r="Q333" s="31">
        <v>5299056</v>
      </c>
      <c r="R333" s="31">
        <v>6017940</v>
      </c>
      <c r="S333" s="31">
        <v>4440374</v>
      </c>
      <c r="T333" s="36">
        <f t="shared" si="78"/>
        <v>0.73785614346437489</v>
      </c>
      <c r="U333" s="36">
        <f t="shared" si="79"/>
        <v>0.56939348050365313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6323797</v>
      </c>
      <c r="E334" s="31">
        <v>6246642</v>
      </c>
      <c r="F334" s="31">
        <v>2415343</v>
      </c>
      <c r="G334" s="36">
        <f t="shared" si="72"/>
        <v>0.38194505611106744</v>
      </c>
      <c r="H334" s="31">
        <v>1893873</v>
      </c>
      <c r="I334" s="36">
        <f t="shared" si="73"/>
        <v>0.29948352232052988</v>
      </c>
      <c r="J334" s="31">
        <v>1919766</v>
      </c>
      <c r="K334" s="36">
        <f t="shared" si="74"/>
        <v>0.30732768101645652</v>
      </c>
      <c r="L334" s="31">
        <v>1318700</v>
      </c>
      <c r="M334" s="36">
        <f t="shared" si="75"/>
        <v>0.21110542272151983</v>
      </c>
      <c r="N334" s="31">
        <f t="shared" si="76"/>
        <v>7547682</v>
      </c>
      <c r="O334" s="36">
        <f t="shared" si="77"/>
        <v>1.2082783037670479</v>
      </c>
      <c r="P334" s="31">
        <v>5316314</v>
      </c>
      <c r="Q334" s="31">
        <v>5518830</v>
      </c>
      <c r="R334" s="31">
        <v>16860497</v>
      </c>
      <c r="S334" s="31">
        <v>17792085</v>
      </c>
      <c r="T334" s="36">
        <f t="shared" si="78"/>
        <v>1.0552527010324784</v>
      </c>
      <c r="U334" s="36">
        <f t="shared" si="79"/>
        <v>-0.7519521984593085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30613960</v>
      </c>
      <c r="E335" s="31">
        <v>34632186</v>
      </c>
      <c r="F335" s="31">
        <v>8229535</v>
      </c>
      <c r="G335" s="36">
        <f t="shared" si="72"/>
        <v>0.26881641577894527</v>
      </c>
      <c r="H335" s="31">
        <v>7542759</v>
      </c>
      <c r="I335" s="36">
        <f t="shared" si="73"/>
        <v>0.24638298998234792</v>
      </c>
      <c r="J335" s="31">
        <v>9267461</v>
      </c>
      <c r="K335" s="36">
        <f t="shared" si="74"/>
        <v>0.26759676677643163</v>
      </c>
      <c r="L335" s="31">
        <v>13568212</v>
      </c>
      <c r="M335" s="36">
        <f t="shared" si="75"/>
        <v>0.39178040912577683</v>
      </c>
      <c r="N335" s="31">
        <f t="shared" si="76"/>
        <v>38607967</v>
      </c>
      <c r="O335" s="36">
        <f t="shared" si="77"/>
        <v>1.1148001746121368</v>
      </c>
      <c r="P335" s="31">
        <v>6543273</v>
      </c>
      <c r="Q335" s="31">
        <v>34082594</v>
      </c>
      <c r="R335" s="31">
        <v>43454315</v>
      </c>
      <c r="S335" s="31">
        <v>24658014</v>
      </c>
      <c r="T335" s="36">
        <f t="shared" si="78"/>
        <v>0.56744684618777219</v>
      </c>
      <c r="U335" s="36">
        <f t="shared" si="79"/>
        <v>1.0736123955090977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43503161</v>
      </c>
      <c r="E337" s="32">
        <f>SUM(E333:E336)</f>
        <v>46523796</v>
      </c>
      <c r="F337" s="32">
        <f>SUM(F333:F336)</f>
        <v>11695587</v>
      </c>
      <c r="G337" s="37">
        <f t="shared" si="72"/>
        <v>0.2688445329294577</v>
      </c>
      <c r="H337" s="32">
        <f>SUM(H333:H336)</f>
        <v>10543499</v>
      </c>
      <c r="I337" s="37">
        <f t="shared" si="73"/>
        <v>0.24236167574121797</v>
      </c>
      <c r="J337" s="32">
        <f>SUM(J333:J336)</f>
        <v>12369966</v>
      </c>
      <c r="K337" s="37">
        <f t="shared" si="74"/>
        <v>0.26588470983752055</v>
      </c>
      <c r="L337" s="32">
        <f>SUM(L333:L336)</f>
        <v>16187539</v>
      </c>
      <c r="M337" s="37">
        <f t="shared" si="75"/>
        <v>0.34794106224694132</v>
      </c>
      <c r="N337" s="32">
        <f t="shared" si="76"/>
        <v>50796591</v>
      </c>
      <c r="O337" s="37">
        <f t="shared" si="77"/>
        <v>1.0918410655914663</v>
      </c>
      <c r="P337" s="32">
        <f>SUM(P333:P336)</f>
        <v>12688332</v>
      </c>
      <c r="Q337" s="32">
        <f>SUM(Q333:Q336)</f>
        <v>44900480</v>
      </c>
      <c r="R337" s="32">
        <f>SUM(R333:R336)</f>
        <v>66332752</v>
      </c>
      <c r="S337" s="32">
        <f>SUM(S333:S336)</f>
        <v>46890473</v>
      </c>
      <c r="T337" s="37">
        <f t="shared" si="78"/>
        <v>0.70689774788780058</v>
      </c>
      <c r="U337" s="37">
        <f t="shared" si="79"/>
        <v>0.27578148175820116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9938874194</v>
      </c>
      <c r="E338" s="32">
        <f>SUM(E302,E304:E309,E311:E316,E318:E322,E324:E331,E333:E336)</f>
        <v>10693014430</v>
      </c>
      <c r="F338" s="32">
        <f>SUM(F302,F304:F309,F311:F316,F318:F322,F324:F331,F333:F336)</f>
        <v>1027812697</v>
      </c>
      <c r="G338" s="37">
        <f t="shared" si="72"/>
        <v>0.10341339239614084</v>
      </c>
      <c r="H338" s="32">
        <f>SUM(H302,H304:H309,H311:H316,H318:H322,H324:H331,H333:H336)</f>
        <v>2836858987</v>
      </c>
      <c r="I338" s="37">
        <f t="shared" si="73"/>
        <v>0.28543061634813566</v>
      </c>
      <c r="J338" s="32">
        <f>SUM(J302,J304:J309,J311:J316,J318:J322,J324:J331,J333:J336)</f>
        <v>1160919566</v>
      </c>
      <c r="K338" s="37">
        <f t="shared" si="74"/>
        <v>0.10856803510364289</v>
      </c>
      <c r="L338" s="32">
        <f>SUM(L302,L304:L309,L311:L316,L318:L322,L324:L331,L333:L336)</f>
        <v>4768720447</v>
      </c>
      <c r="M338" s="37">
        <f t="shared" si="75"/>
        <v>0.44596596013384415</v>
      </c>
      <c r="N338" s="32">
        <f t="shared" si="76"/>
        <v>9794311697</v>
      </c>
      <c r="O338" s="37">
        <f t="shared" si="77"/>
        <v>0.91595422049757769</v>
      </c>
      <c r="P338" s="32">
        <f>SUM(P302,P304:P309,P311:P316,P318:P322,P324:P331,P333:P336)</f>
        <v>2330630520</v>
      </c>
      <c r="Q338" s="32">
        <f>SUM(Q302,Q304:Q309,Q311:Q316,Q318:Q322,Q324:Q331,Q333:Q336)</f>
        <v>8741547686</v>
      </c>
      <c r="R338" s="32">
        <f>SUM(R302,R304:R309,R311:R316,R318:R322,R324:R331,R333:R336)</f>
        <v>9097062719</v>
      </c>
      <c r="S338" s="32">
        <f>SUM(S302,S304:S309,S311:S316,S318:S322,S324:S331,S333:S336)</f>
        <v>8417869317</v>
      </c>
      <c r="T338" s="37">
        <f t="shared" si="78"/>
        <v>0.92533926356455187</v>
      </c>
      <c r="U338" s="37">
        <f t="shared" si="79"/>
        <v>1.0461074400587527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80857265910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81699199675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17970835592</v>
      </c>
      <c r="G339" s="39">
        <f t="shared" si="72"/>
        <v>0.22225381219299256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19900252724</v>
      </c>
      <c r="I339" s="39">
        <f t="shared" si="73"/>
        <v>0.24611582521415484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15016965332</v>
      </c>
      <c r="K339" s="39">
        <f t="shared" si="74"/>
        <v>0.18380798577877869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21208932036</v>
      </c>
      <c r="M339" s="39">
        <f t="shared" si="75"/>
        <v>0.25959779435256752</v>
      </c>
      <c r="N339" s="34">
        <f t="shared" si="76"/>
        <v>74096985684</v>
      </c>
      <c r="O339" s="39">
        <f t="shared" si="77"/>
        <v>0.90694873363213269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22647700354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69658790486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75270824786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67752477320</v>
      </c>
      <c r="T339" s="39">
        <f t="shared" si="78"/>
        <v>0.90011604778644094</v>
      </c>
      <c r="U339" s="39">
        <f t="shared" si="79"/>
        <v>-6.3528230041505651E-2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615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363042835</v>
      </c>
      <c r="E8" s="31">
        <v>387133972</v>
      </c>
      <c r="F8" s="31">
        <v>103487726</v>
      </c>
      <c r="G8" s="36">
        <f>IF(($D8       =0),0,($F8       /$D8       ))</f>
        <v>0.28505651681570854</v>
      </c>
      <c r="H8" s="31">
        <v>138475654</v>
      </c>
      <c r="I8" s="36">
        <f>IF(($D8       =0),0,($H8       /$D8       ))</f>
        <v>0.38143062098994462</v>
      </c>
      <c r="J8" s="31">
        <v>116923017</v>
      </c>
      <c r="K8" s="36">
        <f>IF(($E8       =0),0,($J8       /$E8       ))</f>
        <v>0.30202210463720297</v>
      </c>
      <c r="L8" s="31">
        <v>124586782</v>
      </c>
      <c r="M8" s="36">
        <f>IF(($E8       =0),0,($L8       /$E8       ))</f>
        <v>0.32181826192199947</v>
      </c>
      <c r="N8" s="31">
        <f>$F8       +$H8       +$J8       +$L8</f>
        <v>483473179</v>
      </c>
      <c r="O8" s="36">
        <f>IF(($E8       =0),0,($N8       /$E8       ))</f>
        <v>1.2488523714472675</v>
      </c>
      <c r="P8" s="31">
        <v>85213399</v>
      </c>
      <c r="Q8" s="31">
        <v>384295836</v>
      </c>
      <c r="R8" s="31">
        <v>381371083</v>
      </c>
      <c r="S8" s="31">
        <v>467230706</v>
      </c>
      <c r="T8" s="36">
        <f>IF(($R8       =0),0,($S8       /$R8       ))</f>
        <v>1.2251340671259021</v>
      </c>
      <c r="U8" s="36">
        <f>IF(($P8       =0),0,(($L8       /$P8       )-1))</f>
        <v>0.46205624305632975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980067790</v>
      </c>
      <c r="E9" s="31">
        <v>855010790</v>
      </c>
      <c r="F9" s="31">
        <v>311863801</v>
      </c>
      <c r="G9" s="36">
        <f>IF(($D9       =0),0,($F9       /$D9       ))</f>
        <v>0.31820635692965688</v>
      </c>
      <c r="H9" s="31">
        <v>128380833</v>
      </c>
      <c r="I9" s="36">
        <f>IF(($D9       =0),0,($H9       /$D9       ))</f>
        <v>0.13099178884350438</v>
      </c>
      <c r="J9" s="31">
        <v>177838824</v>
      </c>
      <c r="K9" s="36">
        <f>IF(($E9       =0),0,($J9       /$E9       ))</f>
        <v>0.2079959996762146</v>
      </c>
      <c r="L9" s="31">
        <v>118616306</v>
      </c>
      <c r="M9" s="36">
        <f>IF(($E9       =0),0,($L9       /$E9       ))</f>
        <v>0.13873077087132432</v>
      </c>
      <c r="N9" s="31">
        <f>$F9       +$H9       +$J9       +$L9</f>
        <v>736699764</v>
      </c>
      <c r="O9" s="36">
        <f>IF(($E9       =0),0,($N9       /$E9       ))</f>
        <v>0.86162627725434904</v>
      </c>
      <c r="P9" s="31">
        <v>399292127</v>
      </c>
      <c r="Q9" s="31">
        <v>1112724030</v>
      </c>
      <c r="R9" s="31">
        <v>867019970</v>
      </c>
      <c r="S9" s="31">
        <v>700744222</v>
      </c>
      <c r="T9" s="36">
        <f>IF(($R9       =0),0,($S9       /$R9       ))</f>
        <v>0.80822154765362553</v>
      </c>
      <c r="U9" s="36">
        <f>IF(($P9       =0),0,(($L9       /$P9       )-1))</f>
        <v>-0.70293352165193079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1343110625</v>
      </c>
      <c r="E10" s="32">
        <f>SUM(E8:E9)</f>
        <v>1242144762</v>
      </c>
      <c r="F10" s="32">
        <f>SUM(F8:F9)</f>
        <v>415351527</v>
      </c>
      <c r="G10" s="37">
        <f t="shared" ref="G10:G54" si="0">IF(($D10      =0),0,($F10      /$D10      ))</f>
        <v>0.30924595433082813</v>
      </c>
      <c r="H10" s="32">
        <f>SUM(H8:H9)</f>
        <v>266856487</v>
      </c>
      <c r="I10" s="37">
        <f t="shared" ref="I10:I54" si="1">IF(($D10      =0),0,($H10      /$D10      ))</f>
        <v>0.19868541133758064</v>
      </c>
      <c r="J10" s="32">
        <f>SUM(J8:J9)</f>
        <v>294761841</v>
      </c>
      <c r="K10" s="37">
        <f t="shared" ref="K10:K54" si="2">IF(($E10      =0),0,($J10      /$E10      ))</f>
        <v>0.23730071567938552</v>
      </c>
      <c r="L10" s="32">
        <f>SUM(L8:L9)</f>
        <v>243203088</v>
      </c>
      <c r="M10" s="37">
        <f t="shared" ref="M10:M54" si="3">IF(($E10      =0),0,($L10      /$E10      ))</f>
        <v>0.19579287007451068</v>
      </c>
      <c r="N10" s="32">
        <f t="shared" ref="N10:N54" si="4">$F10      +$H10      +$J10      +$L10</f>
        <v>1220172943</v>
      </c>
      <c r="O10" s="37">
        <f t="shared" ref="O10:O54" si="5">IF(($E10      =0),0,($N10      /$E10      ))</f>
        <v>0.98231138618286107</v>
      </c>
      <c r="P10" s="32">
        <f>SUM(P8:P9)</f>
        <v>484505526</v>
      </c>
      <c r="Q10" s="32">
        <f>SUM(Q8:Q9)</f>
        <v>1497019866</v>
      </c>
      <c r="R10" s="32">
        <f>SUM(R8:R9)</f>
        <v>1248391053</v>
      </c>
      <c r="S10" s="32">
        <f>SUM(S8:S9)</f>
        <v>1167974928</v>
      </c>
      <c r="T10" s="37">
        <f t="shared" ref="T10:T54" si="6">IF(($R10      =0),0,($S10      /$R10      ))</f>
        <v>0.93558418669634602</v>
      </c>
      <c r="U10" s="37">
        <f t="shared" ref="U10:U54" si="7">IF(($P10      =0),0,(($L10      /$P10      )-1))</f>
        <v>-0.49803856726290463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44780614</v>
      </c>
      <c r="E11" s="31">
        <v>54140030</v>
      </c>
      <c r="F11" s="31">
        <v>9671325</v>
      </c>
      <c r="G11" s="36">
        <f t="shared" si="0"/>
        <v>0.21597124595031233</v>
      </c>
      <c r="H11" s="31">
        <v>13700461</v>
      </c>
      <c r="I11" s="36">
        <f t="shared" si="1"/>
        <v>0.30594625165255662</v>
      </c>
      <c r="J11" s="31">
        <v>11851640</v>
      </c>
      <c r="K11" s="36">
        <f t="shared" si="2"/>
        <v>0.21890715612828437</v>
      </c>
      <c r="L11" s="31">
        <v>10601284</v>
      </c>
      <c r="M11" s="36">
        <f t="shared" si="3"/>
        <v>0.19581230376119113</v>
      </c>
      <c r="N11" s="31">
        <f t="shared" si="4"/>
        <v>45824710</v>
      </c>
      <c r="O11" s="36">
        <f t="shared" si="5"/>
        <v>0.84641087195555675</v>
      </c>
      <c r="P11" s="31">
        <v>11985325</v>
      </c>
      <c r="Q11" s="31">
        <v>38309264</v>
      </c>
      <c r="R11" s="31">
        <v>35095951</v>
      </c>
      <c r="S11" s="31">
        <v>34193575</v>
      </c>
      <c r="T11" s="36">
        <f t="shared" si="6"/>
        <v>0.97428831605104527</v>
      </c>
      <c r="U11" s="36">
        <f t="shared" si="7"/>
        <v>-0.11547796993406523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12830837</v>
      </c>
      <c r="E12" s="31">
        <v>14216056</v>
      </c>
      <c r="F12" s="31">
        <v>2966548</v>
      </c>
      <c r="G12" s="36">
        <f t="shared" si="0"/>
        <v>0.23120455820614041</v>
      </c>
      <c r="H12" s="31">
        <v>1140613</v>
      </c>
      <c r="I12" s="36">
        <f t="shared" si="1"/>
        <v>8.8896227112853193E-2</v>
      </c>
      <c r="J12" s="31">
        <v>3390720</v>
      </c>
      <c r="K12" s="36">
        <f t="shared" si="2"/>
        <v>0.23851341047052713</v>
      </c>
      <c r="L12" s="31">
        <v>4509016</v>
      </c>
      <c r="M12" s="36">
        <f t="shared" si="3"/>
        <v>0.31717770385822902</v>
      </c>
      <c r="N12" s="31">
        <f t="shared" si="4"/>
        <v>12006897</v>
      </c>
      <c r="O12" s="36">
        <f t="shared" si="5"/>
        <v>0.84460113269109238</v>
      </c>
      <c r="P12" s="31">
        <v>887057</v>
      </c>
      <c r="Q12" s="31">
        <v>18340291</v>
      </c>
      <c r="R12" s="31">
        <v>18489298</v>
      </c>
      <c r="S12" s="31">
        <v>11689683</v>
      </c>
      <c r="T12" s="36">
        <f t="shared" si="6"/>
        <v>0.63224049934183546</v>
      </c>
      <c r="U12" s="36">
        <f t="shared" si="7"/>
        <v>4.0831186721935566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57594064</v>
      </c>
      <c r="E13" s="31">
        <v>67211226</v>
      </c>
      <c r="F13" s="31">
        <v>1875568</v>
      </c>
      <c r="G13" s="36">
        <f t="shared" si="0"/>
        <v>3.2565300479577203E-2</v>
      </c>
      <c r="H13" s="31">
        <v>7089958</v>
      </c>
      <c r="I13" s="36">
        <f t="shared" si="1"/>
        <v>0.12310223498032714</v>
      </c>
      <c r="J13" s="31">
        <v>10811790</v>
      </c>
      <c r="K13" s="36">
        <f t="shared" si="2"/>
        <v>0.16086285942767953</v>
      </c>
      <c r="L13" s="31">
        <v>8095057</v>
      </c>
      <c r="M13" s="36">
        <f t="shared" si="3"/>
        <v>0.12044203746558647</v>
      </c>
      <c r="N13" s="31">
        <f t="shared" si="4"/>
        <v>27872373</v>
      </c>
      <c r="O13" s="36">
        <f t="shared" si="5"/>
        <v>0.41469817854535196</v>
      </c>
      <c r="P13" s="31">
        <v>5709675</v>
      </c>
      <c r="Q13" s="31">
        <v>45547260</v>
      </c>
      <c r="R13" s="31">
        <v>50932260</v>
      </c>
      <c r="S13" s="31">
        <v>22436394</v>
      </c>
      <c r="T13" s="36">
        <f t="shared" si="6"/>
        <v>0.44051440089247956</v>
      </c>
      <c r="U13" s="36">
        <f t="shared" si="7"/>
        <v>0.4177789453865588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24748828</v>
      </c>
      <c r="E14" s="31">
        <v>27570448</v>
      </c>
      <c r="F14" s="31">
        <v>6080289</v>
      </c>
      <c r="G14" s="36">
        <f t="shared" si="0"/>
        <v>0.24567987623494736</v>
      </c>
      <c r="H14" s="31">
        <v>5977838</v>
      </c>
      <c r="I14" s="36">
        <f t="shared" si="1"/>
        <v>0.24154024586537998</v>
      </c>
      <c r="J14" s="31">
        <v>7075769</v>
      </c>
      <c r="K14" s="36">
        <f t="shared" si="2"/>
        <v>0.25664323626514884</v>
      </c>
      <c r="L14" s="31">
        <v>8592883</v>
      </c>
      <c r="M14" s="36">
        <f t="shared" si="3"/>
        <v>0.31167005338469655</v>
      </c>
      <c r="N14" s="31">
        <f t="shared" si="4"/>
        <v>27726779</v>
      </c>
      <c r="O14" s="36">
        <f t="shared" si="5"/>
        <v>1.0056702379301199</v>
      </c>
      <c r="P14" s="31">
        <v>8749254</v>
      </c>
      <c r="Q14" s="31">
        <v>23625037</v>
      </c>
      <c r="R14" s="31">
        <v>24089537</v>
      </c>
      <c r="S14" s="31">
        <v>25491191</v>
      </c>
      <c r="T14" s="36">
        <f t="shared" si="6"/>
        <v>1.058185178071293</v>
      </c>
      <c r="U14" s="36">
        <f t="shared" si="7"/>
        <v>-1.7872495186446735E-2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14790860</v>
      </c>
      <c r="E15" s="31">
        <v>15845941</v>
      </c>
      <c r="F15" s="31">
        <v>2162556</v>
      </c>
      <c r="G15" s="36">
        <f t="shared" si="0"/>
        <v>0.14620894254965566</v>
      </c>
      <c r="H15" s="31">
        <v>977695</v>
      </c>
      <c r="I15" s="36">
        <f t="shared" si="1"/>
        <v>6.6101294988932358E-2</v>
      </c>
      <c r="J15" s="31">
        <v>373315</v>
      </c>
      <c r="K15" s="36">
        <f t="shared" si="2"/>
        <v>2.3559030038039393E-2</v>
      </c>
      <c r="L15" s="31">
        <v>1668837</v>
      </c>
      <c r="M15" s="36">
        <f t="shared" si="3"/>
        <v>0.10531637092426382</v>
      </c>
      <c r="N15" s="31">
        <f t="shared" si="4"/>
        <v>5182403</v>
      </c>
      <c r="O15" s="36">
        <f t="shared" si="5"/>
        <v>0.32704924245268868</v>
      </c>
      <c r="P15" s="31">
        <v>969845</v>
      </c>
      <c r="Q15" s="31">
        <v>14137343</v>
      </c>
      <c r="R15" s="31">
        <v>11929780</v>
      </c>
      <c r="S15" s="31">
        <v>5476052</v>
      </c>
      <c r="T15" s="36">
        <f t="shared" si="6"/>
        <v>0.45902372047095585</v>
      </c>
      <c r="U15" s="36">
        <f t="shared" si="7"/>
        <v>0.72072547675143972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85015058</v>
      </c>
      <c r="E16" s="31">
        <v>84300068</v>
      </c>
      <c r="F16" s="31">
        <v>18110213</v>
      </c>
      <c r="G16" s="36">
        <f t="shared" si="0"/>
        <v>0.21302359165596288</v>
      </c>
      <c r="H16" s="31">
        <v>19585278</v>
      </c>
      <c r="I16" s="36">
        <f t="shared" si="1"/>
        <v>0.23037422382279618</v>
      </c>
      <c r="J16" s="31">
        <v>18990643</v>
      </c>
      <c r="K16" s="36">
        <f t="shared" si="2"/>
        <v>0.22527434971938576</v>
      </c>
      <c r="L16" s="31">
        <v>19807845</v>
      </c>
      <c r="M16" s="36">
        <f t="shared" si="3"/>
        <v>0.23496831580254479</v>
      </c>
      <c r="N16" s="31">
        <f t="shared" si="4"/>
        <v>76493979</v>
      </c>
      <c r="O16" s="36">
        <f t="shared" si="5"/>
        <v>0.90740115417225997</v>
      </c>
      <c r="P16" s="31">
        <v>18461753</v>
      </c>
      <c r="Q16" s="31">
        <v>71306399</v>
      </c>
      <c r="R16" s="31">
        <v>73259597</v>
      </c>
      <c r="S16" s="31">
        <v>73364665</v>
      </c>
      <c r="T16" s="36">
        <f t="shared" si="6"/>
        <v>1.0014341875235815</v>
      </c>
      <c r="U16" s="36">
        <f t="shared" si="7"/>
        <v>7.2912469363012322E-2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13829129</v>
      </c>
      <c r="E17" s="31">
        <v>22276136</v>
      </c>
      <c r="F17" s="31">
        <v>1712601</v>
      </c>
      <c r="G17" s="36">
        <f t="shared" si="0"/>
        <v>0.12384012037200608</v>
      </c>
      <c r="H17" s="31">
        <v>2283387</v>
      </c>
      <c r="I17" s="36">
        <f t="shared" si="1"/>
        <v>0.16511430329415541</v>
      </c>
      <c r="J17" s="31">
        <v>2632949</v>
      </c>
      <c r="K17" s="36">
        <f t="shared" si="2"/>
        <v>0.11819594744797751</v>
      </c>
      <c r="L17" s="31">
        <v>9578731</v>
      </c>
      <c r="M17" s="36">
        <f t="shared" si="3"/>
        <v>0.42999966421465552</v>
      </c>
      <c r="N17" s="31">
        <f t="shared" si="4"/>
        <v>16207668</v>
      </c>
      <c r="O17" s="36">
        <f t="shared" si="5"/>
        <v>0.72757986394049667</v>
      </c>
      <c r="P17" s="31">
        <v>-18215381</v>
      </c>
      <c r="Q17" s="31">
        <v>13132818</v>
      </c>
      <c r="R17" s="31">
        <v>11724624</v>
      </c>
      <c r="S17" s="31">
        <v>-10023679</v>
      </c>
      <c r="T17" s="36">
        <f t="shared" si="6"/>
        <v>-0.85492541168057923</v>
      </c>
      <c r="U17" s="36">
        <f t="shared" si="7"/>
        <v>-1.5258594920413686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253589390</v>
      </c>
      <c r="E19" s="32">
        <f>SUM(E11:E18)</f>
        <v>285559905</v>
      </c>
      <c r="F19" s="32">
        <f>SUM(F11:F18)</f>
        <v>42579100</v>
      </c>
      <c r="G19" s="37">
        <f t="shared" si="0"/>
        <v>0.16790568406667172</v>
      </c>
      <c r="H19" s="32">
        <f>SUM(H11:H18)</f>
        <v>50755230</v>
      </c>
      <c r="I19" s="37">
        <f t="shared" si="1"/>
        <v>0.20014729322863231</v>
      </c>
      <c r="J19" s="32">
        <f>SUM(J11:J18)</f>
        <v>55126826</v>
      </c>
      <c r="K19" s="37">
        <f t="shared" si="2"/>
        <v>0.19304820121718419</v>
      </c>
      <c r="L19" s="32">
        <f>SUM(L11:L18)</f>
        <v>62853653</v>
      </c>
      <c r="M19" s="37">
        <f t="shared" si="3"/>
        <v>0.22010671631229181</v>
      </c>
      <c r="N19" s="32">
        <f t="shared" si="4"/>
        <v>211314809</v>
      </c>
      <c r="O19" s="37">
        <f t="shared" si="5"/>
        <v>0.74000167845692477</v>
      </c>
      <c r="P19" s="32">
        <f>SUM(P11:P18)</f>
        <v>28547528</v>
      </c>
      <c r="Q19" s="32">
        <f>SUM(Q11:Q18)</f>
        <v>224398412</v>
      </c>
      <c r="R19" s="32">
        <f>SUM(R11:R18)</f>
        <v>225521047</v>
      </c>
      <c r="S19" s="32">
        <f>SUM(S11:S18)</f>
        <v>162627881</v>
      </c>
      <c r="T19" s="37">
        <f t="shared" si="6"/>
        <v>0.72112063669161663</v>
      </c>
      <c r="U19" s="37">
        <f t="shared" si="7"/>
        <v>1.2017196375111707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204143290</v>
      </c>
      <c r="E26" s="31">
        <v>215165736</v>
      </c>
      <c r="F26" s="31">
        <v>22880582</v>
      </c>
      <c r="G26" s="36">
        <f t="shared" si="0"/>
        <v>0.11208098977928689</v>
      </c>
      <c r="H26" s="31">
        <v>77604917</v>
      </c>
      <c r="I26" s="36">
        <f t="shared" si="1"/>
        <v>0.380149242230788</v>
      </c>
      <c r="J26" s="31">
        <v>81982528</v>
      </c>
      <c r="K26" s="36">
        <f t="shared" si="2"/>
        <v>0.38102036841033093</v>
      </c>
      <c r="L26" s="31">
        <v>22719841</v>
      </c>
      <c r="M26" s="36">
        <f t="shared" si="3"/>
        <v>0.1055922816632849</v>
      </c>
      <c r="N26" s="31">
        <f t="shared" si="4"/>
        <v>205187868</v>
      </c>
      <c r="O26" s="36">
        <f t="shared" si="5"/>
        <v>0.95362705891053212</v>
      </c>
      <c r="P26" s="31">
        <v>106626705</v>
      </c>
      <c r="Q26" s="31">
        <v>248846443</v>
      </c>
      <c r="R26" s="31">
        <v>236403446</v>
      </c>
      <c r="S26" s="31">
        <v>172624341</v>
      </c>
      <c r="T26" s="36">
        <f t="shared" si="6"/>
        <v>0.73021076435577847</v>
      </c>
      <c r="U26" s="36">
        <f t="shared" si="7"/>
        <v>-0.78692166282358622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204143290</v>
      </c>
      <c r="E27" s="32">
        <f>SUM(E20:E26)</f>
        <v>215165736</v>
      </c>
      <c r="F27" s="32">
        <f>SUM(F20:F26)</f>
        <v>22880582</v>
      </c>
      <c r="G27" s="37">
        <f t="shared" si="0"/>
        <v>0.11208098977928689</v>
      </c>
      <c r="H27" s="32">
        <f>SUM(H20:H26)</f>
        <v>77604917</v>
      </c>
      <c r="I27" s="37">
        <f t="shared" si="1"/>
        <v>0.380149242230788</v>
      </c>
      <c r="J27" s="32">
        <f>SUM(J20:J26)</f>
        <v>81982528</v>
      </c>
      <c r="K27" s="37">
        <f t="shared" si="2"/>
        <v>0.38102036841033093</v>
      </c>
      <c r="L27" s="32">
        <f>SUM(L20:L26)</f>
        <v>22719841</v>
      </c>
      <c r="M27" s="37">
        <f t="shared" si="3"/>
        <v>0.1055922816632849</v>
      </c>
      <c r="N27" s="32">
        <f t="shared" si="4"/>
        <v>205187868</v>
      </c>
      <c r="O27" s="37">
        <f t="shared" si="5"/>
        <v>0.95362705891053212</v>
      </c>
      <c r="P27" s="32">
        <f>SUM(P20:P26)</f>
        <v>106626705</v>
      </c>
      <c r="Q27" s="32">
        <f>SUM(Q20:Q26)</f>
        <v>248846443</v>
      </c>
      <c r="R27" s="32">
        <f>SUM(R20:R26)</f>
        <v>236403446</v>
      </c>
      <c r="S27" s="32">
        <f>SUM(S20:S26)</f>
        <v>172624341</v>
      </c>
      <c r="T27" s="37">
        <f t="shared" si="6"/>
        <v>0.73021076435577847</v>
      </c>
      <c r="U27" s="37">
        <f t="shared" si="7"/>
        <v>-0.78692166282358622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351500</v>
      </c>
      <c r="E30" s="31">
        <v>351500</v>
      </c>
      <c r="F30" s="31">
        <v>263929</v>
      </c>
      <c r="G30" s="36">
        <f t="shared" si="0"/>
        <v>0.75086486486486481</v>
      </c>
      <c r="H30" s="31">
        <v>166582</v>
      </c>
      <c r="I30" s="36">
        <f t="shared" si="1"/>
        <v>0.47391749644381226</v>
      </c>
      <c r="J30" s="31">
        <v>264458</v>
      </c>
      <c r="K30" s="36">
        <f t="shared" si="2"/>
        <v>0.75236984352773828</v>
      </c>
      <c r="L30" s="31">
        <v>294287</v>
      </c>
      <c r="M30" s="36">
        <f t="shared" si="3"/>
        <v>0.83723186344238976</v>
      </c>
      <c r="N30" s="31">
        <f t="shared" si="4"/>
        <v>989256</v>
      </c>
      <c r="O30" s="36">
        <f t="shared" si="5"/>
        <v>2.8143840682788053</v>
      </c>
      <c r="P30" s="31">
        <v>765714</v>
      </c>
      <c r="Q30" s="31">
        <v>986021</v>
      </c>
      <c r="R30" s="31">
        <v>736042</v>
      </c>
      <c r="S30" s="31">
        <v>1714177</v>
      </c>
      <c r="T30" s="36">
        <f t="shared" si="6"/>
        <v>2.3289119370905467</v>
      </c>
      <c r="U30" s="36">
        <f t="shared" si="7"/>
        <v>-0.61566981927978337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1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353440712</v>
      </c>
      <c r="E34" s="31">
        <v>313437676</v>
      </c>
      <c r="F34" s="31">
        <v>20279552</v>
      </c>
      <c r="G34" s="36">
        <f t="shared" si="0"/>
        <v>5.7377521353567211E-2</v>
      </c>
      <c r="H34" s="31">
        <v>24573830</v>
      </c>
      <c r="I34" s="36">
        <f t="shared" si="1"/>
        <v>6.9527445949690139E-2</v>
      </c>
      <c r="J34" s="31">
        <v>14469055</v>
      </c>
      <c r="K34" s="36">
        <f t="shared" si="2"/>
        <v>4.6162462613460672E-2</v>
      </c>
      <c r="L34" s="31">
        <v>31102716</v>
      </c>
      <c r="M34" s="36">
        <f t="shared" si="3"/>
        <v>9.9230942485676168E-2</v>
      </c>
      <c r="N34" s="31">
        <f t="shared" si="4"/>
        <v>90425153</v>
      </c>
      <c r="O34" s="36">
        <f t="shared" si="5"/>
        <v>0.28849484259192887</v>
      </c>
      <c r="P34" s="31">
        <v>4260590</v>
      </c>
      <c r="Q34" s="31">
        <v>100907878</v>
      </c>
      <c r="R34" s="31">
        <v>59649598</v>
      </c>
      <c r="S34" s="31">
        <v>46296482</v>
      </c>
      <c r="T34" s="36">
        <f t="shared" si="6"/>
        <v>0.77614072101542075</v>
      </c>
      <c r="U34" s="36">
        <f t="shared" si="7"/>
        <v>6.3000959960944378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353792212</v>
      </c>
      <c r="E35" s="32">
        <f>SUM(E28:E34)</f>
        <v>313789176</v>
      </c>
      <c r="F35" s="32">
        <f>SUM(F28:F34)</f>
        <v>20543481</v>
      </c>
      <c r="G35" s="37">
        <f t="shared" si="0"/>
        <v>5.8066515607754533E-2</v>
      </c>
      <c r="H35" s="32">
        <f>SUM(H28:H34)</f>
        <v>24740412</v>
      </c>
      <c r="I35" s="37">
        <f t="shared" si="1"/>
        <v>6.9929215965895825E-2</v>
      </c>
      <c r="J35" s="32">
        <f>SUM(J28:J34)</f>
        <v>14733513</v>
      </c>
      <c r="K35" s="37">
        <f t="shared" si="2"/>
        <v>4.6953541189068929E-2</v>
      </c>
      <c r="L35" s="32">
        <f>SUM(L28:L34)</f>
        <v>31397003</v>
      </c>
      <c r="M35" s="37">
        <f t="shared" si="3"/>
        <v>0.1000576355125774</v>
      </c>
      <c r="N35" s="32">
        <f t="shared" si="4"/>
        <v>91414409</v>
      </c>
      <c r="O35" s="37">
        <f t="shared" si="5"/>
        <v>0.29132429029355683</v>
      </c>
      <c r="P35" s="32">
        <f>SUM(P28:P34)</f>
        <v>5026304</v>
      </c>
      <c r="Q35" s="32">
        <f>SUM(Q28:Q34)</f>
        <v>101893900</v>
      </c>
      <c r="R35" s="32">
        <f>SUM(R28:R34)</f>
        <v>60385640</v>
      </c>
      <c r="S35" s="32">
        <f>SUM(S28:S34)</f>
        <v>48010659</v>
      </c>
      <c r="T35" s="37">
        <f t="shared" si="6"/>
        <v>0.79506748624341816</v>
      </c>
      <c r="U35" s="37">
        <f t="shared" si="7"/>
        <v>5.2465388086355302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8319253</v>
      </c>
      <c r="E37" s="31">
        <v>5377015</v>
      </c>
      <c r="F37" s="31">
        <v>735840</v>
      </c>
      <c r="G37" s="36">
        <f t="shared" si="0"/>
        <v>8.8450249078853599E-2</v>
      </c>
      <c r="H37" s="31">
        <v>560409</v>
      </c>
      <c r="I37" s="36">
        <f t="shared" si="1"/>
        <v>6.7362899048748731E-2</v>
      </c>
      <c r="J37" s="31">
        <v>587876</v>
      </c>
      <c r="K37" s="36">
        <f t="shared" si="2"/>
        <v>0.10933129254800293</v>
      </c>
      <c r="L37" s="31">
        <v>426068</v>
      </c>
      <c r="M37" s="36">
        <f t="shared" si="3"/>
        <v>7.9238759795165162E-2</v>
      </c>
      <c r="N37" s="31">
        <f t="shared" si="4"/>
        <v>2310193</v>
      </c>
      <c r="O37" s="36">
        <f t="shared" si="5"/>
        <v>0.42964228293951195</v>
      </c>
      <c r="P37" s="31">
        <v>988453</v>
      </c>
      <c r="Q37" s="31">
        <v>7212261</v>
      </c>
      <c r="R37" s="31">
        <v>7479192</v>
      </c>
      <c r="S37" s="31">
        <v>4389473</v>
      </c>
      <c r="T37" s="36">
        <f t="shared" si="6"/>
        <v>0.58689133799479942</v>
      </c>
      <c r="U37" s="36">
        <f t="shared" si="7"/>
        <v>-0.56895472015361381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122658325</v>
      </c>
      <c r="E39" s="31">
        <v>113998699</v>
      </c>
      <c r="F39" s="31">
        <v>14333333</v>
      </c>
      <c r="G39" s="36">
        <f t="shared" si="0"/>
        <v>0.11685576987945988</v>
      </c>
      <c r="H39" s="31">
        <v>15025180</v>
      </c>
      <c r="I39" s="36">
        <f t="shared" si="1"/>
        <v>0.12249621050996742</v>
      </c>
      <c r="J39" s="31">
        <v>10186177</v>
      </c>
      <c r="K39" s="36">
        <f t="shared" si="2"/>
        <v>8.9353449551209357E-2</v>
      </c>
      <c r="L39" s="31">
        <v>6558930</v>
      </c>
      <c r="M39" s="36">
        <f t="shared" si="3"/>
        <v>5.7535130291267625E-2</v>
      </c>
      <c r="N39" s="31">
        <f t="shared" si="4"/>
        <v>46103620</v>
      </c>
      <c r="O39" s="36">
        <f t="shared" si="5"/>
        <v>0.40442233467945105</v>
      </c>
      <c r="P39" s="31">
        <v>7857828</v>
      </c>
      <c r="Q39" s="31">
        <v>60242406</v>
      </c>
      <c r="R39" s="31">
        <v>62202409</v>
      </c>
      <c r="S39" s="31">
        <v>35781885</v>
      </c>
      <c r="T39" s="36">
        <f t="shared" si="6"/>
        <v>0.57524918367711453</v>
      </c>
      <c r="U39" s="36">
        <f t="shared" si="7"/>
        <v>-0.16529987675983748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130977578</v>
      </c>
      <c r="E40" s="32">
        <f>SUM(E36:E39)</f>
        <v>119375714</v>
      </c>
      <c r="F40" s="32">
        <f>SUM(F36:F39)</f>
        <v>15069173</v>
      </c>
      <c r="G40" s="37">
        <f t="shared" si="0"/>
        <v>0.11505154721978444</v>
      </c>
      <c r="H40" s="32">
        <f>SUM(H36:H39)</f>
        <v>15585589</v>
      </c>
      <c r="I40" s="37">
        <f t="shared" si="1"/>
        <v>0.1189943289377362</v>
      </c>
      <c r="J40" s="32">
        <f>SUM(J36:J39)</f>
        <v>10774053</v>
      </c>
      <c r="K40" s="37">
        <f t="shared" si="2"/>
        <v>9.0253307301684502E-2</v>
      </c>
      <c r="L40" s="32">
        <f>SUM(L36:L39)</f>
        <v>6984998</v>
      </c>
      <c r="M40" s="37">
        <f t="shared" si="3"/>
        <v>5.8512722277832829E-2</v>
      </c>
      <c r="N40" s="32">
        <f t="shared" si="4"/>
        <v>48413813</v>
      </c>
      <c r="O40" s="37">
        <f t="shared" si="5"/>
        <v>0.40555831146693705</v>
      </c>
      <c r="P40" s="32">
        <f>SUM(P36:P39)</f>
        <v>8846281</v>
      </c>
      <c r="Q40" s="32">
        <f>SUM(Q36:Q39)</f>
        <v>67454667</v>
      </c>
      <c r="R40" s="32">
        <f>SUM(R36:R39)</f>
        <v>69681601</v>
      </c>
      <c r="S40" s="32">
        <f>SUM(S36:S39)</f>
        <v>40171358</v>
      </c>
      <c r="T40" s="37">
        <f t="shared" si="6"/>
        <v>0.57649878050304848</v>
      </c>
      <c r="U40" s="37">
        <f t="shared" si="7"/>
        <v>-0.21040288003512442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13305093</v>
      </c>
      <c r="E45" s="31">
        <v>25573234</v>
      </c>
      <c r="F45" s="31">
        <v>1464189</v>
      </c>
      <c r="G45" s="36">
        <f t="shared" si="0"/>
        <v>0.11004725784329354</v>
      </c>
      <c r="H45" s="31">
        <v>1066355</v>
      </c>
      <c r="I45" s="36">
        <f t="shared" si="1"/>
        <v>8.0146377030209409E-2</v>
      </c>
      <c r="J45" s="31">
        <v>6728088</v>
      </c>
      <c r="K45" s="36">
        <f t="shared" si="2"/>
        <v>0.26309101148489861</v>
      </c>
      <c r="L45" s="31">
        <v>5631164</v>
      </c>
      <c r="M45" s="36">
        <f t="shared" si="3"/>
        <v>0.22019757063185674</v>
      </c>
      <c r="N45" s="31">
        <f t="shared" si="4"/>
        <v>14889796</v>
      </c>
      <c r="O45" s="36">
        <f t="shared" si="5"/>
        <v>0.58224141694398135</v>
      </c>
      <c r="P45" s="31">
        <v>4324954</v>
      </c>
      <c r="Q45" s="31">
        <v>12852050</v>
      </c>
      <c r="R45" s="31">
        <v>13070930</v>
      </c>
      <c r="S45" s="31">
        <v>8437203</v>
      </c>
      <c r="T45" s="36">
        <f t="shared" si="6"/>
        <v>0.64549370243739357</v>
      </c>
      <c r="U45" s="36">
        <f t="shared" si="7"/>
        <v>0.30201708503720504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13305093</v>
      </c>
      <c r="E47" s="32">
        <f>SUM(E41:E46)</f>
        <v>25573234</v>
      </c>
      <c r="F47" s="32">
        <f>SUM(F41:F46)</f>
        <v>1464189</v>
      </c>
      <c r="G47" s="37">
        <f t="shared" si="0"/>
        <v>0.11004725784329354</v>
      </c>
      <c r="H47" s="32">
        <f>SUM(H41:H46)</f>
        <v>1066355</v>
      </c>
      <c r="I47" s="37">
        <f t="shared" si="1"/>
        <v>8.0146377030209409E-2</v>
      </c>
      <c r="J47" s="32">
        <f>SUM(J41:J46)</f>
        <v>6728088</v>
      </c>
      <c r="K47" s="37">
        <f t="shared" si="2"/>
        <v>0.26309101148489861</v>
      </c>
      <c r="L47" s="32">
        <f>SUM(L41:L46)</f>
        <v>5631164</v>
      </c>
      <c r="M47" s="37">
        <f t="shared" si="3"/>
        <v>0.22019757063185674</v>
      </c>
      <c r="N47" s="32">
        <f t="shared" si="4"/>
        <v>14889796</v>
      </c>
      <c r="O47" s="37">
        <f t="shared" si="5"/>
        <v>0.58224141694398135</v>
      </c>
      <c r="P47" s="32">
        <f>SUM(P41:P46)</f>
        <v>4324954</v>
      </c>
      <c r="Q47" s="32">
        <f>SUM(Q41:Q46)</f>
        <v>12852050</v>
      </c>
      <c r="R47" s="32">
        <f>SUM(R41:R46)</f>
        <v>13070930</v>
      </c>
      <c r="S47" s="32">
        <f>SUM(S41:S46)</f>
        <v>8437203</v>
      </c>
      <c r="T47" s="37">
        <f t="shared" si="6"/>
        <v>0.64549370243739357</v>
      </c>
      <c r="U47" s="37">
        <f t="shared" si="7"/>
        <v>0.30201708503720504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11590622</v>
      </c>
      <c r="E52" s="31">
        <v>9467855</v>
      </c>
      <c r="F52" s="31">
        <v>318900</v>
      </c>
      <c r="G52" s="36">
        <f t="shared" si="0"/>
        <v>2.7513622651139862E-2</v>
      </c>
      <c r="H52" s="31">
        <v>1154581</v>
      </c>
      <c r="I52" s="36">
        <f t="shared" si="1"/>
        <v>9.9613377090547864E-2</v>
      </c>
      <c r="J52" s="31">
        <v>1580826</v>
      </c>
      <c r="K52" s="36">
        <f t="shared" si="2"/>
        <v>0.16696770282181128</v>
      </c>
      <c r="L52" s="31">
        <v>2186969</v>
      </c>
      <c r="M52" s="36">
        <f t="shared" si="3"/>
        <v>0.23098885650445639</v>
      </c>
      <c r="N52" s="31">
        <f t="shared" si="4"/>
        <v>5241276</v>
      </c>
      <c r="O52" s="36">
        <f t="shared" si="5"/>
        <v>0.55358642480266118</v>
      </c>
      <c r="P52" s="31">
        <v>840752</v>
      </c>
      <c r="Q52" s="31">
        <v>6500000</v>
      </c>
      <c r="R52" s="31">
        <v>8500000</v>
      </c>
      <c r="S52" s="31">
        <v>5989305</v>
      </c>
      <c r="T52" s="36">
        <f t="shared" si="6"/>
        <v>0.70462411764705879</v>
      </c>
      <c r="U52" s="36">
        <f t="shared" si="7"/>
        <v>1.6012058252611947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11590622</v>
      </c>
      <c r="E53" s="32">
        <f>SUM(E48:E52)</f>
        <v>9467855</v>
      </c>
      <c r="F53" s="32">
        <f>SUM(F48:F52)</f>
        <v>318900</v>
      </c>
      <c r="G53" s="37">
        <f t="shared" si="0"/>
        <v>2.7513622651139862E-2</v>
      </c>
      <c r="H53" s="32">
        <f>SUM(H48:H52)</f>
        <v>1154581</v>
      </c>
      <c r="I53" s="37">
        <f t="shared" si="1"/>
        <v>9.9613377090547864E-2</v>
      </c>
      <c r="J53" s="32">
        <f>SUM(J48:J52)</f>
        <v>1580826</v>
      </c>
      <c r="K53" s="37">
        <f t="shared" si="2"/>
        <v>0.16696770282181128</v>
      </c>
      <c r="L53" s="32">
        <f>SUM(L48:L52)</f>
        <v>2186969</v>
      </c>
      <c r="M53" s="37">
        <f t="shared" si="3"/>
        <v>0.23098885650445639</v>
      </c>
      <c r="N53" s="32">
        <f t="shared" si="4"/>
        <v>5241276</v>
      </c>
      <c r="O53" s="37">
        <f t="shared" si="5"/>
        <v>0.55358642480266118</v>
      </c>
      <c r="P53" s="32">
        <f>SUM(P48:P52)</f>
        <v>840752</v>
      </c>
      <c r="Q53" s="32">
        <f>SUM(Q48:Q52)</f>
        <v>6500000</v>
      </c>
      <c r="R53" s="32">
        <f>SUM(R48:R52)</f>
        <v>8500000</v>
      </c>
      <c r="S53" s="32">
        <f>SUM(S48:S52)</f>
        <v>5989305</v>
      </c>
      <c r="T53" s="37">
        <f t="shared" si="6"/>
        <v>0.70462411764705879</v>
      </c>
      <c r="U53" s="37">
        <f t="shared" si="7"/>
        <v>1.6012058252611947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2310508810</v>
      </c>
      <c r="E54" s="32">
        <f>SUM(E8:E9,E11:E18,E20:E26,E28:E34,E36:E39,E41:E46,E48:E52)</f>
        <v>2211076382</v>
      </c>
      <c r="F54" s="32">
        <f>SUM(F8:F9,F11:F18,F20:F26,F28:F34,F36:F39,F41:F46,F48:F52)</f>
        <v>518206952</v>
      </c>
      <c r="G54" s="37">
        <f t="shared" si="0"/>
        <v>0.22428261245193001</v>
      </c>
      <c r="H54" s="32">
        <f>SUM(H8:H9,H11:H18,H20:H26,H28:H34,H36:H39,H41:H46,H48:H52)</f>
        <v>437763571</v>
      </c>
      <c r="I54" s="37">
        <f t="shared" si="1"/>
        <v>0.18946630677422088</v>
      </c>
      <c r="J54" s="32">
        <f>SUM(J8:J9,J11:J18,J20:J26,J28:J34,J36:J39,J41:J46,J48:J52)</f>
        <v>465687675</v>
      </c>
      <c r="K54" s="37">
        <f t="shared" si="2"/>
        <v>0.21061582439715101</v>
      </c>
      <c r="L54" s="32">
        <f>SUM(L8:L9,L11:L18,L20:L26,L28:L34,L36:L39,L41:L46,L48:L52)</f>
        <v>374976716</v>
      </c>
      <c r="M54" s="37">
        <f t="shared" si="3"/>
        <v>0.1695901231873409</v>
      </c>
      <c r="N54" s="32">
        <f t="shared" si="4"/>
        <v>1796634914</v>
      </c>
      <c r="O54" s="37">
        <f t="shared" si="5"/>
        <v>0.81256121616878629</v>
      </c>
      <c r="P54" s="32">
        <f>SUM(P8:P9,P11:P18,P20:P26,P28:P34,P36:P39,P41:P46,P48:P52)</f>
        <v>638718050</v>
      </c>
      <c r="Q54" s="32">
        <f>SUM(Q8:Q9,Q11:Q18,Q20:Q26,Q28:Q34,Q36:Q39,Q41:Q46,Q48:Q52)</f>
        <v>2158965338</v>
      </c>
      <c r="R54" s="32">
        <f>SUM(R8:R9,R11:R18,R20:R26,R28:R34,R36:R39,R41:R46,R48:R52)</f>
        <v>1861953717</v>
      </c>
      <c r="S54" s="32">
        <f>SUM(S8:S9,S11:S18,S20:S26,S28:S34,S36:S39,S41:S46,S48:S52)</f>
        <v>1605835675</v>
      </c>
      <c r="T54" s="37">
        <f t="shared" si="6"/>
        <v>0.86244661203896078</v>
      </c>
      <c r="U54" s="37">
        <f t="shared" si="7"/>
        <v>-0.41292293837633054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349024866</v>
      </c>
      <c r="E57" s="31">
        <v>341749696</v>
      </c>
      <c r="F57" s="31">
        <v>68264035</v>
      </c>
      <c r="G57" s="36">
        <f t="shared" ref="G57:G85" si="8">IF(($D57      =0),0,($F57      /$D57      ))</f>
        <v>0.19558501886223775</v>
      </c>
      <c r="H57" s="31">
        <v>81483638</v>
      </c>
      <c r="I57" s="36">
        <f t="shared" ref="I57:I85" si="9">IF(($D57      =0),0,($H57      /$D57      ))</f>
        <v>0.23346083886183627</v>
      </c>
      <c r="J57" s="31">
        <v>172283916</v>
      </c>
      <c r="K57" s="36">
        <f t="shared" ref="K57:K85" si="10">IF(($E57      =0),0,($J57      /$E57      ))</f>
        <v>0.50412309949794365</v>
      </c>
      <c r="L57" s="31">
        <v>106252222</v>
      </c>
      <c r="M57" s="36">
        <f t="shared" ref="M57:M85" si="11">IF(($E57      =0),0,($L57      /$E57      ))</f>
        <v>0.31090655893370567</v>
      </c>
      <c r="N57" s="31">
        <f t="shared" ref="N57:N85" si="12">$F57      +$H57      +$J57      +$L57</f>
        <v>428283811</v>
      </c>
      <c r="O57" s="36">
        <f t="shared" ref="O57:O85" si="13">IF(($E57      =0),0,($N57      /$E57      ))</f>
        <v>1.2532090474778359</v>
      </c>
      <c r="P57" s="31">
        <v>130651245</v>
      </c>
      <c r="Q57" s="31">
        <v>340759531</v>
      </c>
      <c r="R57" s="31">
        <v>357849750</v>
      </c>
      <c r="S57" s="31">
        <v>453234809</v>
      </c>
      <c r="T57" s="36">
        <f t="shared" ref="T57:T85" si="14">IF(($R57      =0),0,($S57      /$R57      ))</f>
        <v>1.2665505816337723</v>
      </c>
      <c r="U57" s="36">
        <f t="shared" ref="U57:U85" si="15">IF(($P57      =0),0,(($L57      /$P57      )-1))</f>
        <v>-0.18674925753673455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349024866</v>
      </c>
      <c r="E58" s="32">
        <f>E57</f>
        <v>341749696</v>
      </c>
      <c r="F58" s="32">
        <f>F57</f>
        <v>68264035</v>
      </c>
      <c r="G58" s="37">
        <f t="shared" si="8"/>
        <v>0.19558501886223775</v>
      </c>
      <c r="H58" s="32">
        <f>H57</f>
        <v>81483638</v>
      </c>
      <c r="I58" s="37">
        <f t="shared" si="9"/>
        <v>0.23346083886183627</v>
      </c>
      <c r="J58" s="32">
        <f>J57</f>
        <v>172283916</v>
      </c>
      <c r="K58" s="37">
        <f t="shared" si="10"/>
        <v>0.50412309949794365</v>
      </c>
      <c r="L58" s="32">
        <f>L57</f>
        <v>106252222</v>
      </c>
      <c r="M58" s="37">
        <f t="shared" si="11"/>
        <v>0.31090655893370567</v>
      </c>
      <c r="N58" s="32">
        <f t="shared" si="12"/>
        <v>428283811</v>
      </c>
      <c r="O58" s="37">
        <f t="shared" si="13"/>
        <v>1.2532090474778359</v>
      </c>
      <c r="P58" s="32">
        <f>P57</f>
        <v>130651245</v>
      </c>
      <c r="Q58" s="32">
        <f>Q57</f>
        <v>340759531</v>
      </c>
      <c r="R58" s="32">
        <f>R57</f>
        <v>357849750</v>
      </c>
      <c r="S58" s="32">
        <f>S57</f>
        <v>453234809</v>
      </c>
      <c r="T58" s="37">
        <f t="shared" si="14"/>
        <v>1.2665505816337723</v>
      </c>
      <c r="U58" s="37">
        <f t="shared" si="15"/>
        <v>-0.18674925753673455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14658416</v>
      </c>
      <c r="E59" s="31">
        <v>12748416</v>
      </c>
      <c r="F59" s="31">
        <v>354336</v>
      </c>
      <c r="G59" s="36">
        <f t="shared" si="8"/>
        <v>2.4172871066014227E-2</v>
      </c>
      <c r="H59" s="31">
        <v>734481</v>
      </c>
      <c r="I59" s="36">
        <f t="shared" si="9"/>
        <v>5.0106437148461337E-2</v>
      </c>
      <c r="J59" s="31">
        <v>459260</v>
      </c>
      <c r="K59" s="36">
        <f t="shared" si="10"/>
        <v>3.6024867716899105E-2</v>
      </c>
      <c r="L59" s="31">
        <v>904119</v>
      </c>
      <c r="M59" s="36">
        <f t="shared" si="11"/>
        <v>7.0920104897737882E-2</v>
      </c>
      <c r="N59" s="31">
        <f t="shared" si="12"/>
        <v>2452196</v>
      </c>
      <c r="O59" s="36">
        <f t="shared" si="13"/>
        <v>0.19235299507013262</v>
      </c>
      <c r="P59" s="31">
        <v>3083019</v>
      </c>
      <c r="Q59" s="31">
        <v>10449884</v>
      </c>
      <c r="R59" s="31">
        <v>10244884</v>
      </c>
      <c r="S59" s="31">
        <v>9948883</v>
      </c>
      <c r="T59" s="36">
        <f t="shared" si="14"/>
        <v>0.97110743274399203</v>
      </c>
      <c r="U59" s="36">
        <f t="shared" si="15"/>
        <v>-0.70674231978460078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21703700</v>
      </c>
      <c r="E60" s="31">
        <v>20786222</v>
      </c>
      <c r="F60" s="31">
        <v>0</v>
      </c>
      <c r="G60" s="36">
        <f t="shared" si="8"/>
        <v>0</v>
      </c>
      <c r="H60" s="31">
        <v>1540</v>
      </c>
      <c r="I60" s="36">
        <f t="shared" si="9"/>
        <v>7.0955643507788994E-5</v>
      </c>
      <c r="J60" s="31">
        <v>983</v>
      </c>
      <c r="K60" s="36">
        <f t="shared" si="10"/>
        <v>4.7290941085878906E-5</v>
      </c>
      <c r="L60" s="31">
        <v>0</v>
      </c>
      <c r="M60" s="36">
        <f t="shared" si="11"/>
        <v>0</v>
      </c>
      <c r="N60" s="31">
        <f t="shared" si="12"/>
        <v>2523</v>
      </c>
      <c r="O60" s="36">
        <f t="shared" si="13"/>
        <v>1.2137847849407169E-4</v>
      </c>
      <c r="P60" s="31">
        <v>1738053</v>
      </c>
      <c r="Q60" s="31">
        <v>6952204</v>
      </c>
      <c r="R60" s="31">
        <v>6952204</v>
      </c>
      <c r="S60" s="31">
        <v>7133419</v>
      </c>
      <c r="T60" s="36">
        <f t="shared" si="14"/>
        <v>1.0260658346619287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35382709</v>
      </c>
      <c r="E61" s="31">
        <v>30487836</v>
      </c>
      <c r="F61" s="31">
        <v>875399</v>
      </c>
      <c r="G61" s="36">
        <f t="shared" si="8"/>
        <v>2.4740869897779731E-2</v>
      </c>
      <c r="H61" s="31">
        <v>2305053</v>
      </c>
      <c r="I61" s="36">
        <f t="shared" si="9"/>
        <v>6.514631200228338E-2</v>
      </c>
      <c r="J61" s="31">
        <v>2377377</v>
      </c>
      <c r="K61" s="36">
        <f t="shared" si="10"/>
        <v>7.7977886000173968E-2</v>
      </c>
      <c r="L61" s="31">
        <v>683597</v>
      </c>
      <c r="M61" s="36">
        <f t="shared" si="11"/>
        <v>2.2421958711664546E-2</v>
      </c>
      <c r="N61" s="31">
        <f t="shared" si="12"/>
        <v>6241426</v>
      </c>
      <c r="O61" s="36">
        <f t="shared" si="13"/>
        <v>0.20471856382329004</v>
      </c>
      <c r="P61" s="31">
        <v>2820729</v>
      </c>
      <c r="Q61" s="31">
        <v>9826605</v>
      </c>
      <c r="R61" s="31">
        <v>9586638</v>
      </c>
      <c r="S61" s="31">
        <v>10115793</v>
      </c>
      <c r="T61" s="36">
        <f t="shared" si="14"/>
        <v>1.0551971400192643</v>
      </c>
      <c r="U61" s="36">
        <f t="shared" si="15"/>
        <v>-0.75765236575367578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71744825</v>
      </c>
      <c r="E63" s="32">
        <f>SUM(E59:E62)</f>
        <v>64022474</v>
      </c>
      <c r="F63" s="32">
        <f>SUM(F59:F62)</f>
        <v>1229735</v>
      </c>
      <c r="G63" s="37">
        <f t="shared" si="8"/>
        <v>1.714040002188311E-2</v>
      </c>
      <c r="H63" s="32">
        <f>SUM(H59:H62)</f>
        <v>3041074</v>
      </c>
      <c r="I63" s="37">
        <f t="shared" si="9"/>
        <v>4.2387363827286501E-2</v>
      </c>
      <c r="J63" s="32">
        <f>SUM(J59:J62)</f>
        <v>2837620</v>
      </c>
      <c r="K63" s="37">
        <f t="shared" si="10"/>
        <v>4.4322248465437308E-2</v>
      </c>
      <c r="L63" s="32">
        <f>SUM(L59:L62)</f>
        <v>1587716</v>
      </c>
      <c r="M63" s="37">
        <f t="shared" si="11"/>
        <v>2.4799354051828738E-2</v>
      </c>
      <c r="N63" s="32">
        <f t="shared" si="12"/>
        <v>8696145</v>
      </c>
      <c r="O63" s="37">
        <f t="shared" si="13"/>
        <v>0.13582956822318362</v>
      </c>
      <c r="P63" s="32">
        <f>SUM(P59:P62)</f>
        <v>7641801</v>
      </c>
      <c r="Q63" s="32">
        <f>SUM(Q59:Q62)</f>
        <v>27228693</v>
      </c>
      <c r="R63" s="32">
        <f>SUM(R59:R62)</f>
        <v>26783726</v>
      </c>
      <c r="S63" s="32">
        <f>SUM(S59:S62)</f>
        <v>27198095</v>
      </c>
      <c r="T63" s="37">
        <f t="shared" si="14"/>
        <v>1.015470924396404</v>
      </c>
      <c r="U63" s="37">
        <f t="shared" si="15"/>
        <v>-0.79223274722804216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1670331</v>
      </c>
      <c r="E64" s="31">
        <v>1676659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18332604</v>
      </c>
      <c r="R64" s="31">
        <v>18332604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22744951</v>
      </c>
      <c r="E65" s="31">
        <v>27134951</v>
      </c>
      <c r="F65" s="31">
        <v>3193478</v>
      </c>
      <c r="G65" s="36">
        <f t="shared" si="8"/>
        <v>0.14040381973124497</v>
      </c>
      <c r="H65" s="31">
        <v>2841541</v>
      </c>
      <c r="I65" s="36">
        <f t="shared" si="9"/>
        <v>0.12493062746101322</v>
      </c>
      <c r="J65" s="31">
        <v>2418423</v>
      </c>
      <c r="K65" s="36">
        <f t="shared" si="10"/>
        <v>8.9125755192998132E-2</v>
      </c>
      <c r="L65" s="31">
        <v>1541633</v>
      </c>
      <c r="M65" s="36">
        <f t="shared" si="11"/>
        <v>5.6813553855321129E-2</v>
      </c>
      <c r="N65" s="31">
        <f t="shared" si="12"/>
        <v>9995075</v>
      </c>
      <c r="O65" s="36">
        <f t="shared" si="13"/>
        <v>0.36834689695957068</v>
      </c>
      <c r="P65" s="31">
        <v>1599361</v>
      </c>
      <c r="Q65" s="31">
        <v>11776443</v>
      </c>
      <c r="R65" s="31">
        <v>13299905</v>
      </c>
      <c r="S65" s="31">
        <v>6953612</v>
      </c>
      <c r="T65" s="36">
        <f t="shared" si="14"/>
        <v>0.52283170443698657</v>
      </c>
      <c r="U65" s="36">
        <f t="shared" si="15"/>
        <v>-3.6094415207073349E-2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12663024</v>
      </c>
      <c r="E66" s="31">
        <v>12813024</v>
      </c>
      <c r="F66" s="31">
        <v>1000687</v>
      </c>
      <c r="G66" s="36">
        <f t="shared" si="8"/>
        <v>7.9024330997082531E-2</v>
      </c>
      <c r="H66" s="31">
        <v>730883</v>
      </c>
      <c r="I66" s="36">
        <f t="shared" si="9"/>
        <v>5.7717887923137472E-2</v>
      </c>
      <c r="J66" s="31">
        <v>7470963</v>
      </c>
      <c r="K66" s="36">
        <f t="shared" si="10"/>
        <v>0.5830757048453199</v>
      </c>
      <c r="L66" s="31">
        <v>6169169</v>
      </c>
      <c r="M66" s="36">
        <f t="shared" si="11"/>
        <v>0.48147642586168571</v>
      </c>
      <c r="N66" s="31">
        <f t="shared" si="12"/>
        <v>15371702</v>
      </c>
      <c r="O66" s="36">
        <f t="shared" si="13"/>
        <v>1.1996935305826322</v>
      </c>
      <c r="P66" s="31">
        <v>4394719</v>
      </c>
      <c r="Q66" s="31">
        <v>12123509</v>
      </c>
      <c r="R66" s="31">
        <v>12015509</v>
      </c>
      <c r="S66" s="31">
        <v>7705288</v>
      </c>
      <c r="T66" s="36">
        <f t="shared" si="14"/>
        <v>0.64127853426767023</v>
      </c>
      <c r="U66" s="36">
        <f t="shared" si="15"/>
        <v>0.40376870512085072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256638994</v>
      </c>
      <c r="E67" s="31">
        <v>253159842</v>
      </c>
      <c r="F67" s="31">
        <v>22162116</v>
      </c>
      <c r="G67" s="36">
        <f t="shared" si="8"/>
        <v>8.6355216931687323E-2</v>
      </c>
      <c r="H67" s="31">
        <v>19243097</v>
      </c>
      <c r="I67" s="36">
        <f t="shared" si="9"/>
        <v>7.4981189335553589E-2</v>
      </c>
      <c r="J67" s="31">
        <v>18713521</v>
      </c>
      <c r="K67" s="36">
        <f t="shared" si="10"/>
        <v>7.3919784639461097E-2</v>
      </c>
      <c r="L67" s="31">
        <v>57069098</v>
      </c>
      <c r="M67" s="36">
        <f t="shared" si="11"/>
        <v>0.22542713547751383</v>
      </c>
      <c r="N67" s="31">
        <f t="shared" si="12"/>
        <v>117187832</v>
      </c>
      <c r="O67" s="36">
        <f t="shared" si="13"/>
        <v>0.46290055750627307</v>
      </c>
      <c r="P67" s="31">
        <v>36129761</v>
      </c>
      <c r="Q67" s="31">
        <v>266896611</v>
      </c>
      <c r="R67" s="31">
        <v>278145695</v>
      </c>
      <c r="S67" s="31">
        <v>123715242</v>
      </c>
      <c r="T67" s="36">
        <f t="shared" si="14"/>
        <v>0.44478575158245753</v>
      </c>
      <c r="U67" s="36">
        <f t="shared" si="15"/>
        <v>0.57955924480098275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38434855</v>
      </c>
      <c r="E68" s="31">
        <v>47405897</v>
      </c>
      <c r="F68" s="31">
        <v>6654422</v>
      </c>
      <c r="G68" s="36">
        <f t="shared" si="8"/>
        <v>0.17313508792995316</v>
      </c>
      <c r="H68" s="31">
        <v>4783047</v>
      </c>
      <c r="I68" s="36">
        <f t="shared" si="9"/>
        <v>0.12444555859518658</v>
      </c>
      <c r="J68" s="31">
        <v>5159006</v>
      </c>
      <c r="K68" s="36">
        <f t="shared" si="10"/>
        <v>0.10882625003383017</v>
      </c>
      <c r="L68" s="31">
        <v>2301191</v>
      </c>
      <c r="M68" s="36">
        <f t="shared" si="11"/>
        <v>4.8542294221328622E-2</v>
      </c>
      <c r="N68" s="31">
        <f t="shared" si="12"/>
        <v>18897666</v>
      </c>
      <c r="O68" s="36">
        <f t="shared" si="13"/>
        <v>0.39863534277180745</v>
      </c>
      <c r="P68" s="31">
        <v>8293394</v>
      </c>
      <c r="Q68" s="31">
        <v>33685218</v>
      </c>
      <c r="R68" s="31">
        <v>33685218</v>
      </c>
      <c r="S68" s="31">
        <v>23841569</v>
      </c>
      <c r="T68" s="36">
        <f t="shared" si="14"/>
        <v>0.70777541056732951</v>
      </c>
      <c r="U68" s="36">
        <f t="shared" si="15"/>
        <v>-0.72252723070916436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332152155</v>
      </c>
      <c r="E70" s="32">
        <f>SUM(E64:E69)</f>
        <v>342190373</v>
      </c>
      <c r="F70" s="32">
        <f>SUM(F64:F69)</f>
        <v>33010703</v>
      </c>
      <c r="G70" s="37">
        <f t="shared" si="8"/>
        <v>9.9384280677028869E-2</v>
      </c>
      <c r="H70" s="32">
        <f>SUM(H64:H69)</f>
        <v>27598568</v>
      </c>
      <c r="I70" s="37">
        <f t="shared" si="9"/>
        <v>8.3090136807933701E-2</v>
      </c>
      <c r="J70" s="32">
        <f>SUM(J64:J69)</f>
        <v>33761913</v>
      </c>
      <c r="K70" s="37">
        <f t="shared" si="10"/>
        <v>9.8664122850703348E-2</v>
      </c>
      <c r="L70" s="32">
        <f>SUM(L64:L69)</f>
        <v>67081091</v>
      </c>
      <c r="M70" s="37">
        <f t="shared" si="11"/>
        <v>0.19603441912142863</v>
      </c>
      <c r="N70" s="32">
        <f t="shared" si="12"/>
        <v>161452275</v>
      </c>
      <c r="O70" s="37">
        <f t="shared" si="13"/>
        <v>0.47182003860757354</v>
      </c>
      <c r="P70" s="32">
        <f>SUM(P64:P69)</f>
        <v>50417235</v>
      </c>
      <c r="Q70" s="32">
        <f>SUM(Q64:Q69)</f>
        <v>342814385</v>
      </c>
      <c r="R70" s="32">
        <f>SUM(R64:R69)</f>
        <v>355478931</v>
      </c>
      <c r="S70" s="32">
        <f>SUM(S64:S69)</f>
        <v>162215711</v>
      </c>
      <c r="T70" s="37">
        <f t="shared" si="14"/>
        <v>0.45633002930348071</v>
      </c>
      <c r="U70" s="37">
        <f t="shared" si="15"/>
        <v>0.33051903778539216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48163368</v>
      </c>
      <c r="E71" s="31">
        <v>104450194</v>
      </c>
      <c r="F71" s="31">
        <v>15451174</v>
      </c>
      <c r="G71" s="36">
        <f t="shared" si="8"/>
        <v>0.3208075897017833</v>
      </c>
      <c r="H71" s="31">
        <v>15935505</v>
      </c>
      <c r="I71" s="36">
        <f t="shared" si="9"/>
        <v>0.33086359326033843</v>
      </c>
      <c r="J71" s="31">
        <v>13689277</v>
      </c>
      <c r="K71" s="36">
        <f t="shared" si="10"/>
        <v>0.13106033101288447</v>
      </c>
      <c r="L71" s="31">
        <v>20624443</v>
      </c>
      <c r="M71" s="36">
        <f t="shared" si="11"/>
        <v>0.19745720146771581</v>
      </c>
      <c r="N71" s="31">
        <f t="shared" si="12"/>
        <v>65700399</v>
      </c>
      <c r="O71" s="36">
        <f t="shared" si="13"/>
        <v>0.62901174697674567</v>
      </c>
      <c r="P71" s="31">
        <v>37218389</v>
      </c>
      <c r="Q71" s="31">
        <v>42126900</v>
      </c>
      <c r="R71" s="31">
        <v>49934828</v>
      </c>
      <c r="S71" s="31">
        <v>58225406</v>
      </c>
      <c r="T71" s="36">
        <f t="shared" si="14"/>
        <v>1.1660279674939502</v>
      </c>
      <c r="U71" s="36">
        <f t="shared" si="15"/>
        <v>-0.44585341939437517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53021865</v>
      </c>
      <c r="E72" s="31">
        <v>48331504</v>
      </c>
      <c r="F72" s="31">
        <v>4945416</v>
      </c>
      <c r="G72" s="36">
        <f t="shared" si="8"/>
        <v>9.3271257055933435E-2</v>
      </c>
      <c r="H72" s="31">
        <v>8823604</v>
      </c>
      <c r="I72" s="36">
        <f t="shared" si="9"/>
        <v>0.16641444053316495</v>
      </c>
      <c r="J72" s="31">
        <v>12282114</v>
      </c>
      <c r="K72" s="36">
        <f t="shared" si="10"/>
        <v>0.25412232154000419</v>
      </c>
      <c r="L72" s="31">
        <v>6829249</v>
      </c>
      <c r="M72" s="36">
        <f t="shared" si="11"/>
        <v>0.14130015486379235</v>
      </c>
      <c r="N72" s="31">
        <f t="shared" si="12"/>
        <v>32880383</v>
      </c>
      <c r="O72" s="36">
        <f t="shared" si="13"/>
        <v>0.68030953474983935</v>
      </c>
      <c r="P72" s="31">
        <v>9194059</v>
      </c>
      <c r="Q72" s="31">
        <v>41255017</v>
      </c>
      <c r="R72" s="31">
        <v>42543894</v>
      </c>
      <c r="S72" s="31">
        <v>32751766</v>
      </c>
      <c r="T72" s="36">
        <f t="shared" si="14"/>
        <v>0.76983470295408318</v>
      </c>
      <c r="U72" s="36">
        <f t="shared" si="15"/>
        <v>-0.25721066179801544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57352085</v>
      </c>
      <c r="E73" s="31">
        <v>57352085</v>
      </c>
      <c r="F73" s="31">
        <v>5594623</v>
      </c>
      <c r="G73" s="36">
        <f t="shared" si="8"/>
        <v>9.7548729047950047E-2</v>
      </c>
      <c r="H73" s="31">
        <v>4379008</v>
      </c>
      <c r="I73" s="36">
        <f t="shared" si="9"/>
        <v>7.635307417332779E-2</v>
      </c>
      <c r="J73" s="31">
        <v>2391958</v>
      </c>
      <c r="K73" s="36">
        <f t="shared" si="10"/>
        <v>4.1706556963011891E-2</v>
      </c>
      <c r="L73" s="31">
        <v>20816261</v>
      </c>
      <c r="M73" s="36">
        <f t="shared" si="11"/>
        <v>0.36295561007067134</v>
      </c>
      <c r="N73" s="31">
        <f t="shared" si="12"/>
        <v>33181850</v>
      </c>
      <c r="O73" s="36">
        <f t="shared" si="13"/>
        <v>0.57856397025496109</v>
      </c>
      <c r="P73" s="31">
        <v>9968515</v>
      </c>
      <c r="Q73" s="31">
        <v>53817612</v>
      </c>
      <c r="R73" s="31">
        <v>55633117</v>
      </c>
      <c r="S73" s="31">
        <v>42949066</v>
      </c>
      <c r="T73" s="36">
        <f t="shared" si="14"/>
        <v>0.77200538664766882</v>
      </c>
      <c r="U73" s="36">
        <f t="shared" si="15"/>
        <v>1.0882008002194912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98687662</v>
      </c>
      <c r="E74" s="31">
        <v>119087662</v>
      </c>
      <c r="F74" s="31">
        <v>18889560</v>
      </c>
      <c r="G74" s="36">
        <f t="shared" si="8"/>
        <v>0.19140751353497462</v>
      </c>
      <c r="H74" s="31">
        <v>9917656</v>
      </c>
      <c r="I74" s="36">
        <f t="shared" si="9"/>
        <v>0.10049539931344204</v>
      </c>
      <c r="J74" s="31">
        <v>19406738</v>
      </c>
      <c r="K74" s="36">
        <f t="shared" si="10"/>
        <v>0.16296178524354604</v>
      </c>
      <c r="L74" s="31">
        <v>26871110</v>
      </c>
      <c r="M74" s="36">
        <f t="shared" si="11"/>
        <v>0.22564142706907792</v>
      </c>
      <c r="N74" s="31">
        <f t="shared" si="12"/>
        <v>75085064</v>
      </c>
      <c r="O74" s="36">
        <f t="shared" si="13"/>
        <v>0.63050246128771925</v>
      </c>
      <c r="P74" s="31">
        <v>16338764</v>
      </c>
      <c r="Q74" s="31">
        <v>44235777</v>
      </c>
      <c r="R74" s="31">
        <v>79552981</v>
      </c>
      <c r="S74" s="31">
        <v>64579465</v>
      </c>
      <c r="T74" s="36">
        <f t="shared" si="14"/>
        <v>0.8117793222607208</v>
      </c>
      <c r="U74" s="36">
        <f t="shared" si="15"/>
        <v>0.64462317957466064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17733492</v>
      </c>
      <c r="E75" s="31">
        <v>22058154</v>
      </c>
      <c r="F75" s="31">
        <v>2682367</v>
      </c>
      <c r="G75" s="36">
        <f t="shared" si="8"/>
        <v>0.15125994361403833</v>
      </c>
      <c r="H75" s="31">
        <v>2792524</v>
      </c>
      <c r="I75" s="36">
        <f t="shared" si="9"/>
        <v>0.15747174893698321</v>
      </c>
      <c r="J75" s="31">
        <v>2584038</v>
      </c>
      <c r="K75" s="36">
        <f t="shared" si="10"/>
        <v>0.11714661163395632</v>
      </c>
      <c r="L75" s="31">
        <v>822299</v>
      </c>
      <c r="M75" s="36">
        <f t="shared" si="11"/>
        <v>3.7278686149348671E-2</v>
      </c>
      <c r="N75" s="31">
        <f t="shared" si="12"/>
        <v>8881228</v>
      </c>
      <c r="O75" s="36">
        <f t="shared" si="13"/>
        <v>0.40262788989504744</v>
      </c>
      <c r="P75" s="31">
        <v>1674920</v>
      </c>
      <c r="Q75" s="31">
        <v>19118001</v>
      </c>
      <c r="R75" s="31">
        <v>18425167</v>
      </c>
      <c r="S75" s="31">
        <v>9860700</v>
      </c>
      <c r="T75" s="36">
        <f t="shared" si="14"/>
        <v>0.53517561061997432</v>
      </c>
      <c r="U75" s="36">
        <f t="shared" si="15"/>
        <v>-0.50905177560719317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29412205</v>
      </c>
      <c r="E76" s="31">
        <v>29412208</v>
      </c>
      <c r="F76" s="31">
        <v>3631639</v>
      </c>
      <c r="G76" s="36">
        <f t="shared" si="8"/>
        <v>0.12347387759605238</v>
      </c>
      <c r="H76" s="31">
        <v>647940</v>
      </c>
      <c r="I76" s="36">
        <f t="shared" si="9"/>
        <v>2.2029630216435659E-2</v>
      </c>
      <c r="J76" s="31">
        <v>1409398</v>
      </c>
      <c r="K76" s="36">
        <f t="shared" si="10"/>
        <v>4.7918809767699182E-2</v>
      </c>
      <c r="L76" s="31">
        <v>9791041</v>
      </c>
      <c r="M76" s="36">
        <f t="shared" si="11"/>
        <v>0.33289037667624272</v>
      </c>
      <c r="N76" s="31">
        <f t="shared" si="12"/>
        <v>15480018</v>
      </c>
      <c r="O76" s="36">
        <f t="shared" si="13"/>
        <v>0.5263126794152958</v>
      </c>
      <c r="P76" s="31">
        <v>7745309</v>
      </c>
      <c r="Q76" s="31">
        <v>25843145</v>
      </c>
      <c r="R76" s="31">
        <v>56749069</v>
      </c>
      <c r="S76" s="31">
        <v>22960687</v>
      </c>
      <c r="T76" s="36">
        <f t="shared" si="14"/>
        <v>0.40460024110703913</v>
      </c>
      <c r="U76" s="36">
        <f t="shared" si="15"/>
        <v>0.26412529183793709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304370677</v>
      </c>
      <c r="E78" s="32">
        <f>SUM(E71:E77)</f>
        <v>380691807</v>
      </c>
      <c r="F78" s="32">
        <f>SUM(F71:F77)</f>
        <v>51194779</v>
      </c>
      <c r="G78" s="37">
        <f t="shared" si="8"/>
        <v>0.16819878808496391</v>
      </c>
      <c r="H78" s="32">
        <f>SUM(H71:H77)</f>
        <v>42496237</v>
      </c>
      <c r="I78" s="37">
        <f t="shared" si="9"/>
        <v>0.13962001011023806</v>
      </c>
      <c r="J78" s="32">
        <f>SUM(J71:J77)</f>
        <v>51763523</v>
      </c>
      <c r="K78" s="37">
        <f t="shared" si="10"/>
        <v>0.13597225379741362</v>
      </c>
      <c r="L78" s="32">
        <f>SUM(L71:L77)</f>
        <v>85754403</v>
      </c>
      <c r="M78" s="37">
        <f t="shared" si="11"/>
        <v>0.22525938678790636</v>
      </c>
      <c r="N78" s="32">
        <f t="shared" si="12"/>
        <v>231208942</v>
      </c>
      <c r="O78" s="37">
        <f t="shared" si="13"/>
        <v>0.60733889657888018</v>
      </c>
      <c r="P78" s="32">
        <f>SUM(P71:P77)</f>
        <v>82139956</v>
      </c>
      <c r="Q78" s="32">
        <f>SUM(Q71:Q77)</f>
        <v>226396452</v>
      </c>
      <c r="R78" s="32">
        <f>SUM(R71:R77)</f>
        <v>302839056</v>
      </c>
      <c r="S78" s="32">
        <f>SUM(S71:S77)</f>
        <v>231327090</v>
      </c>
      <c r="T78" s="37">
        <f t="shared" si="14"/>
        <v>0.76386148159172707</v>
      </c>
      <c r="U78" s="37">
        <f t="shared" si="15"/>
        <v>4.4003517605974762E-2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70183346</v>
      </c>
      <c r="E79" s="31">
        <v>74106479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51056375</v>
      </c>
      <c r="K79" s="36">
        <f t="shared" si="10"/>
        <v>0.68895966572639356</v>
      </c>
      <c r="L79" s="31">
        <v>16176706</v>
      </c>
      <c r="M79" s="36">
        <f t="shared" si="11"/>
        <v>0.21829003642178169</v>
      </c>
      <c r="N79" s="31">
        <f t="shared" si="12"/>
        <v>67233081</v>
      </c>
      <c r="O79" s="36">
        <f t="shared" si="13"/>
        <v>0.90724970214817524</v>
      </c>
      <c r="P79" s="31">
        <v>10708587</v>
      </c>
      <c r="Q79" s="31">
        <v>57937040</v>
      </c>
      <c r="R79" s="31">
        <v>67418132</v>
      </c>
      <c r="S79" s="31">
        <v>64208496</v>
      </c>
      <c r="T79" s="36">
        <f t="shared" si="14"/>
        <v>0.95239209534906721</v>
      </c>
      <c r="U79" s="36">
        <f t="shared" si="15"/>
        <v>0.51062936688099003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63889173</v>
      </c>
      <c r="E80" s="31">
        <v>61997033</v>
      </c>
      <c r="F80" s="31">
        <v>5573422</v>
      </c>
      <c r="G80" s="36">
        <f t="shared" si="8"/>
        <v>8.7235782501050685E-2</v>
      </c>
      <c r="H80" s="31">
        <v>7220015</v>
      </c>
      <c r="I80" s="36">
        <f t="shared" si="9"/>
        <v>0.11300842789121719</v>
      </c>
      <c r="J80" s="31">
        <v>4933693</v>
      </c>
      <c r="K80" s="36">
        <f t="shared" si="10"/>
        <v>7.9579501812610934E-2</v>
      </c>
      <c r="L80" s="31">
        <v>14897721</v>
      </c>
      <c r="M80" s="36">
        <f t="shared" si="11"/>
        <v>0.2402973219702304</v>
      </c>
      <c r="N80" s="31">
        <f t="shared" si="12"/>
        <v>32624851</v>
      </c>
      <c r="O80" s="36">
        <f t="shared" si="13"/>
        <v>0.52623245696290011</v>
      </c>
      <c r="P80" s="31">
        <v>7216619</v>
      </c>
      <c r="Q80" s="31">
        <v>47543806</v>
      </c>
      <c r="R80" s="31">
        <v>47793806</v>
      </c>
      <c r="S80" s="31">
        <v>24652606</v>
      </c>
      <c r="T80" s="36">
        <f t="shared" si="14"/>
        <v>0.51581173510224321</v>
      </c>
      <c r="U80" s="36">
        <f t="shared" si="15"/>
        <v>1.0643629655382942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92183140</v>
      </c>
      <c r="E81" s="31">
        <v>88639710</v>
      </c>
      <c r="F81" s="31">
        <v>13139098</v>
      </c>
      <c r="G81" s="36">
        <f t="shared" si="8"/>
        <v>0.14253254987842678</v>
      </c>
      <c r="H81" s="31">
        <v>20864161</v>
      </c>
      <c r="I81" s="36">
        <f t="shared" si="9"/>
        <v>0.22633380681109366</v>
      </c>
      <c r="J81" s="31">
        <v>18122975</v>
      </c>
      <c r="K81" s="36">
        <f t="shared" si="10"/>
        <v>0.20445661430977155</v>
      </c>
      <c r="L81" s="31">
        <v>20546658</v>
      </c>
      <c r="M81" s="36">
        <f t="shared" si="11"/>
        <v>0.23179969790063618</v>
      </c>
      <c r="N81" s="31">
        <f t="shared" si="12"/>
        <v>72672892</v>
      </c>
      <c r="O81" s="36">
        <f t="shared" si="13"/>
        <v>0.81986834117575524</v>
      </c>
      <c r="P81" s="31">
        <v>13898923</v>
      </c>
      <c r="Q81" s="31">
        <v>84977480</v>
      </c>
      <c r="R81" s="31">
        <v>78598310</v>
      </c>
      <c r="S81" s="31">
        <v>45603514</v>
      </c>
      <c r="T81" s="36">
        <f t="shared" si="14"/>
        <v>0.5802098543849098</v>
      </c>
      <c r="U81" s="36">
        <f t="shared" si="15"/>
        <v>0.47829137552600298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1288587</v>
      </c>
      <c r="E82" s="31">
        <v>1288587</v>
      </c>
      <c r="F82" s="31">
        <v>335149</v>
      </c>
      <c r="G82" s="36">
        <f t="shared" si="8"/>
        <v>0.26009031598176918</v>
      </c>
      <c r="H82" s="31">
        <v>637142</v>
      </c>
      <c r="I82" s="36">
        <f t="shared" si="9"/>
        <v>0.49445012249851972</v>
      </c>
      <c r="J82" s="31">
        <v>422665</v>
      </c>
      <c r="K82" s="36">
        <f t="shared" si="10"/>
        <v>0.32800656843503778</v>
      </c>
      <c r="L82" s="31">
        <v>278244</v>
      </c>
      <c r="M82" s="36">
        <f t="shared" si="11"/>
        <v>0.21592954142793619</v>
      </c>
      <c r="N82" s="31">
        <f t="shared" si="12"/>
        <v>1673200</v>
      </c>
      <c r="O82" s="36">
        <f t="shared" si="13"/>
        <v>1.2984765483432628</v>
      </c>
      <c r="P82" s="31">
        <v>251972</v>
      </c>
      <c r="Q82" s="31">
        <v>1844448</v>
      </c>
      <c r="R82" s="31">
        <v>1844448</v>
      </c>
      <c r="S82" s="31">
        <v>882026</v>
      </c>
      <c r="T82" s="36">
        <f t="shared" si="14"/>
        <v>0.47820594562709279</v>
      </c>
      <c r="U82" s="36">
        <f t="shared" si="15"/>
        <v>0.10426555331544773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227544246</v>
      </c>
      <c r="E84" s="32">
        <f>SUM(E79:E83)</f>
        <v>226031809</v>
      </c>
      <c r="F84" s="32">
        <f>SUM(F79:F83)</f>
        <v>19047669</v>
      </c>
      <c r="G84" s="37">
        <f t="shared" si="8"/>
        <v>8.3709737050437216E-2</v>
      </c>
      <c r="H84" s="32">
        <f>SUM(H79:H83)</f>
        <v>28721318</v>
      </c>
      <c r="I84" s="37">
        <f t="shared" si="9"/>
        <v>0.12622300280007959</v>
      </c>
      <c r="J84" s="32">
        <f>SUM(J79:J83)</f>
        <v>74535708</v>
      </c>
      <c r="K84" s="37">
        <f t="shared" si="10"/>
        <v>0.32975760504575707</v>
      </c>
      <c r="L84" s="32">
        <f>SUM(L79:L83)</f>
        <v>51899329</v>
      </c>
      <c r="M84" s="37">
        <f t="shared" si="11"/>
        <v>0.2296107314701003</v>
      </c>
      <c r="N84" s="32">
        <f t="shared" si="12"/>
        <v>174204024</v>
      </c>
      <c r="O84" s="37">
        <f t="shared" si="13"/>
        <v>0.77070579035183495</v>
      </c>
      <c r="P84" s="32">
        <f>SUM(P79:P83)</f>
        <v>32076101</v>
      </c>
      <c r="Q84" s="32">
        <f>SUM(Q79:Q83)</f>
        <v>192302774</v>
      </c>
      <c r="R84" s="32">
        <f>SUM(R79:R83)</f>
        <v>195654696</v>
      </c>
      <c r="S84" s="32">
        <f>SUM(S79:S83)</f>
        <v>135346642</v>
      </c>
      <c r="T84" s="37">
        <f t="shared" si="14"/>
        <v>0.69176280849400107</v>
      </c>
      <c r="U84" s="37">
        <f t="shared" si="15"/>
        <v>0.61800615978856044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1284836769</v>
      </c>
      <c r="E85" s="32">
        <f>SUM(E57,E59:E62,E64:E69,E71:E77,E79:E83)</f>
        <v>1354686159</v>
      </c>
      <c r="F85" s="32">
        <f>SUM(F57,F59:F62,F64:F69,F71:F77,F79:F83)</f>
        <v>172746921</v>
      </c>
      <c r="G85" s="37">
        <f t="shared" si="8"/>
        <v>0.13445048053415415</v>
      </c>
      <c r="H85" s="32">
        <f>SUM(H57,H59:H62,H64:H69,H71:H77,H79:H83)</f>
        <v>183340835</v>
      </c>
      <c r="I85" s="37">
        <f t="shared" si="9"/>
        <v>0.14269581897371744</v>
      </c>
      <c r="J85" s="32">
        <f>SUM(J57,J59:J62,J64:J69,J71:J77,J79:J83)</f>
        <v>335182680</v>
      </c>
      <c r="K85" s="37">
        <f t="shared" si="10"/>
        <v>0.24742459924992855</v>
      </c>
      <c r="L85" s="32">
        <f>SUM(L57,L59:L62,L64:L69,L71:L77,L79:L83)</f>
        <v>312574761</v>
      </c>
      <c r="M85" s="37">
        <f t="shared" si="11"/>
        <v>0.2307359227990754</v>
      </c>
      <c r="N85" s="32">
        <f t="shared" si="12"/>
        <v>1003845197</v>
      </c>
      <c r="O85" s="37">
        <f t="shared" si="13"/>
        <v>0.74101679590571501</v>
      </c>
      <c r="P85" s="32">
        <f>SUM(P57,P59:P62,P64:P69,P71:P77,P79:P83)</f>
        <v>302926338</v>
      </c>
      <c r="Q85" s="32">
        <f>SUM(Q57,Q59:Q62,Q64:Q69,Q71:Q77,Q79:Q83)</f>
        <v>1129501835</v>
      </c>
      <c r="R85" s="32">
        <f>SUM(R57,R59:R62,R64:R69,R71:R77,R79:R83)</f>
        <v>1238606159</v>
      </c>
      <c r="S85" s="32">
        <f>SUM(S57,S59:S62,S64:S69,S71:S77,S79:S83)</f>
        <v>1009322347</v>
      </c>
      <c r="T85" s="37">
        <f t="shared" si="14"/>
        <v>0.81488561934399362</v>
      </c>
      <c r="U85" s="37">
        <f t="shared" si="15"/>
        <v>3.1850723392694791E-2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1463918933</v>
      </c>
      <c r="E88" s="31">
        <v>1543339577</v>
      </c>
      <c r="F88" s="31">
        <v>247415916</v>
      </c>
      <c r="G88" s="36">
        <f t="shared" ref="G88:G99" si="16">IF(($D88      =0),0,($F88      /$D88      ))</f>
        <v>0.1690093012821223</v>
      </c>
      <c r="H88" s="31">
        <v>293018939</v>
      </c>
      <c r="I88" s="36">
        <f t="shared" ref="I88:I99" si="17">IF(($D88      =0),0,($H88      /$D88      ))</f>
        <v>0.20016063211882784</v>
      </c>
      <c r="J88" s="31">
        <v>314060770</v>
      </c>
      <c r="K88" s="36">
        <f t="shared" ref="K88:K99" si="18">IF(($E88      =0),0,($J88      /$E88      ))</f>
        <v>0.20349427610123419</v>
      </c>
      <c r="L88" s="31">
        <v>381058157</v>
      </c>
      <c r="M88" s="36">
        <f t="shared" ref="M88:M99" si="19">IF(($E88      =0),0,($L88      /$E88      ))</f>
        <v>0.2469049343895624</v>
      </c>
      <c r="N88" s="31">
        <f t="shared" ref="N88:N99" si="20">$F88      +$H88      +$J88      +$L88</f>
        <v>1235553782</v>
      </c>
      <c r="O88" s="36">
        <f t="shared" ref="O88:O99" si="21">IF(($E88      =0),0,($N88      /$E88      ))</f>
        <v>0.80057156598142498</v>
      </c>
      <c r="P88" s="31">
        <v>366535309</v>
      </c>
      <c r="Q88" s="31">
        <v>1372730800</v>
      </c>
      <c r="R88" s="31">
        <v>1437887432</v>
      </c>
      <c r="S88" s="31">
        <v>1155657459</v>
      </c>
      <c r="T88" s="36">
        <f t="shared" ref="T88:T99" si="22">IF(($R88      =0),0,($S88      /$R88      ))</f>
        <v>0.80371900698273857</v>
      </c>
      <c r="U88" s="36">
        <f t="shared" ref="U88:U99" si="23">IF(($P88      =0),0,(($L88      /$P88      )-1))</f>
        <v>3.9621961768490976E-2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2202760000</v>
      </c>
      <c r="E89" s="31">
        <v>2310230269</v>
      </c>
      <c r="F89" s="31">
        <v>240950117</v>
      </c>
      <c r="G89" s="36">
        <f t="shared" si="16"/>
        <v>0.1093855513083586</v>
      </c>
      <c r="H89" s="31">
        <v>211512071</v>
      </c>
      <c r="I89" s="36">
        <f t="shared" si="17"/>
        <v>9.6021387259619756E-2</v>
      </c>
      <c r="J89" s="31">
        <v>209325156</v>
      </c>
      <c r="K89" s="36">
        <f t="shared" si="18"/>
        <v>9.0607918530393045E-2</v>
      </c>
      <c r="L89" s="31">
        <v>265501118</v>
      </c>
      <c r="M89" s="36">
        <f t="shared" si="19"/>
        <v>0.11492409287621536</v>
      </c>
      <c r="N89" s="31">
        <f t="shared" si="20"/>
        <v>927288462</v>
      </c>
      <c r="O89" s="36">
        <f t="shared" si="21"/>
        <v>0.40138356528476427</v>
      </c>
      <c r="P89" s="31">
        <v>1072832641</v>
      </c>
      <c r="Q89" s="31">
        <v>624680000</v>
      </c>
      <c r="R89" s="31">
        <v>650731000</v>
      </c>
      <c r="S89" s="31">
        <v>1634171987</v>
      </c>
      <c r="T89" s="36">
        <f t="shared" si="22"/>
        <v>2.5112865177776991</v>
      </c>
      <c r="U89" s="36">
        <f t="shared" si="23"/>
        <v>-0.75252326611490561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684410353</v>
      </c>
      <c r="E90" s="31">
        <v>724810351</v>
      </c>
      <c r="F90" s="31">
        <v>107488272</v>
      </c>
      <c r="G90" s="36">
        <f t="shared" si="16"/>
        <v>0.15705237585732429</v>
      </c>
      <c r="H90" s="31">
        <v>193673554</v>
      </c>
      <c r="I90" s="36">
        <f t="shared" si="17"/>
        <v>0.28297870298288724</v>
      </c>
      <c r="J90" s="31">
        <v>104852122</v>
      </c>
      <c r="K90" s="36">
        <f t="shared" si="18"/>
        <v>0.1446614577942196</v>
      </c>
      <c r="L90" s="31">
        <v>262821473</v>
      </c>
      <c r="M90" s="36">
        <f t="shared" si="19"/>
        <v>0.36260722910123011</v>
      </c>
      <c r="N90" s="31">
        <f t="shared" si="20"/>
        <v>668835421</v>
      </c>
      <c r="O90" s="36">
        <f t="shared" si="21"/>
        <v>0.92277299858815065</v>
      </c>
      <c r="P90" s="31">
        <v>196192305</v>
      </c>
      <c r="Q90" s="31">
        <v>686834001</v>
      </c>
      <c r="R90" s="31">
        <v>782351693</v>
      </c>
      <c r="S90" s="31">
        <v>493382821</v>
      </c>
      <c r="T90" s="36">
        <f t="shared" si="22"/>
        <v>0.63064070214774881</v>
      </c>
      <c r="U90" s="36">
        <f t="shared" si="23"/>
        <v>0.33961152553868001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4351089286</v>
      </c>
      <c r="E91" s="32">
        <f>SUM(E88:E90)</f>
        <v>4578380197</v>
      </c>
      <c r="F91" s="32">
        <f>SUM(F88:F90)</f>
        <v>595854305</v>
      </c>
      <c r="G91" s="37">
        <f t="shared" si="16"/>
        <v>0.13694370899655217</v>
      </c>
      <c r="H91" s="32">
        <f>SUM(H88:H90)</f>
        <v>698204564</v>
      </c>
      <c r="I91" s="37">
        <f t="shared" si="17"/>
        <v>0.16046661378485902</v>
      </c>
      <c r="J91" s="32">
        <f>SUM(J88:J90)</f>
        <v>628238048</v>
      </c>
      <c r="K91" s="37">
        <f t="shared" si="18"/>
        <v>0.13721840934303692</v>
      </c>
      <c r="L91" s="32">
        <f>SUM(L88:L90)</f>
        <v>909380748</v>
      </c>
      <c r="M91" s="37">
        <f t="shared" si="19"/>
        <v>0.19862499593106642</v>
      </c>
      <c r="N91" s="32">
        <f t="shared" si="20"/>
        <v>2831677665</v>
      </c>
      <c r="O91" s="37">
        <f t="shared" si="21"/>
        <v>0.61848897277152015</v>
      </c>
      <c r="P91" s="32">
        <f>SUM(P88:P90)</f>
        <v>1635560255</v>
      </c>
      <c r="Q91" s="32">
        <f>SUM(Q88:Q90)</f>
        <v>2684244801</v>
      </c>
      <c r="R91" s="32">
        <f>SUM(R88:R90)</f>
        <v>2870970125</v>
      </c>
      <c r="S91" s="32">
        <f>SUM(S88:S90)</f>
        <v>3283212267</v>
      </c>
      <c r="T91" s="37">
        <f t="shared" si="22"/>
        <v>1.1435898403853992</v>
      </c>
      <c r="U91" s="37">
        <f t="shared" si="23"/>
        <v>-0.44399434675673255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298002823</v>
      </c>
      <c r="E92" s="31">
        <v>268058765</v>
      </c>
      <c r="F92" s="31">
        <v>59457317</v>
      </c>
      <c r="G92" s="36">
        <f t="shared" si="16"/>
        <v>0.19951930790937508</v>
      </c>
      <c r="H92" s="31">
        <v>71878093</v>
      </c>
      <c r="I92" s="36">
        <f t="shared" si="17"/>
        <v>0.24119936944355724</v>
      </c>
      <c r="J92" s="31">
        <v>68867362</v>
      </c>
      <c r="K92" s="36">
        <f t="shared" si="18"/>
        <v>0.25691143507282815</v>
      </c>
      <c r="L92" s="31">
        <v>76196769</v>
      </c>
      <c r="M92" s="36">
        <f t="shared" si="19"/>
        <v>0.28425397319128887</v>
      </c>
      <c r="N92" s="31">
        <f t="shared" si="20"/>
        <v>276399541</v>
      </c>
      <c r="O92" s="36">
        <f t="shared" si="21"/>
        <v>1.0311154757427909</v>
      </c>
      <c r="P92" s="31">
        <v>41727837</v>
      </c>
      <c r="Q92" s="31">
        <v>235771777</v>
      </c>
      <c r="R92" s="31">
        <v>264831109</v>
      </c>
      <c r="S92" s="31">
        <v>162589418</v>
      </c>
      <c r="T92" s="36">
        <f t="shared" si="22"/>
        <v>0.61393625021598197</v>
      </c>
      <c r="U92" s="36">
        <f t="shared" si="23"/>
        <v>0.82604166614243635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92121573</v>
      </c>
      <c r="E93" s="31">
        <v>89608579</v>
      </c>
      <c r="F93" s="31">
        <v>14373823</v>
      </c>
      <c r="G93" s="36">
        <f t="shared" si="16"/>
        <v>0.1560310200087443</v>
      </c>
      <c r="H93" s="31">
        <v>20581543</v>
      </c>
      <c r="I93" s="36">
        <f t="shared" si="17"/>
        <v>0.22341719023838205</v>
      </c>
      <c r="J93" s="31">
        <v>20475013</v>
      </c>
      <c r="K93" s="36">
        <f t="shared" si="18"/>
        <v>0.22849389230912812</v>
      </c>
      <c r="L93" s="31">
        <v>24312083</v>
      </c>
      <c r="M93" s="36">
        <f t="shared" si="19"/>
        <v>0.27131423432124729</v>
      </c>
      <c r="N93" s="31">
        <f t="shared" si="20"/>
        <v>79742462</v>
      </c>
      <c r="O93" s="36">
        <f t="shared" si="21"/>
        <v>0.88989762910981995</v>
      </c>
      <c r="P93" s="31">
        <v>24088781</v>
      </c>
      <c r="Q93" s="31">
        <v>71985738</v>
      </c>
      <c r="R93" s="31">
        <v>76346205</v>
      </c>
      <c r="S93" s="31">
        <v>71560802</v>
      </c>
      <c r="T93" s="36">
        <f t="shared" si="22"/>
        <v>0.9373197004356667</v>
      </c>
      <c r="U93" s="36">
        <f t="shared" si="23"/>
        <v>9.2699584922957268E-3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44449090</v>
      </c>
      <c r="E94" s="31">
        <v>44880588</v>
      </c>
      <c r="F94" s="31">
        <v>6820193</v>
      </c>
      <c r="G94" s="36">
        <f t="shared" si="16"/>
        <v>0.15343830436123665</v>
      </c>
      <c r="H94" s="31">
        <v>11831997</v>
      </c>
      <c r="I94" s="36">
        <f t="shared" si="17"/>
        <v>0.26619210876983085</v>
      </c>
      <c r="J94" s="31">
        <v>6263094</v>
      </c>
      <c r="K94" s="36">
        <f t="shared" si="18"/>
        <v>0.13955017701639738</v>
      </c>
      <c r="L94" s="31">
        <v>20475843</v>
      </c>
      <c r="M94" s="36">
        <f t="shared" si="19"/>
        <v>0.45622938362572257</v>
      </c>
      <c r="N94" s="31">
        <f t="shared" si="20"/>
        <v>45391127</v>
      </c>
      <c r="O94" s="36">
        <f t="shared" si="21"/>
        <v>1.0113754971302962</v>
      </c>
      <c r="P94" s="31">
        <v>13023014</v>
      </c>
      <c r="Q94" s="31">
        <v>45128878</v>
      </c>
      <c r="R94" s="31">
        <v>46928578</v>
      </c>
      <c r="S94" s="31">
        <v>40161098</v>
      </c>
      <c r="T94" s="36">
        <f t="shared" si="22"/>
        <v>0.85579192278103977</v>
      </c>
      <c r="U94" s="36">
        <f t="shared" si="23"/>
        <v>0.57228142425401685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434573486</v>
      </c>
      <c r="E96" s="32">
        <f>SUM(E92:E95)</f>
        <v>402547932</v>
      </c>
      <c r="F96" s="32">
        <f>SUM(F92:F95)</f>
        <v>80651333</v>
      </c>
      <c r="G96" s="37">
        <f t="shared" si="16"/>
        <v>0.18558733010232475</v>
      </c>
      <c r="H96" s="32">
        <f>SUM(H92:H95)</f>
        <v>104291633</v>
      </c>
      <c r="I96" s="37">
        <f t="shared" si="17"/>
        <v>0.23998618498322283</v>
      </c>
      <c r="J96" s="32">
        <f>SUM(J92:J95)</f>
        <v>95605469</v>
      </c>
      <c r="K96" s="37">
        <f t="shared" si="18"/>
        <v>0.23750083257166008</v>
      </c>
      <c r="L96" s="32">
        <f>SUM(L92:L95)</f>
        <v>120984695</v>
      </c>
      <c r="M96" s="37">
        <f t="shared" si="19"/>
        <v>0.30054730227753351</v>
      </c>
      <c r="N96" s="32">
        <f t="shared" si="20"/>
        <v>401533130</v>
      </c>
      <c r="O96" s="37">
        <f t="shared" si="21"/>
        <v>0.99747905300380479</v>
      </c>
      <c r="P96" s="32">
        <f>SUM(P92:P95)</f>
        <v>78839632</v>
      </c>
      <c r="Q96" s="32">
        <f>SUM(Q92:Q95)</f>
        <v>352886393</v>
      </c>
      <c r="R96" s="32">
        <f>SUM(R92:R95)</f>
        <v>388105892</v>
      </c>
      <c r="S96" s="32">
        <f>SUM(S92:S95)</f>
        <v>274311318</v>
      </c>
      <c r="T96" s="37">
        <f t="shared" si="22"/>
        <v>0.7067950362371721</v>
      </c>
      <c r="U96" s="37">
        <f t="shared" si="23"/>
        <v>0.53456696753734212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147142467</v>
      </c>
      <c r="E97" s="31">
        <v>256748588</v>
      </c>
      <c r="F97" s="31">
        <v>14930647</v>
      </c>
      <c r="G97" s="36">
        <f t="shared" si="16"/>
        <v>0.10147068554994391</v>
      </c>
      <c r="H97" s="31">
        <v>18303336</v>
      </c>
      <c r="I97" s="36">
        <f t="shared" si="17"/>
        <v>0.12439193370327276</v>
      </c>
      <c r="J97" s="31">
        <v>102999176</v>
      </c>
      <c r="K97" s="36">
        <f t="shared" si="18"/>
        <v>0.40116744867940618</v>
      </c>
      <c r="L97" s="31">
        <v>35156796</v>
      </c>
      <c r="M97" s="36">
        <f t="shared" si="19"/>
        <v>0.1369308251074004</v>
      </c>
      <c r="N97" s="31">
        <f t="shared" si="20"/>
        <v>171389955</v>
      </c>
      <c r="O97" s="36">
        <f t="shared" si="21"/>
        <v>0.66754000999608221</v>
      </c>
      <c r="P97" s="31">
        <v>54220487</v>
      </c>
      <c r="Q97" s="31">
        <v>139347487</v>
      </c>
      <c r="R97" s="31">
        <v>140197152</v>
      </c>
      <c r="S97" s="31">
        <v>127155296</v>
      </c>
      <c r="T97" s="36">
        <f t="shared" si="22"/>
        <v>0.90697488633720602</v>
      </c>
      <c r="U97" s="36">
        <f t="shared" si="23"/>
        <v>-0.3515957169473598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52263093</v>
      </c>
      <c r="E98" s="31">
        <v>68180076</v>
      </c>
      <c r="F98" s="31">
        <v>1657085</v>
      </c>
      <c r="G98" s="36">
        <f t="shared" si="16"/>
        <v>3.1706600296312351E-2</v>
      </c>
      <c r="H98" s="31">
        <v>1289909</v>
      </c>
      <c r="I98" s="36">
        <f t="shared" si="17"/>
        <v>2.468106891415707E-2</v>
      </c>
      <c r="J98" s="31">
        <v>0</v>
      </c>
      <c r="K98" s="36">
        <f t="shared" si="18"/>
        <v>0</v>
      </c>
      <c r="L98" s="31">
        <v>11982492</v>
      </c>
      <c r="M98" s="36">
        <f t="shared" si="19"/>
        <v>0.17574770670540174</v>
      </c>
      <c r="N98" s="31">
        <f t="shared" si="20"/>
        <v>14929486</v>
      </c>
      <c r="O98" s="36">
        <f t="shared" si="21"/>
        <v>0.21897138982361944</v>
      </c>
      <c r="P98" s="31">
        <v>3596893</v>
      </c>
      <c r="Q98" s="31">
        <v>52059351</v>
      </c>
      <c r="R98" s="31">
        <v>55819278</v>
      </c>
      <c r="S98" s="31">
        <v>5355104</v>
      </c>
      <c r="T98" s="36">
        <f t="shared" si="22"/>
        <v>9.5936461234772688E-2</v>
      </c>
      <c r="U98" s="36">
        <f t="shared" si="23"/>
        <v>2.3313451359270347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100494191</v>
      </c>
      <c r="E99" s="31">
        <v>105818680</v>
      </c>
      <c r="F99" s="31">
        <v>28974393</v>
      </c>
      <c r="G99" s="36">
        <f t="shared" si="16"/>
        <v>0.28831908304033216</v>
      </c>
      <c r="H99" s="31">
        <v>12384591</v>
      </c>
      <c r="I99" s="36">
        <f t="shared" si="17"/>
        <v>0.12323688440857243</v>
      </c>
      <c r="J99" s="31">
        <v>34202933</v>
      </c>
      <c r="K99" s="36">
        <f t="shared" si="18"/>
        <v>0.32322207194419739</v>
      </c>
      <c r="L99" s="31">
        <v>36227620</v>
      </c>
      <c r="M99" s="36">
        <f t="shared" si="19"/>
        <v>0.34235562189964946</v>
      </c>
      <c r="N99" s="31">
        <f t="shared" si="20"/>
        <v>111789537</v>
      </c>
      <c r="O99" s="36">
        <f t="shared" si="21"/>
        <v>1.0564253589252861</v>
      </c>
      <c r="P99" s="31">
        <v>22968193</v>
      </c>
      <c r="Q99" s="31">
        <v>56385876</v>
      </c>
      <c r="R99" s="31">
        <v>108043581</v>
      </c>
      <c r="S99" s="31">
        <v>97280003</v>
      </c>
      <c r="T99" s="36">
        <f t="shared" si="22"/>
        <v>0.90037744121050556</v>
      </c>
      <c r="U99" s="36">
        <f t="shared" si="23"/>
        <v>0.57729517511455941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     +$L100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=0),0,(($L100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299899751</v>
      </c>
      <c r="E101" s="32">
        <f>SUM(E97:E100)</f>
        <v>430747344</v>
      </c>
      <c r="F101" s="32">
        <f>SUM(F97:F100)</f>
        <v>45562125</v>
      </c>
      <c r="G101" s="37">
        <f>IF(($D101     =0),0,($F101     /$D101     ))</f>
        <v>0.15192451760321735</v>
      </c>
      <c r="H101" s="32">
        <f>SUM(H97:H100)</f>
        <v>31977836</v>
      </c>
      <c r="I101" s="37">
        <f>IF(($D101     =0),0,($H101     /$D101     ))</f>
        <v>0.10662841797424499</v>
      </c>
      <c r="J101" s="32">
        <f>SUM(J97:J100)</f>
        <v>137202109</v>
      </c>
      <c r="K101" s="37">
        <f>IF(($E101     =0),0,($J101     /$E101     ))</f>
        <v>0.31852107949387609</v>
      </c>
      <c r="L101" s="32">
        <f>SUM(L97:L100)</f>
        <v>83366908</v>
      </c>
      <c r="M101" s="37">
        <f>IF(($E101     =0),0,($L101     /$E101     ))</f>
        <v>0.19354015564167937</v>
      </c>
      <c r="N101" s="32">
        <f>$F101     +$H101     +$J101     +$L101</f>
        <v>298108978</v>
      </c>
      <c r="O101" s="37">
        <f>IF(($E101     =0),0,($N101     /$E101     ))</f>
        <v>0.69207386221283351</v>
      </c>
      <c r="P101" s="32">
        <f>SUM(P97:P100)</f>
        <v>80785573</v>
      </c>
      <c r="Q101" s="32">
        <f>SUM(Q97:Q100)</f>
        <v>247792714</v>
      </c>
      <c r="R101" s="32">
        <f>SUM(R97:R100)</f>
        <v>304060011</v>
      </c>
      <c r="S101" s="32">
        <f>SUM(S97:S100)</f>
        <v>229790403</v>
      </c>
      <c r="T101" s="37">
        <f>IF(($R101     =0),0,($S101     /$R101     ))</f>
        <v>0.75574029693763312</v>
      </c>
      <c r="U101" s="37">
        <f>IF(($P101     =0),0,(($L101     /$P101     )-1))</f>
        <v>3.1952920603781632E-2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5085562523</v>
      </c>
      <c r="E102" s="32">
        <f>SUM(E88:E90,E92:E95,E97:E100)</f>
        <v>5411675473</v>
      </c>
      <c r="F102" s="32">
        <f>SUM(F88:F90,F92:F95,F97:F100)</f>
        <v>722067763</v>
      </c>
      <c r="G102" s="37">
        <f>IF(($D102     =0),0,($F102     /$D102     ))</f>
        <v>0.14198385325799681</v>
      </c>
      <c r="H102" s="32">
        <f>SUM(H88:H90,H92:H95,H97:H100)</f>
        <v>834474033</v>
      </c>
      <c r="I102" s="37">
        <f>IF(($D102     =0),0,($H102     /$D102     ))</f>
        <v>0.16408686929439997</v>
      </c>
      <c r="J102" s="32">
        <f>SUM(J88:J90,J92:J95,J97:J100)</f>
        <v>861045626</v>
      </c>
      <c r="K102" s="37">
        <f>IF(($E102     =0),0,($J102     /$E102     ))</f>
        <v>0.15910888047443714</v>
      </c>
      <c r="L102" s="32">
        <f>SUM(L88:L90,L92:L95,L97:L100)</f>
        <v>1113732351</v>
      </c>
      <c r="M102" s="37">
        <f>IF(($E102     =0),0,($L102     /$E102     ))</f>
        <v>0.20580176260691307</v>
      </c>
      <c r="N102" s="32">
        <f>$F102     +$H102     +$J102     +$L102</f>
        <v>3531319773</v>
      </c>
      <c r="O102" s="37">
        <f>IF(($E102     =0),0,($N102     /$E102     ))</f>
        <v>0.65253723927432561</v>
      </c>
      <c r="P102" s="32">
        <f>SUM(P88:P90,P92:P95,P97:P100)</f>
        <v>1795185460</v>
      </c>
      <c r="Q102" s="32">
        <f>SUM(Q88:Q90,Q92:Q95,Q97:Q100)</f>
        <v>3284923908</v>
      </c>
      <c r="R102" s="32">
        <f>SUM(R88:R90,R92:R95,R97:R100)</f>
        <v>3563136028</v>
      </c>
      <c r="S102" s="32">
        <f>SUM(S88:S90,S92:S95,S97:S100)</f>
        <v>3787313988</v>
      </c>
      <c r="T102" s="37">
        <f>IF(($R102     =0),0,($S102     /$R102     ))</f>
        <v>1.0629159140258342</v>
      </c>
      <c r="U102" s="37">
        <f>IF(($P102     =0),0,(($L102     /$P102     )-1))</f>
        <v>-0.37960039460212647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2276928480</v>
      </c>
      <c r="E105" s="31">
        <v>2453929135</v>
      </c>
      <c r="F105" s="31">
        <v>410945347</v>
      </c>
      <c r="G105" s="36">
        <f t="shared" ref="G105:G136" si="24">IF(($D105     =0),0,($F105     /$D105     ))</f>
        <v>0.18048232547031956</v>
      </c>
      <c r="H105" s="31">
        <v>566234702</v>
      </c>
      <c r="I105" s="36">
        <f t="shared" ref="I105:I136" si="25">IF(($D105     =0),0,($H105     /$D105     ))</f>
        <v>0.24868356954277282</v>
      </c>
      <c r="J105" s="31">
        <v>547906235</v>
      </c>
      <c r="K105" s="36">
        <f t="shared" ref="K105:K136" si="26">IF(($E105     =0),0,($J105     /$E105     ))</f>
        <v>0.22327712205919101</v>
      </c>
      <c r="L105" s="31">
        <v>550650997</v>
      </c>
      <c r="M105" s="36">
        <f t="shared" ref="M105:M136" si="27">IF(($E105     =0),0,($L105     /$E105     ))</f>
        <v>0.224395639281572</v>
      </c>
      <c r="N105" s="31">
        <f t="shared" ref="N105:N136" si="28">$F105     +$H105     +$J105     +$L105</f>
        <v>2075737281</v>
      </c>
      <c r="O105" s="36">
        <f t="shared" ref="O105:O136" si="29">IF(($E105     =0),0,($N105     /$E105     ))</f>
        <v>0.84588313957159156</v>
      </c>
      <c r="P105" s="31">
        <v>422005084</v>
      </c>
      <c r="Q105" s="31">
        <v>2060236490</v>
      </c>
      <c r="R105" s="31">
        <v>2241739848</v>
      </c>
      <c r="S105" s="31">
        <v>1900497021</v>
      </c>
      <c r="T105" s="36">
        <f t="shared" ref="T105:T136" si="30">IF(($R105     =0),0,($S105     /$R105     ))</f>
        <v>0.84777768602166548</v>
      </c>
      <c r="U105" s="36">
        <f t="shared" ref="U105:U136" si="31">IF(($P105     =0),0,(($L105     /$P105     )-1))</f>
        <v>0.30484446248993535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2276928480</v>
      </c>
      <c r="E106" s="32">
        <f>E105</f>
        <v>2453929135</v>
      </c>
      <c r="F106" s="32">
        <f>F105</f>
        <v>410945347</v>
      </c>
      <c r="G106" s="37">
        <f t="shared" si="24"/>
        <v>0.18048232547031956</v>
      </c>
      <c r="H106" s="32">
        <f>H105</f>
        <v>566234702</v>
      </c>
      <c r="I106" s="37">
        <f t="shared" si="25"/>
        <v>0.24868356954277282</v>
      </c>
      <c r="J106" s="32">
        <f>J105</f>
        <v>547906235</v>
      </c>
      <c r="K106" s="37">
        <f t="shared" si="26"/>
        <v>0.22327712205919101</v>
      </c>
      <c r="L106" s="32">
        <f>L105</f>
        <v>550650997</v>
      </c>
      <c r="M106" s="37">
        <f t="shared" si="27"/>
        <v>0.224395639281572</v>
      </c>
      <c r="N106" s="32">
        <f t="shared" si="28"/>
        <v>2075737281</v>
      </c>
      <c r="O106" s="37">
        <f t="shared" si="29"/>
        <v>0.84588313957159156</v>
      </c>
      <c r="P106" s="32">
        <f>P105</f>
        <v>422005084</v>
      </c>
      <c r="Q106" s="32">
        <f>Q105</f>
        <v>2060236490</v>
      </c>
      <c r="R106" s="32">
        <f>R105</f>
        <v>2241739848</v>
      </c>
      <c r="S106" s="32">
        <f>S105</f>
        <v>1900497021</v>
      </c>
      <c r="T106" s="37">
        <f t="shared" si="30"/>
        <v>0.84777768602166548</v>
      </c>
      <c r="U106" s="37">
        <f t="shared" si="31"/>
        <v>0.30484446248993535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131668</v>
      </c>
      <c r="G107" s="36">
        <f t="shared" si="24"/>
        <v>0</v>
      </c>
      <c r="H107" s="31">
        <v>133276</v>
      </c>
      <c r="I107" s="36">
        <f t="shared" si="25"/>
        <v>0</v>
      </c>
      <c r="J107" s="31">
        <v>95227</v>
      </c>
      <c r="K107" s="36">
        <f t="shared" si="26"/>
        <v>0</v>
      </c>
      <c r="L107" s="31">
        <v>190110</v>
      </c>
      <c r="M107" s="36">
        <f t="shared" si="27"/>
        <v>0</v>
      </c>
      <c r="N107" s="31">
        <f t="shared" si="28"/>
        <v>550281</v>
      </c>
      <c r="O107" s="36">
        <f t="shared" si="29"/>
        <v>0</v>
      </c>
      <c r="P107" s="31">
        <v>68850</v>
      </c>
      <c r="Q107" s="31">
        <v>0</v>
      </c>
      <c r="R107" s="31">
        <v>0</v>
      </c>
      <c r="S107" s="31">
        <v>84775</v>
      </c>
      <c r="T107" s="36">
        <f t="shared" si="30"/>
        <v>0</v>
      </c>
      <c r="U107" s="36">
        <f t="shared" si="31"/>
        <v>1.7612200435729846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124981430</v>
      </c>
      <c r="E111" s="31">
        <v>129464931</v>
      </c>
      <c r="F111" s="31">
        <v>17846987</v>
      </c>
      <c r="G111" s="36">
        <f t="shared" si="24"/>
        <v>0.14279710993865249</v>
      </c>
      <c r="H111" s="31">
        <v>45662831</v>
      </c>
      <c r="I111" s="36">
        <f t="shared" si="25"/>
        <v>0.36535692542484111</v>
      </c>
      <c r="J111" s="31">
        <v>18583916</v>
      </c>
      <c r="K111" s="36">
        <f t="shared" si="26"/>
        <v>0.14354401501978942</v>
      </c>
      <c r="L111" s="31">
        <v>11070491</v>
      </c>
      <c r="M111" s="36">
        <f t="shared" si="27"/>
        <v>8.5509573244973963E-2</v>
      </c>
      <c r="N111" s="31">
        <f t="shared" si="28"/>
        <v>93164225</v>
      </c>
      <c r="O111" s="36">
        <f t="shared" si="29"/>
        <v>0.71960973740448675</v>
      </c>
      <c r="P111" s="31">
        <v>52242421</v>
      </c>
      <c r="Q111" s="31">
        <v>146831048</v>
      </c>
      <c r="R111" s="31">
        <v>180722382</v>
      </c>
      <c r="S111" s="31">
        <v>169294982</v>
      </c>
      <c r="T111" s="36">
        <f t="shared" si="30"/>
        <v>0.93676820837830699</v>
      </c>
      <c r="U111" s="36">
        <f t="shared" si="31"/>
        <v>-0.78809383661603283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124981430</v>
      </c>
      <c r="E112" s="32">
        <f>SUM(E107:E111)</f>
        <v>129464931</v>
      </c>
      <c r="F112" s="32">
        <f>SUM(F107:F111)</f>
        <v>17978655</v>
      </c>
      <c r="G112" s="37">
        <f t="shared" si="24"/>
        <v>0.14385061044668795</v>
      </c>
      <c r="H112" s="32">
        <f>SUM(H107:H111)</f>
        <v>45796107</v>
      </c>
      <c r="I112" s="37">
        <f t="shared" si="25"/>
        <v>0.36642329184423639</v>
      </c>
      <c r="J112" s="32">
        <f>SUM(J107:J111)</f>
        <v>18679143</v>
      </c>
      <c r="K112" s="37">
        <f t="shared" si="26"/>
        <v>0.14427955783639973</v>
      </c>
      <c r="L112" s="32">
        <f>SUM(L107:L111)</f>
        <v>11260601</v>
      </c>
      <c r="M112" s="37">
        <f t="shared" si="27"/>
        <v>8.6978001787989978E-2</v>
      </c>
      <c r="N112" s="32">
        <f t="shared" si="28"/>
        <v>93714506</v>
      </c>
      <c r="O112" s="37">
        <f t="shared" si="29"/>
        <v>0.72386016256402286</v>
      </c>
      <c r="P112" s="32">
        <f>SUM(P107:P111)</f>
        <v>52311271</v>
      </c>
      <c r="Q112" s="32">
        <f>SUM(Q107:Q111)</f>
        <v>146831048</v>
      </c>
      <c r="R112" s="32">
        <f>SUM(R107:R111)</f>
        <v>180722382</v>
      </c>
      <c r="S112" s="32">
        <f>SUM(S107:S111)</f>
        <v>169379757</v>
      </c>
      <c r="T112" s="37">
        <f t="shared" si="30"/>
        <v>0.93723729803428557</v>
      </c>
      <c r="U112" s="37">
        <f t="shared" si="31"/>
        <v>-0.78473853177836184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3419598</v>
      </c>
      <c r="E114" s="31">
        <v>2757843</v>
      </c>
      <c r="F114" s="31">
        <v>567589</v>
      </c>
      <c r="G114" s="36">
        <f t="shared" si="24"/>
        <v>0.16598120597801261</v>
      </c>
      <c r="H114" s="31">
        <v>616162</v>
      </c>
      <c r="I114" s="36">
        <f t="shared" si="25"/>
        <v>0.18018550718534751</v>
      </c>
      <c r="J114" s="31">
        <v>609761</v>
      </c>
      <c r="K114" s="36">
        <f t="shared" si="26"/>
        <v>0.2211006935492702</v>
      </c>
      <c r="L114" s="31">
        <v>779606</v>
      </c>
      <c r="M114" s="36">
        <f t="shared" si="27"/>
        <v>0.28268686796166426</v>
      </c>
      <c r="N114" s="31">
        <f t="shared" si="28"/>
        <v>2573118</v>
      </c>
      <c r="O114" s="36">
        <f t="shared" si="29"/>
        <v>0.93301830452277379</v>
      </c>
      <c r="P114" s="31">
        <v>776420</v>
      </c>
      <c r="Q114" s="31">
        <v>3124144</v>
      </c>
      <c r="R114" s="31">
        <v>3444402</v>
      </c>
      <c r="S114" s="31">
        <v>3091061</v>
      </c>
      <c r="T114" s="36">
        <f t="shared" si="30"/>
        <v>0.8974158649309808</v>
      </c>
      <c r="U114" s="36">
        <f t="shared" si="31"/>
        <v>4.1034491641123161E-3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390949148</v>
      </c>
      <c r="E117" s="31">
        <v>331573849</v>
      </c>
      <c r="F117" s="31">
        <v>81122745</v>
      </c>
      <c r="G117" s="36">
        <f t="shared" si="24"/>
        <v>0.20750203809115347</v>
      </c>
      <c r="H117" s="31">
        <v>93679161</v>
      </c>
      <c r="I117" s="36">
        <f t="shared" si="25"/>
        <v>0.23961981111671332</v>
      </c>
      <c r="J117" s="31">
        <v>82147123</v>
      </c>
      <c r="K117" s="36">
        <f t="shared" si="26"/>
        <v>0.24774910098534339</v>
      </c>
      <c r="L117" s="31">
        <v>86789782</v>
      </c>
      <c r="M117" s="36">
        <f t="shared" si="27"/>
        <v>0.26175098627877619</v>
      </c>
      <c r="N117" s="31">
        <f t="shared" si="28"/>
        <v>343738811</v>
      </c>
      <c r="O117" s="36">
        <f t="shared" si="29"/>
        <v>1.0366885447591496</v>
      </c>
      <c r="P117" s="31">
        <v>74878945</v>
      </c>
      <c r="Q117" s="31">
        <v>162408251</v>
      </c>
      <c r="R117" s="31">
        <v>306577353</v>
      </c>
      <c r="S117" s="31">
        <v>140221949</v>
      </c>
      <c r="T117" s="36">
        <f t="shared" si="30"/>
        <v>0.4573786929395271</v>
      </c>
      <c r="U117" s="36">
        <f t="shared" si="31"/>
        <v>0.15906790620514211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401316</v>
      </c>
      <c r="E119" s="31">
        <v>391316</v>
      </c>
      <c r="F119" s="31">
        <v>108343</v>
      </c>
      <c r="G119" s="36">
        <f t="shared" si="24"/>
        <v>0.26996930099971095</v>
      </c>
      <c r="H119" s="31">
        <v>151679</v>
      </c>
      <c r="I119" s="36">
        <f t="shared" si="25"/>
        <v>0.37795403123722954</v>
      </c>
      <c r="J119" s="31">
        <v>111992</v>
      </c>
      <c r="K119" s="36">
        <f t="shared" si="26"/>
        <v>0.28619325557861164</v>
      </c>
      <c r="L119" s="31">
        <v>120685</v>
      </c>
      <c r="M119" s="36">
        <f t="shared" si="27"/>
        <v>0.30840803851618642</v>
      </c>
      <c r="N119" s="31">
        <f t="shared" si="28"/>
        <v>492699</v>
      </c>
      <c r="O119" s="36">
        <f t="shared" si="29"/>
        <v>1.2590821739974853</v>
      </c>
      <c r="P119" s="31">
        <v>101449</v>
      </c>
      <c r="Q119" s="31">
        <v>404940</v>
      </c>
      <c r="R119" s="31">
        <v>374940</v>
      </c>
      <c r="S119" s="31">
        <v>455613</v>
      </c>
      <c r="T119" s="36">
        <f t="shared" si="30"/>
        <v>1.2151624259881582</v>
      </c>
      <c r="U119" s="36">
        <f t="shared" si="31"/>
        <v>0.18961251466253981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80695508</v>
      </c>
      <c r="E120" s="31">
        <v>121263479</v>
      </c>
      <c r="F120" s="31">
        <v>43093300</v>
      </c>
      <c r="G120" s="36">
        <f t="shared" si="24"/>
        <v>0.53402352953772847</v>
      </c>
      <c r="H120" s="31">
        <v>8563391</v>
      </c>
      <c r="I120" s="36">
        <f t="shared" si="25"/>
        <v>0.10611979789506995</v>
      </c>
      <c r="J120" s="31">
        <v>20593862</v>
      </c>
      <c r="K120" s="36">
        <f t="shared" si="26"/>
        <v>0.16982740533116322</v>
      </c>
      <c r="L120" s="31">
        <v>21572434</v>
      </c>
      <c r="M120" s="36">
        <f t="shared" si="27"/>
        <v>0.17789720514286086</v>
      </c>
      <c r="N120" s="31">
        <f t="shared" si="28"/>
        <v>93822987</v>
      </c>
      <c r="O120" s="36">
        <f t="shared" si="29"/>
        <v>0.77371181969799829</v>
      </c>
      <c r="P120" s="31">
        <v>28305548</v>
      </c>
      <c r="Q120" s="31">
        <v>135970412</v>
      </c>
      <c r="R120" s="31">
        <v>83890609</v>
      </c>
      <c r="S120" s="31">
        <v>105695558</v>
      </c>
      <c r="T120" s="36">
        <f t="shared" si="30"/>
        <v>1.259921214781025</v>
      </c>
      <c r="U120" s="36">
        <f t="shared" si="31"/>
        <v>-0.23787258950082857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475465570</v>
      </c>
      <c r="E121" s="32">
        <f>SUM(E113:E120)</f>
        <v>455986487</v>
      </c>
      <c r="F121" s="32">
        <f>SUM(F113:F120)</f>
        <v>124891977</v>
      </c>
      <c r="G121" s="37">
        <f t="shared" si="24"/>
        <v>0.26267301962579542</v>
      </c>
      <c r="H121" s="32">
        <f>SUM(H113:H120)</f>
        <v>103010393</v>
      </c>
      <c r="I121" s="37">
        <f t="shared" si="25"/>
        <v>0.21665163473350973</v>
      </c>
      <c r="J121" s="32">
        <f>SUM(J113:J120)</f>
        <v>103462738</v>
      </c>
      <c r="K121" s="37">
        <f t="shared" si="26"/>
        <v>0.22689869316236996</v>
      </c>
      <c r="L121" s="32">
        <f>SUM(L113:L120)</f>
        <v>109262507</v>
      </c>
      <c r="M121" s="37">
        <f t="shared" si="27"/>
        <v>0.23961786174597757</v>
      </c>
      <c r="N121" s="32">
        <f t="shared" si="28"/>
        <v>440627615</v>
      </c>
      <c r="O121" s="37">
        <f t="shared" si="29"/>
        <v>0.96631726501140813</v>
      </c>
      <c r="P121" s="32">
        <f>SUM(P113:P120)</f>
        <v>104062362</v>
      </c>
      <c r="Q121" s="32">
        <f>SUM(Q113:Q120)</f>
        <v>301907747</v>
      </c>
      <c r="R121" s="32">
        <f>SUM(R113:R120)</f>
        <v>394287304</v>
      </c>
      <c r="S121" s="32">
        <f>SUM(S113:S120)</f>
        <v>249464181</v>
      </c>
      <c r="T121" s="37">
        <f t="shared" si="30"/>
        <v>0.63269645882384284</v>
      </c>
      <c r="U121" s="37">
        <f t="shared" si="31"/>
        <v>4.9971429631781694E-2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1508880</v>
      </c>
      <c r="E124" s="31">
        <v>2220436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1480291</v>
      </c>
      <c r="K124" s="36">
        <f t="shared" si="26"/>
        <v>0.66666681678733364</v>
      </c>
      <c r="L124" s="31">
        <v>2788850</v>
      </c>
      <c r="M124" s="36">
        <f t="shared" si="27"/>
        <v>1.2559920664229909</v>
      </c>
      <c r="N124" s="31">
        <f t="shared" si="28"/>
        <v>4269141</v>
      </c>
      <c r="O124" s="36">
        <f t="shared" si="29"/>
        <v>1.9226588832103244</v>
      </c>
      <c r="P124" s="31">
        <v>-1253813</v>
      </c>
      <c r="Q124" s="31">
        <v>0</v>
      </c>
      <c r="R124" s="31">
        <v>1432930</v>
      </c>
      <c r="S124" s="31">
        <v>0</v>
      </c>
      <c r="T124" s="36">
        <f t="shared" si="30"/>
        <v>0</v>
      </c>
      <c r="U124" s="36">
        <f t="shared" si="31"/>
        <v>-3.2242950104999708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1508880</v>
      </c>
      <c r="E126" s="32">
        <f>SUM(E122:E125)</f>
        <v>2220436</v>
      </c>
      <c r="F126" s="32">
        <f>SUM(F122:F125)</f>
        <v>0</v>
      </c>
      <c r="G126" s="37">
        <f t="shared" si="24"/>
        <v>0</v>
      </c>
      <c r="H126" s="32">
        <f>SUM(H122:H125)</f>
        <v>0</v>
      </c>
      <c r="I126" s="37">
        <f t="shared" si="25"/>
        <v>0</v>
      </c>
      <c r="J126" s="32">
        <f>SUM(J122:J125)</f>
        <v>1480291</v>
      </c>
      <c r="K126" s="37">
        <f t="shared" si="26"/>
        <v>0.66666681678733364</v>
      </c>
      <c r="L126" s="32">
        <f>SUM(L122:L125)</f>
        <v>2788850</v>
      </c>
      <c r="M126" s="37">
        <f t="shared" si="27"/>
        <v>1.2559920664229909</v>
      </c>
      <c r="N126" s="32">
        <f t="shared" si="28"/>
        <v>4269141</v>
      </c>
      <c r="O126" s="37">
        <f t="shared" si="29"/>
        <v>1.9226588832103244</v>
      </c>
      <c r="P126" s="32">
        <f>SUM(P122:P125)</f>
        <v>-1253813</v>
      </c>
      <c r="Q126" s="32">
        <f>SUM(Q122:Q125)</f>
        <v>0</v>
      </c>
      <c r="R126" s="32">
        <f>SUM(R122:R125)</f>
        <v>1432930</v>
      </c>
      <c r="S126" s="32">
        <f>SUM(S122:S125)</f>
        <v>0</v>
      </c>
      <c r="T126" s="37">
        <f t="shared" si="30"/>
        <v>0</v>
      </c>
      <c r="U126" s="37">
        <f t="shared" si="31"/>
        <v>-3.2242950104999708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1889875</v>
      </c>
      <c r="E127" s="31">
        <v>1889875</v>
      </c>
      <c r="F127" s="31">
        <v>500455</v>
      </c>
      <c r="G127" s="36">
        <f t="shared" si="24"/>
        <v>0.26480851908194986</v>
      </c>
      <c r="H127" s="31">
        <v>421502</v>
      </c>
      <c r="I127" s="36">
        <f t="shared" si="25"/>
        <v>0.22303168198954956</v>
      </c>
      <c r="J127" s="31">
        <v>435051</v>
      </c>
      <c r="K127" s="36">
        <f t="shared" si="26"/>
        <v>0.23020093921555659</v>
      </c>
      <c r="L127" s="31">
        <v>470329</v>
      </c>
      <c r="M127" s="36">
        <f t="shared" si="27"/>
        <v>0.24886778226073153</v>
      </c>
      <c r="N127" s="31">
        <f t="shared" si="28"/>
        <v>1827337</v>
      </c>
      <c r="O127" s="36">
        <f t="shared" si="29"/>
        <v>0.9669089225477876</v>
      </c>
      <c r="P127" s="31">
        <v>558983</v>
      </c>
      <c r="Q127" s="31">
        <v>2133593</v>
      </c>
      <c r="R127" s="31">
        <v>2157085</v>
      </c>
      <c r="S127" s="31">
        <v>2003405</v>
      </c>
      <c r="T127" s="36">
        <f t="shared" si="30"/>
        <v>0.9287557050371219</v>
      </c>
      <c r="U127" s="36">
        <f t="shared" si="31"/>
        <v>-0.15859874092772053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1936815</v>
      </c>
      <c r="E128" s="31">
        <v>1852192</v>
      </c>
      <c r="F128" s="31">
        <v>79892</v>
      </c>
      <c r="G128" s="36">
        <f t="shared" si="24"/>
        <v>4.1249164220640587E-2</v>
      </c>
      <c r="H128" s="31">
        <v>12276</v>
      </c>
      <c r="I128" s="36">
        <f t="shared" si="25"/>
        <v>6.3382408748383296E-3</v>
      </c>
      <c r="J128" s="31">
        <v>9865</v>
      </c>
      <c r="K128" s="36">
        <f t="shared" si="26"/>
        <v>5.3261216979665175E-3</v>
      </c>
      <c r="L128" s="31">
        <v>353910</v>
      </c>
      <c r="M128" s="36">
        <f t="shared" si="27"/>
        <v>0.19107630310464574</v>
      </c>
      <c r="N128" s="31">
        <f t="shared" si="28"/>
        <v>455943</v>
      </c>
      <c r="O128" s="36">
        <f t="shared" si="29"/>
        <v>0.24616400459563587</v>
      </c>
      <c r="P128" s="31">
        <v>395659</v>
      </c>
      <c r="Q128" s="31">
        <v>2007376</v>
      </c>
      <c r="R128" s="31">
        <v>2007376</v>
      </c>
      <c r="S128" s="31">
        <v>546952</v>
      </c>
      <c r="T128" s="36">
        <f t="shared" si="30"/>
        <v>0.27247112648552141</v>
      </c>
      <c r="U128" s="36">
        <f t="shared" si="31"/>
        <v>-0.10551763008044801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1214253</v>
      </c>
      <c r="E130" s="31">
        <v>1214253</v>
      </c>
      <c r="F130" s="31">
        <v>307886</v>
      </c>
      <c r="G130" s="36">
        <f t="shared" si="24"/>
        <v>0.25356000767550091</v>
      </c>
      <c r="H130" s="31">
        <v>941855</v>
      </c>
      <c r="I130" s="36">
        <f t="shared" si="25"/>
        <v>0.77566619147739391</v>
      </c>
      <c r="J130" s="31">
        <v>543453</v>
      </c>
      <c r="K130" s="36">
        <f t="shared" si="26"/>
        <v>0.4475615872474682</v>
      </c>
      <c r="L130" s="31">
        <v>411137</v>
      </c>
      <c r="M130" s="36">
        <f t="shared" si="27"/>
        <v>0.33859253384591187</v>
      </c>
      <c r="N130" s="31">
        <f t="shared" si="28"/>
        <v>2204331</v>
      </c>
      <c r="O130" s="36">
        <f t="shared" si="29"/>
        <v>1.8153803202462748</v>
      </c>
      <c r="P130" s="31">
        <v>299451</v>
      </c>
      <c r="Q130" s="31">
        <v>1268697</v>
      </c>
      <c r="R130" s="31">
        <v>1228734</v>
      </c>
      <c r="S130" s="31">
        <v>1210241</v>
      </c>
      <c r="T130" s="36">
        <f t="shared" si="30"/>
        <v>0.98494954969912119</v>
      </c>
      <c r="U130" s="36">
        <f t="shared" si="31"/>
        <v>0.37296920030322167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4381199</v>
      </c>
      <c r="E131" s="31">
        <v>928685</v>
      </c>
      <c r="F131" s="31">
        <v>170617</v>
      </c>
      <c r="G131" s="36">
        <f t="shared" si="24"/>
        <v>3.8942992546104387E-2</v>
      </c>
      <c r="H131" s="31">
        <v>307747</v>
      </c>
      <c r="I131" s="36">
        <f t="shared" si="25"/>
        <v>7.0242643623355153E-2</v>
      </c>
      <c r="J131" s="31">
        <v>114929</v>
      </c>
      <c r="K131" s="36">
        <f t="shared" si="26"/>
        <v>0.12375455617351416</v>
      </c>
      <c r="L131" s="31">
        <v>74490</v>
      </c>
      <c r="M131" s="36">
        <f t="shared" si="27"/>
        <v>8.0210189676801075E-2</v>
      </c>
      <c r="N131" s="31">
        <f t="shared" si="28"/>
        <v>667783</v>
      </c>
      <c r="O131" s="36">
        <f t="shared" si="29"/>
        <v>0.71906297614368708</v>
      </c>
      <c r="P131" s="31">
        <v>34928929</v>
      </c>
      <c r="Q131" s="31">
        <v>4160683</v>
      </c>
      <c r="R131" s="31">
        <v>4326866</v>
      </c>
      <c r="S131" s="31">
        <v>60773005</v>
      </c>
      <c r="T131" s="36">
        <f t="shared" si="30"/>
        <v>14.045501986888432</v>
      </c>
      <c r="U131" s="36">
        <f t="shared" si="31"/>
        <v>-0.99786738379524886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9422142</v>
      </c>
      <c r="E132" s="32">
        <f>SUM(E127:E131)</f>
        <v>5885005</v>
      </c>
      <c r="F132" s="32">
        <f>SUM(F127:F131)</f>
        <v>1058850</v>
      </c>
      <c r="G132" s="37">
        <f t="shared" si="24"/>
        <v>0.11237890492416693</v>
      </c>
      <c r="H132" s="32">
        <f>SUM(H127:H131)</f>
        <v>1683380</v>
      </c>
      <c r="I132" s="37">
        <f t="shared" si="25"/>
        <v>0.178662134363927</v>
      </c>
      <c r="J132" s="32">
        <f>SUM(J127:J131)</f>
        <v>1103298</v>
      </c>
      <c r="K132" s="37">
        <f t="shared" si="26"/>
        <v>0.18747613638391131</v>
      </c>
      <c r="L132" s="32">
        <f>SUM(L127:L131)</f>
        <v>1309866</v>
      </c>
      <c r="M132" s="37">
        <f t="shared" si="27"/>
        <v>0.22257687121761155</v>
      </c>
      <c r="N132" s="32">
        <f t="shared" si="28"/>
        <v>5155394</v>
      </c>
      <c r="O132" s="37">
        <f t="shared" si="29"/>
        <v>0.87602202546981689</v>
      </c>
      <c r="P132" s="32">
        <f>SUM(P127:P131)</f>
        <v>36183022</v>
      </c>
      <c r="Q132" s="32">
        <f>SUM(Q127:Q131)</f>
        <v>9570349</v>
      </c>
      <c r="R132" s="32">
        <f>SUM(R127:R131)</f>
        <v>9720061</v>
      </c>
      <c r="S132" s="32">
        <f>SUM(S127:S131)</f>
        <v>64533603</v>
      </c>
      <c r="T132" s="37">
        <f t="shared" si="30"/>
        <v>6.6392179020275695</v>
      </c>
      <c r="U132" s="37">
        <f t="shared" si="31"/>
        <v>-0.9637988778272859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75362325</v>
      </c>
      <c r="E133" s="31">
        <v>154592538</v>
      </c>
      <c r="F133" s="31">
        <v>13587163</v>
      </c>
      <c r="G133" s="36">
        <f t="shared" si="24"/>
        <v>0.18029118661081647</v>
      </c>
      <c r="H133" s="31">
        <v>7620268</v>
      </c>
      <c r="I133" s="36">
        <f t="shared" si="25"/>
        <v>0.10111508635117082</v>
      </c>
      <c r="J133" s="31">
        <v>31175654</v>
      </c>
      <c r="K133" s="36">
        <f t="shared" si="26"/>
        <v>0.20166338170863071</v>
      </c>
      <c r="L133" s="31">
        <v>42367241</v>
      </c>
      <c r="M133" s="36">
        <f t="shared" si="27"/>
        <v>0.27405747747022563</v>
      </c>
      <c r="N133" s="31">
        <f t="shared" si="28"/>
        <v>94750326</v>
      </c>
      <c r="O133" s="36">
        <f t="shared" si="29"/>
        <v>0.61290361893146483</v>
      </c>
      <c r="P133" s="31">
        <v>41789638</v>
      </c>
      <c r="Q133" s="31">
        <v>60542093</v>
      </c>
      <c r="R133" s="31">
        <v>110704098</v>
      </c>
      <c r="S133" s="31">
        <v>80036316</v>
      </c>
      <c r="T133" s="36">
        <f t="shared" si="30"/>
        <v>0.72297518742260114</v>
      </c>
      <c r="U133" s="36">
        <f t="shared" si="31"/>
        <v>1.3821679910220874E-2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92262</v>
      </c>
      <c r="K134" s="36">
        <f t="shared" si="26"/>
        <v>0</v>
      </c>
      <c r="L134" s="31">
        <v>34410</v>
      </c>
      <c r="M134" s="36">
        <f t="shared" si="27"/>
        <v>0</v>
      </c>
      <c r="N134" s="31">
        <f t="shared" si="28"/>
        <v>126672</v>
      </c>
      <c r="O134" s="36">
        <f t="shared" si="29"/>
        <v>0</v>
      </c>
      <c r="P134" s="31">
        <v>47039</v>
      </c>
      <c r="Q134" s="31">
        <v>0</v>
      </c>
      <c r="R134" s="31">
        <v>0</v>
      </c>
      <c r="S134" s="31">
        <v>142046</v>
      </c>
      <c r="T134" s="36">
        <f t="shared" si="30"/>
        <v>0</v>
      </c>
      <c r="U134" s="36">
        <f t="shared" si="31"/>
        <v>-0.26847934692489206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6415166</v>
      </c>
      <c r="E136" s="31">
        <v>19612887</v>
      </c>
      <c r="F136" s="31">
        <v>2109031</v>
      </c>
      <c r="G136" s="36">
        <f t="shared" si="24"/>
        <v>0.3287570422963334</v>
      </c>
      <c r="H136" s="31">
        <v>1608653</v>
      </c>
      <c r="I136" s="36">
        <f t="shared" si="25"/>
        <v>0.25075781359359994</v>
      </c>
      <c r="J136" s="31">
        <v>3093890</v>
      </c>
      <c r="K136" s="36">
        <f t="shared" si="26"/>
        <v>0.15774781142623215</v>
      </c>
      <c r="L136" s="31">
        <v>6008576</v>
      </c>
      <c r="M136" s="36">
        <f t="shared" si="27"/>
        <v>0.30635856924072424</v>
      </c>
      <c r="N136" s="31">
        <f t="shared" si="28"/>
        <v>12820150</v>
      </c>
      <c r="O136" s="36">
        <f t="shared" si="29"/>
        <v>0.65365950459001776</v>
      </c>
      <c r="P136" s="31">
        <v>3027513</v>
      </c>
      <c r="Q136" s="31">
        <v>4880781</v>
      </c>
      <c r="R136" s="31">
        <v>8326661</v>
      </c>
      <c r="S136" s="31">
        <v>8945616</v>
      </c>
      <c r="T136" s="36">
        <f t="shared" si="30"/>
        <v>1.0743341178414734</v>
      </c>
      <c r="U136" s="36">
        <f t="shared" si="31"/>
        <v>0.98465737389071495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81777491</v>
      </c>
      <c r="E137" s="32">
        <f>SUM(E133:E136)</f>
        <v>174205425</v>
      </c>
      <c r="F137" s="32">
        <f>SUM(F133:F136)</f>
        <v>15696194</v>
      </c>
      <c r="G137" s="37">
        <f t="shared" ref="G137:G170" si="32">IF(($D137     =0),0,($F137     /$D137     ))</f>
        <v>0.19193782797762773</v>
      </c>
      <c r="H137" s="32">
        <f>SUM(H133:H136)</f>
        <v>9228921</v>
      </c>
      <c r="I137" s="37">
        <f t="shared" ref="I137:I170" si="33">IF(($D137     =0),0,($H137     /$D137     ))</f>
        <v>0.11285404928845273</v>
      </c>
      <c r="J137" s="32">
        <f>SUM(J133:J136)</f>
        <v>34361806</v>
      </c>
      <c r="K137" s="37">
        <f t="shared" ref="K137:K170" si="34">IF(($E137     =0),0,($J137     /$E137     ))</f>
        <v>0.19724877109883346</v>
      </c>
      <c r="L137" s="32">
        <f>SUM(L133:L136)</f>
        <v>48410227</v>
      </c>
      <c r="M137" s="37">
        <f t="shared" ref="M137:M170" si="35">IF(($E137     =0),0,($L137     /$E137     ))</f>
        <v>0.27789161560267139</v>
      </c>
      <c r="N137" s="32">
        <f t="shared" ref="N137:N170" si="36">$F137     +$H137     +$J137     +$L137</f>
        <v>107697148</v>
      </c>
      <c r="O137" s="37">
        <f t="shared" ref="O137:O170" si="37">IF(($E137     =0),0,($N137     /$E137     ))</f>
        <v>0.6182192546529478</v>
      </c>
      <c r="P137" s="32">
        <f>SUM(P133:P136)</f>
        <v>44864190</v>
      </c>
      <c r="Q137" s="32">
        <f>SUM(Q133:Q136)</f>
        <v>65422874</v>
      </c>
      <c r="R137" s="32">
        <f>SUM(R133:R136)</f>
        <v>119030759</v>
      </c>
      <c r="S137" s="32">
        <f>SUM(S133:S136)</f>
        <v>89123978</v>
      </c>
      <c r="T137" s="37">
        <f t="shared" ref="T137:T170" si="38">IF(($R137     =0),0,($S137     /$R137     ))</f>
        <v>0.748747456109223</v>
      </c>
      <c r="U137" s="37">
        <f t="shared" ref="U137:U170" si="39">IF(($P137     =0),0,(($L137     /$P137     )-1))</f>
        <v>7.9039363019816067E-2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19447891</v>
      </c>
      <c r="E140" s="31">
        <v>21035873</v>
      </c>
      <c r="F140" s="31">
        <v>8022526</v>
      </c>
      <c r="G140" s="36">
        <f t="shared" si="32"/>
        <v>0.41251393274468684</v>
      </c>
      <c r="H140" s="31">
        <v>8655883</v>
      </c>
      <c r="I140" s="36">
        <f t="shared" si="33"/>
        <v>0.44508080593417559</v>
      </c>
      <c r="J140" s="31">
        <v>11772265</v>
      </c>
      <c r="K140" s="36">
        <f t="shared" si="34"/>
        <v>0.55962806963133882</v>
      </c>
      <c r="L140" s="31">
        <v>11018274</v>
      </c>
      <c r="M140" s="36">
        <f t="shared" si="35"/>
        <v>0.52378496485503601</v>
      </c>
      <c r="N140" s="31">
        <f t="shared" si="36"/>
        <v>39468948</v>
      </c>
      <c r="O140" s="36">
        <f t="shared" si="37"/>
        <v>1.8762686007849543</v>
      </c>
      <c r="P140" s="31">
        <v>17895661</v>
      </c>
      <c r="Q140" s="31">
        <v>22335734</v>
      </c>
      <c r="R140" s="31">
        <v>20273276</v>
      </c>
      <c r="S140" s="31">
        <v>31928152</v>
      </c>
      <c r="T140" s="36">
        <f t="shared" si="38"/>
        <v>1.5748886366465884</v>
      </c>
      <c r="U140" s="36">
        <f t="shared" si="39"/>
        <v>-0.38430472056885745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32"/>
        <v>0</v>
      </c>
      <c r="H142" s="31">
        <v>0</v>
      </c>
      <c r="I142" s="36">
        <f t="shared" si="33"/>
        <v>0</v>
      </c>
      <c r="J142" s="31">
        <v>0</v>
      </c>
      <c r="K142" s="36">
        <f t="shared" si="34"/>
        <v>0</v>
      </c>
      <c r="L142" s="31">
        <v>0</v>
      </c>
      <c r="M142" s="36">
        <f t="shared" si="35"/>
        <v>0</v>
      </c>
      <c r="N142" s="31">
        <f t="shared" si="36"/>
        <v>0</v>
      </c>
      <c r="O142" s="36">
        <f t="shared" si="37"/>
        <v>0</v>
      </c>
      <c r="P142" s="31">
        <v>0</v>
      </c>
      <c r="Q142" s="31">
        <v>0</v>
      </c>
      <c r="R142" s="31">
        <v>0</v>
      </c>
      <c r="S142" s="31">
        <v>74093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7977981</v>
      </c>
      <c r="E143" s="31">
        <v>10091834</v>
      </c>
      <c r="F143" s="31">
        <v>1991676</v>
      </c>
      <c r="G143" s="36">
        <f t="shared" si="32"/>
        <v>0.24964662111880187</v>
      </c>
      <c r="H143" s="31">
        <v>2253207</v>
      </c>
      <c r="I143" s="36">
        <f t="shared" si="33"/>
        <v>0.28242822338132917</v>
      </c>
      <c r="J143" s="31">
        <v>2172046</v>
      </c>
      <c r="K143" s="36">
        <f t="shared" si="34"/>
        <v>0.21522807450063092</v>
      </c>
      <c r="L143" s="31">
        <v>2291338</v>
      </c>
      <c r="M143" s="36">
        <f t="shared" si="35"/>
        <v>0.2270487207776109</v>
      </c>
      <c r="N143" s="31">
        <f t="shared" si="36"/>
        <v>8708267</v>
      </c>
      <c r="O143" s="36">
        <f t="shared" si="37"/>
        <v>0.86290232280871837</v>
      </c>
      <c r="P143" s="31">
        <v>1618897</v>
      </c>
      <c r="Q143" s="31">
        <v>5034740</v>
      </c>
      <c r="R143" s="31">
        <v>5132567</v>
      </c>
      <c r="S143" s="31">
        <v>6099606</v>
      </c>
      <c r="T143" s="36">
        <f t="shared" si="38"/>
        <v>1.1884123480511799</v>
      </c>
      <c r="U143" s="36">
        <f t="shared" si="39"/>
        <v>0.41536984749493011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27425872</v>
      </c>
      <c r="E144" s="32">
        <f>SUM(E138:E143)</f>
        <v>31127707</v>
      </c>
      <c r="F144" s="32">
        <f>SUM(F138:F143)</f>
        <v>10014202</v>
      </c>
      <c r="G144" s="37">
        <f t="shared" si="32"/>
        <v>0.36513705015468606</v>
      </c>
      <c r="H144" s="32">
        <f>SUM(H138:H143)</f>
        <v>10909090</v>
      </c>
      <c r="I144" s="37">
        <f t="shared" si="33"/>
        <v>0.39776638642519735</v>
      </c>
      <c r="J144" s="32">
        <f>SUM(J138:J143)</f>
        <v>13944311</v>
      </c>
      <c r="K144" s="37">
        <f t="shared" si="34"/>
        <v>0.44797103108173048</v>
      </c>
      <c r="L144" s="32">
        <f>SUM(L138:L143)</f>
        <v>13309612</v>
      </c>
      <c r="M144" s="37">
        <f t="shared" si="35"/>
        <v>0.42758086870966755</v>
      </c>
      <c r="N144" s="32">
        <f t="shared" si="36"/>
        <v>48177215</v>
      </c>
      <c r="O144" s="37">
        <f t="shared" si="37"/>
        <v>1.547727720516002</v>
      </c>
      <c r="P144" s="32">
        <f>SUM(P138:P143)</f>
        <v>19514558</v>
      </c>
      <c r="Q144" s="32">
        <f>SUM(Q138:Q143)</f>
        <v>27370474</v>
      </c>
      <c r="R144" s="32">
        <f>SUM(R138:R143)</f>
        <v>25405843</v>
      </c>
      <c r="S144" s="32">
        <f>SUM(S138:S143)</f>
        <v>38101851</v>
      </c>
      <c r="T144" s="37">
        <f t="shared" si="38"/>
        <v>1.4997278775595047</v>
      </c>
      <c r="U144" s="37">
        <f t="shared" si="39"/>
        <v>-0.31796497773610866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32"/>
        <v>0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0</v>
      </c>
      <c r="O146" s="36">
        <f t="shared" si="37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8"/>
        <v>0</v>
      </c>
      <c r="U146" s="36">
        <f t="shared" si="39"/>
        <v>0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200000</v>
      </c>
      <c r="E147" s="31">
        <v>850000</v>
      </c>
      <c r="F147" s="31">
        <v>1553623</v>
      </c>
      <c r="G147" s="36">
        <f t="shared" si="32"/>
        <v>7.7681149999999999</v>
      </c>
      <c r="H147" s="31">
        <v>1356807</v>
      </c>
      <c r="I147" s="36">
        <f t="shared" si="33"/>
        <v>6.7840350000000003</v>
      </c>
      <c r="J147" s="31">
        <v>1099511</v>
      </c>
      <c r="K147" s="36">
        <f t="shared" si="34"/>
        <v>1.2935423529411765</v>
      </c>
      <c r="L147" s="31">
        <v>1261848</v>
      </c>
      <c r="M147" s="36">
        <f t="shared" si="35"/>
        <v>1.4845270588235293</v>
      </c>
      <c r="N147" s="31">
        <f t="shared" si="36"/>
        <v>5271789</v>
      </c>
      <c r="O147" s="36">
        <f t="shared" si="37"/>
        <v>6.2021047058823529</v>
      </c>
      <c r="P147" s="31">
        <v>23525</v>
      </c>
      <c r="Q147" s="31">
        <v>500000</v>
      </c>
      <c r="R147" s="31">
        <v>100000</v>
      </c>
      <c r="S147" s="31">
        <v>23525</v>
      </c>
      <c r="T147" s="36">
        <f t="shared" si="38"/>
        <v>0.23524999999999999</v>
      </c>
      <c r="U147" s="36">
        <f t="shared" si="39"/>
        <v>52.638597236981937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200000</v>
      </c>
      <c r="E150" s="32">
        <f>SUM(E145:E149)</f>
        <v>850000</v>
      </c>
      <c r="F150" s="32">
        <f>SUM(F145:F149)</f>
        <v>1553623</v>
      </c>
      <c r="G150" s="37">
        <f t="shared" si="32"/>
        <v>7.7681149999999999</v>
      </c>
      <c r="H150" s="32">
        <f>SUM(H145:H149)</f>
        <v>1356807</v>
      </c>
      <c r="I150" s="37">
        <f t="shared" si="33"/>
        <v>6.7840350000000003</v>
      </c>
      <c r="J150" s="32">
        <f>SUM(J145:J149)</f>
        <v>1099511</v>
      </c>
      <c r="K150" s="37">
        <f t="shared" si="34"/>
        <v>1.2935423529411765</v>
      </c>
      <c r="L150" s="32">
        <f>SUM(L145:L149)</f>
        <v>1261848</v>
      </c>
      <c r="M150" s="37">
        <f t="shared" si="35"/>
        <v>1.4845270588235293</v>
      </c>
      <c r="N150" s="32">
        <f t="shared" si="36"/>
        <v>5271789</v>
      </c>
      <c r="O150" s="37">
        <f t="shared" si="37"/>
        <v>6.2021047058823529</v>
      </c>
      <c r="P150" s="32">
        <f>SUM(P145:P149)</f>
        <v>23525</v>
      </c>
      <c r="Q150" s="32">
        <f>SUM(Q145:Q149)</f>
        <v>500000</v>
      </c>
      <c r="R150" s="32">
        <f>SUM(R145:R149)</f>
        <v>100000</v>
      </c>
      <c r="S150" s="32">
        <f>SUM(S145:S149)</f>
        <v>23525</v>
      </c>
      <c r="T150" s="37">
        <f t="shared" si="38"/>
        <v>0.23524999999999999</v>
      </c>
      <c r="U150" s="37">
        <f t="shared" si="39"/>
        <v>52.638597236981937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3000000</v>
      </c>
      <c r="E151" s="31">
        <v>3068380</v>
      </c>
      <c r="F151" s="31">
        <v>874100</v>
      </c>
      <c r="G151" s="36">
        <f t="shared" si="32"/>
        <v>0.29136666666666666</v>
      </c>
      <c r="H151" s="31">
        <v>892100</v>
      </c>
      <c r="I151" s="36">
        <f t="shared" si="33"/>
        <v>0.29736666666666667</v>
      </c>
      <c r="J151" s="31">
        <v>971100</v>
      </c>
      <c r="K151" s="36">
        <f t="shared" si="34"/>
        <v>0.31648622400093862</v>
      </c>
      <c r="L151" s="31">
        <v>1129877</v>
      </c>
      <c r="M151" s="36">
        <f t="shared" si="35"/>
        <v>0.36823242232057307</v>
      </c>
      <c r="N151" s="31">
        <f t="shared" si="36"/>
        <v>3867177</v>
      </c>
      <c r="O151" s="36">
        <f t="shared" si="37"/>
        <v>1.260331836343608</v>
      </c>
      <c r="P151" s="31">
        <v>849900</v>
      </c>
      <c r="Q151" s="31">
        <v>2250000</v>
      </c>
      <c r="R151" s="31">
        <v>2727700</v>
      </c>
      <c r="S151" s="31">
        <v>2761517</v>
      </c>
      <c r="T151" s="36">
        <f t="shared" si="38"/>
        <v>1.0123976243721817</v>
      </c>
      <c r="U151" s="36">
        <f t="shared" si="39"/>
        <v>0.32942346158371572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234213900</v>
      </c>
      <c r="E152" s="31">
        <v>230516100</v>
      </c>
      <c r="F152" s="31">
        <v>52821958</v>
      </c>
      <c r="G152" s="36">
        <f t="shared" si="32"/>
        <v>0.22552870687862675</v>
      </c>
      <c r="H152" s="31">
        <v>55205404</v>
      </c>
      <c r="I152" s="36">
        <f t="shared" si="33"/>
        <v>0.23570507130447851</v>
      </c>
      <c r="J152" s="31">
        <v>66637820</v>
      </c>
      <c r="K152" s="36">
        <f t="shared" si="34"/>
        <v>0.28908097959318241</v>
      </c>
      <c r="L152" s="31">
        <v>64723112</v>
      </c>
      <c r="M152" s="36">
        <f t="shared" si="35"/>
        <v>0.28077480054538489</v>
      </c>
      <c r="N152" s="31">
        <f t="shared" si="36"/>
        <v>239388294</v>
      </c>
      <c r="O152" s="36">
        <f t="shared" si="37"/>
        <v>1.038488391917094</v>
      </c>
      <c r="P152" s="31">
        <v>70070642</v>
      </c>
      <c r="Q152" s="31">
        <v>267456200</v>
      </c>
      <c r="R152" s="31">
        <v>253720315</v>
      </c>
      <c r="S152" s="31">
        <v>239675738</v>
      </c>
      <c r="T152" s="36">
        <f t="shared" si="38"/>
        <v>0.94464543763474362</v>
      </c>
      <c r="U152" s="36">
        <f t="shared" si="39"/>
        <v>-7.6316269515555479E-2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775980</v>
      </c>
      <c r="E153" s="31">
        <v>770760</v>
      </c>
      <c r="F153" s="31">
        <v>129033</v>
      </c>
      <c r="G153" s="36">
        <f t="shared" si="32"/>
        <v>0.1662839248434238</v>
      </c>
      <c r="H153" s="31">
        <v>169614</v>
      </c>
      <c r="I153" s="36">
        <f t="shared" si="33"/>
        <v>0.218580375782881</v>
      </c>
      <c r="J153" s="31">
        <v>83260</v>
      </c>
      <c r="K153" s="36">
        <f t="shared" si="34"/>
        <v>0.10802324977943847</v>
      </c>
      <c r="L153" s="31">
        <v>59138</v>
      </c>
      <c r="M153" s="36">
        <f t="shared" si="35"/>
        <v>7.6726866988427012E-2</v>
      </c>
      <c r="N153" s="31">
        <f t="shared" si="36"/>
        <v>441045</v>
      </c>
      <c r="O153" s="36">
        <f t="shared" si="37"/>
        <v>0.57222092480149467</v>
      </c>
      <c r="P153" s="31">
        <v>130749</v>
      </c>
      <c r="Q153" s="31">
        <v>1029500</v>
      </c>
      <c r="R153" s="31">
        <v>736580</v>
      </c>
      <c r="S153" s="31">
        <v>529156</v>
      </c>
      <c r="T153" s="36">
        <f t="shared" si="38"/>
        <v>0.71839582937359148</v>
      </c>
      <c r="U153" s="36">
        <f t="shared" si="39"/>
        <v>-0.54769826155458168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143349</v>
      </c>
      <c r="G154" s="36">
        <f t="shared" si="32"/>
        <v>0</v>
      </c>
      <c r="H154" s="31">
        <v>-95566</v>
      </c>
      <c r="I154" s="36">
        <f t="shared" si="33"/>
        <v>0</v>
      </c>
      <c r="J154" s="31">
        <v>143349</v>
      </c>
      <c r="K154" s="36">
        <f t="shared" si="34"/>
        <v>0</v>
      </c>
      <c r="L154" s="31">
        <v>95566</v>
      </c>
      <c r="M154" s="36">
        <f t="shared" si="35"/>
        <v>0</v>
      </c>
      <c r="N154" s="31">
        <f t="shared" si="36"/>
        <v>286698</v>
      </c>
      <c r="O154" s="36">
        <f t="shared" si="37"/>
        <v>0</v>
      </c>
      <c r="P154" s="31">
        <v>143349</v>
      </c>
      <c r="Q154" s="31">
        <v>0</v>
      </c>
      <c r="R154" s="31">
        <v>0</v>
      </c>
      <c r="S154" s="31">
        <v>573396</v>
      </c>
      <c r="T154" s="36">
        <f t="shared" si="38"/>
        <v>0</v>
      </c>
      <c r="U154" s="36">
        <f t="shared" si="39"/>
        <v>-0.33333333333333337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25673217</v>
      </c>
      <c r="E156" s="31">
        <v>31783715</v>
      </c>
      <c r="F156" s="31">
        <v>6416042</v>
      </c>
      <c r="G156" s="36">
        <f t="shared" si="32"/>
        <v>0.2499118828777866</v>
      </c>
      <c r="H156" s="31">
        <v>9831113</v>
      </c>
      <c r="I156" s="36">
        <f t="shared" si="33"/>
        <v>0.382932649227403</v>
      </c>
      <c r="J156" s="31">
        <v>4753808</v>
      </c>
      <c r="K156" s="36">
        <f t="shared" si="34"/>
        <v>0.14956741211655089</v>
      </c>
      <c r="L156" s="31">
        <v>2949219</v>
      </c>
      <c r="M156" s="36">
        <f t="shared" si="35"/>
        <v>9.2790254380269901E-2</v>
      </c>
      <c r="N156" s="31">
        <f t="shared" si="36"/>
        <v>23950182</v>
      </c>
      <c r="O156" s="36">
        <f t="shared" si="37"/>
        <v>0.75353626849473077</v>
      </c>
      <c r="P156" s="31">
        <v>15602780</v>
      </c>
      <c r="Q156" s="31">
        <v>46582938</v>
      </c>
      <c r="R156" s="31">
        <v>55148120</v>
      </c>
      <c r="S156" s="31">
        <v>39949505</v>
      </c>
      <c r="T156" s="36">
        <f t="shared" si="38"/>
        <v>0.72440375120675016</v>
      </c>
      <c r="U156" s="36">
        <f t="shared" si="39"/>
        <v>-0.81098118412231668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263663097</v>
      </c>
      <c r="E157" s="32">
        <f>SUM(E151:E156)</f>
        <v>266138955</v>
      </c>
      <c r="F157" s="32">
        <f>SUM(F151:F156)</f>
        <v>60384482</v>
      </c>
      <c r="G157" s="37">
        <f t="shared" si="32"/>
        <v>0.22902136357747477</v>
      </c>
      <c r="H157" s="32">
        <f>SUM(H151:H156)</f>
        <v>66002665</v>
      </c>
      <c r="I157" s="37">
        <f t="shared" si="33"/>
        <v>0.25032955218606112</v>
      </c>
      <c r="J157" s="32">
        <f>SUM(J151:J156)</f>
        <v>72589337</v>
      </c>
      <c r="K157" s="37">
        <f t="shared" si="34"/>
        <v>0.27274976337079254</v>
      </c>
      <c r="L157" s="32">
        <f>SUM(L151:L156)</f>
        <v>68956912</v>
      </c>
      <c r="M157" s="37">
        <f t="shared" si="35"/>
        <v>0.25910116014395562</v>
      </c>
      <c r="N157" s="32">
        <f t="shared" si="36"/>
        <v>267933396</v>
      </c>
      <c r="O157" s="37">
        <f t="shared" si="37"/>
        <v>1.0067424966029495</v>
      </c>
      <c r="P157" s="32">
        <f>SUM(P151:P156)</f>
        <v>86797420</v>
      </c>
      <c r="Q157" s="32">
        <f>SUM(Q151:Q156)</f>
        <v>317318638</v>
      </c>
      <c r="R157" s="32">
        <f>SUM(R151:R156)</f>
        <v>312332715</v>
      </c>
      <c r="S157" s="32">
        <f>SUM(S151:S156)</f>
        <v>283489312</v>
      </c>
      <c r="T157" s="37">
        <f t="shared" si="38"/>
        <v>0.9076516752335726</v>
      </c>
      <c r="U157" s="37">
        <f t="shared" si="39"/>
        <v>-0.20554191587722304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2948400</v>
      </c>
      <c r="E158" s="31">
        <v>2948400</v>
      </c>
      <c r="F158" s="31">
        <v>629449</v>
      </c>
      <c r="G158" s="36">
        <f t="shared" si="32"/>
        <v>0.21348833265499934</v>
      </c>
      <c r="H158" s="31">
        <v>627385</v>
      </c>
      <c r="I158" s="36">
        <f t="shared" si="33"/>
        <v>0.21278829195495863</v>
      </c>
      <c r="J158" s="31">
        <v>650133</v>
      </c>
      <c r="K158" s="36">
        <f t="shared" si="34"/>
        <v>0.220503663003663</v>
      </c>
      <c r="L158" s="31">
        <v>423291</v>
      </c>
      <c r="M158" s="36">
        <f t="shared" si="35"/>
        <v>0.14356634106634106</v>
      </c>
      <c r="N158" s="31">
        <f t="shared" si="36"/>
        <v>2330258</v>
      </c>
      <c r="O158" s="36">
        <f t="shared" si="37"/>
        <v>0.79034662867996197</v>
      </c>
      <c r="P158" s="31">
        <v>490598</v>
      </c>
      <c r="Q158" s="31">
        <v>2800000</v>
      </c>
      <c r="R158" s="31">
        <v>2800000</v>
      </c>
      <c r="S158" s="31">
        <v>2487713</v>
      </c>
      <c r="T158" s="36">
        <f t="shared" si="38"/>
        <v>0.88846892857142856</v>
      </c>
      <c r="U158" s="36">
        <f t="shared" si="39"/>
        <v>-0.13719379206600923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69910093</v>
      </c>
      <c r="E162" s="31">
        <v>106809406</v>
      </c>
      <c r="F162" s="31">
        <v>7659125</v>
      </c>
      <c r="G162" s="36">
        <f t="shared" si="32"/>
        <v>0.10955678459761167</v>
      </c>
      <c r="H162" s="31">
        <v>28897814</v>
      </c>
      <c r="I162" s="36">
        <f t="shared" si="33"/>
        <v>0.413356823885215</v>
      </c>
      <c r="J162" s="31">
        <v>26382180</v>
      </c>
      <c r="K162" s="36">
        <f t="shared" si="34"/>
        <v>0.2470024035149114</v>
      </c>
      <c r="L162" s="31">
        <v>33590948</v>
      </c>
      <c r="M162" s="36">
        <f t="shared" si="35"/>
        <v>0.31449428714171485</v>
      </c>
      <c r="N162" s="31">
        <f t="shared" si="36"/>
        <v>96530067</v>
      </c>
      <c r="O162" s="36">
        <f t="shared" si="37"/>
        <v>0.90375998346063269</v>
      </c>
      <c r="P162" s="31">
        <v>20145985</v>
      </c>
      <c r="Q162" s="31">
        <v>62393902</v>
      </c>
      <c r="R162" s="31">
        <v>74643885</v>
      </c>
      <c r="S162" s="31">
        <v>68562191</v>
      </c>
      <c r="T162" s="36">
        <f t="shared" si="38"/>
        <v>0.91852388176204924</v>
      </c>
      <c r="U162" s="36">
        <f t="shared" si="39"/>
        <v>0.66737679989337817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72858493</v>
      </c>
      <c r="E163" s="32">
        <f>SUM(E158:E162)</f>
        <v>109757806</v>
      </c>
      <c r="F163" s="32">
        <f>SUM(F158:F162)</f>
        <v>8288574</v>
      </c>
      <c r="G163" s="37">
        <f t="shared" si="32"/>
        <v>0.11376263299873633</v>
      </c>
      <c r="H163" s="32">
        <f>SUM(H158:H162)</f>
        <v>29525199</v>
      </c>
      <c r="I163" s="37">
        <f t="shared" si="33"/>
        <v>0.40524031975242747</v>
      </c>
      <c r="J163" s="32">
        <f>SUM(J158:J162)</f>
        <v>27032313</v>
      </c>
      <c r="K163" s="37">
        <f t="shared" si="34"/>
        <v>0.24629057362899545</v>
      </c>
      <c r="L163" s="32">
        <f>SUM(L158:L162)</f>
        <v>34014239</v>
      </c>
      <c r="M163" s="37">
        <f t="shared" si="35"/>
        <v>0.3099026870125301</v>
      </c>
      <c r="N163" s="32">
        <f t="shared" si="36"/>
        <v>98860325</v>
      </c>
      <c r="O163" s="37">
        <f t="shared" si="37"/>
        <v>0.90071338525115929</v>
      </c>
      <c r="P163" s="32">
        <f>SUM(P158:P162)</f>
        <v>20636583</v>
      </c>
      <c r="Q163" s="32">
        <f>SUM(Q158:Q162)</f>
        <v>65193902</v>
      </c>
      <c r="R163" s="32">
        <f>SUM(R158:R162)</f>
        <v>77443885</v>
      </c>
      <c r="S163" s="32">
        <f>SUM(S158:S162)</f>
        <v>71049904</v>
      </c>
      <c r="T163" s="37">
        <f t="shared" si="38"/>
        <v>0.91743723858894732</v>
      </c>
      <c r="U163" s="37">
        <f t="shared" si="39"/>
        <v>0.6482495672854367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893398</v>
      </c>
      <c r="E168" s="31">
        <v>883674</v>
      </c>
      <c r="F168" s="31">
        <v>46385</v>
      </c>
      <c r="G168" s="36">
        <f t="shared" si="32"/>
        <v>5.1919749092789555E-2</v>
      </c>
      <c r="H168" s="31">
        <v>37851</v>
      </c>
      <c r="I168" s="36">
        <f t="shared" si="33"/>
        <v>4.2367455490162277E-2</v>
      </c>
      <c r="J168" s="31">
        <v>40062</v>
      </c>
      <c r="K168" s="36">
        <f t="shared" si="34"/>
        <v>4.5335723354992905E-2</v>
      </c>
      <c r="L168" s="31">
        <v>62276</v>
      </c>
      <c r="M168" s="36">
        <f t="shared" si="35"/>
        <v>7.0473953064139033E-2</v>
      </c>
      <c r="N168" s="31">
        <f t="shared" si="36"/>
        <v>186574</v>
      </c>
      <c r="O168" s="36">
        <f t="shared" si="37"/>
        <v>0.21113442287540427</v>
      </c>
      <c r="P168" s="31">
        <v>194056</v>
      </c>
      <c r="Q168" s="31">
        <v>1139401</v>
      </c>
      <c r="R168" s="31">
        <v>2603053</v>
      </c>
      <c r="S168" s="31">
        <v>2509458</v>
      </c>
      <c r="T168" s="36">
        <f t="shared" si="38"/>
        <v>0.96404414354990087</v>
      </c>
      <c r="U168" s="36">
        <f t="shared" si="39"/>
        <v>-0.67908232675104085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893398</v>
      </c>
      <c r="E169" s="32">
        <f>SUM(E164:E168)</f>
        <v>883674</v>
      </c>
      <c r="F169" s="32">
        <f>SUM(F164:F168)</f>
        <v>46385</v>
      </c>
      <c r="G169" s="37">
        <f t="shared" si="32"/>
        <v>5.1919749092789555E-2</v>
      </c>
      <c r="H169" s="32">
        <f>SUM(H164:H168)</f>
        <v>37851</v>
      </c>
      <c r="I169" s="37">
        <f t="shared" si="33"/>
        <v>4.2367455490162277E-2</v>
      </c>
      <c r="J169" s="32">
        <f>SUM(J164:J168)</f>
        <v>40062</v>
      </c>
      <c r="K169" s="37">
        <f t="shared" si="34"/>
        <v>4.5335723354992905E-2</v>
      </c>
      <c r="L169" s="32">
        <f>SUM(L164:L168)</f>
        <v>62276</v>
      </c>
      <c r="M169" s="37">
        <f t="shared" si="35"/>
        <v>7.0473953064139033E-2</v>
      </c>
      <c r="N169" s="32">
        <f t="shared" si="36"/>
        <v>186574</v>
      </c>
      <c r="O169" s="37">
        <f t="shared" si="37"/>
        <v>0.21113442287540427</v>
      </c>
      <c r="P169" s="32">
        <f>SUM(P164:P168)</f>
        <v>194056</v>
      </c>
      <c r="Q169" s="32">
        <f>SUM(Q164:Q168)</f>
        <v>1139401</v>
      </c>
      <c r="R169" s="32">
        <f>SUM(R164:R168)</f>
        <v>2603053</v>
      </c>
      <c r="S169" s="32">
        <f>SUM(S164:S168)</f>
        <v>2509458</v>
      </c>
      <c r="T169" s="37">
        <f t="shared" si="38"/>
        <v>0.96404414354990087</v>
      </c>
      <c r="U169" s="37">
        <f t="shared" si="39"/>
        <v>-0.67908232675104085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3335124853</v>
      </c>
      <c r="E170" s="32">
        <f>SUM(E105,E107:E111,E113:E120,E122:E125,E127:E131,E133:E136,E138:E143,E145:E149,E151:E156,E158:E162,E164:E168)</f>
        <v>3630449561</v>
      </c>
      <c r="F170" s="32">
        <f>SUM(F105,F107:F111,F113:F120,F122:F125,F127:F131,F133:F136,F138:F143,F145:F149,F151:F156,F158:F162,F164:F168)</f>
        <v>650858289</v>
      </c>
      <c r="G170" s="37">
        <f t="shared" si="32"/>
        <v>0.19515260078330868</v>
      </c>
      <c r="H170" s="32">
        <f>SUM(H105,H107:H111,H113:H120,H122:H125,H127:H131,H133:H136,H138:H143,H145:H149,H151:H156,H158:H162,H164:H168)</f>
        <v>833785115</v>
      </c>
      <c r="I170" s="37">
        <f t="shared" si="33"/>
        <v>0.25000116989623239</v>
      </c>
      <c r="J170" s="32">
        <f>SUM(J105,J107:J111,J113:J120,J122:J125,J127:J131,J133:J136,J138:J143,J145:J149,J151:J156,J158:J162,J164:J168)</f>
        <v>821699045</v>
      </c>
      <c r="K170" s="37">
        <f t="shared" si="34"/>
        <v>0.22633534255015642</v>
      </c>
      <c r="L170" s="32">
        <f>SUM(L105,L107:L111,L113:L120,L122:L125,L127:L131,L133:L136,L138:L143,L145:L149,L151:L156,L158:L162,L164:L168)</f>
        <v>841287935</v>
      </c>
      <c r="M170" s="37">
        <f t="shared" si="35"/>
        <v>0.23173106274151595</v>
      </c>
      <c r="N170" s="32">
        <f t="shared" si="36"/>
        <v>3147630384</v>
      </c>
      <c r="O170" s="37">
        <f t="shared" si="37"/>
        <v>0.86700843273332562</v>
      </c>
      <c r="P170" s="32">
        <f>SUM(P105,P107:P111,P113:P120,P122:P125,P127:P131,P133:P136,P138:P143,P145:P149,P151:P156,P158:P162,P164:P168)</f>
        <v>785338258</v>
      </c>
      <c r="Q170" s="32">
        <f>SUM(Q105,Q107:Q111,Q113:Q120,Q122:Q125,Q127:Q131,Q133:Q136,Q138:Q143,Q145:Q149,Q151:Q156,Q158:Q162,Q164:Q168)</f>
        <v>2995490923</v>
      </c>
      <c r="R170" s="32">
        <f>SUM(R105,R107:R111,R113:R120,R122:R125,R127:R131,R133:R136,R138:R143,R145:R149,R151:R156,R158:R162,R164:R168)</f>
        <v>3364818780</v>
      </c>
      <c r="S170" s="32">
        <f>SUM(S105,S107:S111,S113:S120,S122:S125,S127:S131,S133:S136,S138:S143,S145:S149,S151:S156,S158:S162,S164:S168)</f>
        <v>2868172590</v>
      </c>
      <c r="T170" s="37">
        <f t="shared" si="38"/>
        <v>0.85240031559738261</v>
      </c>
      <c r="U170" s="37">
        <f t="shared" si="39"/>
        <v>7.1242775237367884E-2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     +$L173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=0),0,(($L173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500958</v>
      </c>
      <c r="E174" s="31">
        <v>280384</v>
      </c>
      <c r="F174" s="31">
        <v>30029</v>
      </c>
      <c r="G174" s="36">
        <f t="shared" si="40"/>
        <v>5.9943148926656524E-2</v>
      </c>
      <c r="H174" s="31">
        <v>29039</v>
      </c>
      <c r="I174" s="36">
        <f t="shared" si="41"/>
        <v>5.7966935351865825E-2</v>
      </c>
      <c r="J174" s="31">
        <v>-48008</v>
      </c>
      <c r="K174" s="36">
        <f t="shared" si="42"/>
        <v>-0.17122232367039489</v>
      </c>
      <c r="L174" s="31">
        <v>250085</v>
      </c>
      <c r="M174" s="36">
        <f t="shared" si="43"/>
        <v>0.89193748573385068</v>
      </c>
      <c r="N174" s="31">
        <f t="shared" si="44"/>
        <v>261145</v>
      </c>
      <c r="O174" s="36">
        <f t="shared" si="45"/>
        <v>0.93138338849577718</v>
      </c>
      <c r="P174" s="31">
        <v>352993</v>
      </c>
      <c r="Q174" s="31">
        <v>1003404</v>
      </c>
      <c r="R174" s="31">
        <v>475744</v>
      </c>
      <c r="S174" s="31">
        <v>513749</v>
      </c>
      <c r="T174" s="36">
        <f t="shared" si="46"/>
        <v>1.0798854005515572</v>
      </c>
      <c r="U174" s="36">
        <f t="shared" si="47"/>
        <v>-0.29152986036550299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7570625</v>
      </c>
      <c r="E175" s="31">
        <v>7570625</v>
      </c>
      <c r="F175" s="31">
        <v>3411659</v>
      </c>
      <c r="G175" s="36">
        <f t="shared" si="40"/>
        <v>0.45064429951292001</v>
      </c>
      <c r="H175" s="31">
        <v>3507235</v>
      </c>
      <c r="I175" s="36">
        <f t="shared" si="41"/>
        <v>0.4632688846693635</v>
      </c>
      <c r="J175" s="31">
        <v>3628816</v>
      </c>
      <c r="K175" s="36">
        <f t="shared" si="42"/>
        <v>0.47932845702963756</v>
      </c>
      <c r="L175" s="31">
        <v>1891106</v>
      </c>
      <c r="M175" s="36">
        <f t="shared" si="43"/>
        <v>0.249795228267151</v>
      </c>
      <c r="N175" s="31">
        <f t="shared" si="44"/>
        <v>12438816</v>
      </c>
      <c r="O175" s="36">
        <f t="shared" si="45"/>
        <v>1.643036869479072</v>
      </c>
      <c r="P175" s="31">
        <v>4462017</v>
      </c>
      <c r="Q175" s="31">
        <v>8462284</v>
      </c>
      <c r="R175" s="31">
        <v>8425942</v>
      </c>
      <c r="S175" s="31">
        <v>12424671</v>
      </c>
      <c r="T175" s="36">
        <f t="shared" si="46"/>
        <v>1.4745735254289669</v>
      </c>
      <c r="U175" s="36">
        <f t="shared" si="47"/>
        <v>-0.57617687247717786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969718</v>
      </c>
      <c r="S176" s="31">
        <v>601553</v>
      </c>
      <c r="T176" s="36">
        <f t="shared" si="46"/>
        <v>0.62033807766794058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49787869</v>
      </c>
      <c r="E178" s="31">
        <v>53051169</v>
      </c>
      <c r="F178" s="31">
        <v>2654159</v>
      </c>
      <c r="G178" s="36">
        <f t="shared" si="40"/>
        <v>5.3309351320097675E-2</v>
      </c>
      <c r="H178" s="31">
        <v>4399439</v>
      </c>
      <c r="I178" s="36">
        <f t="shared" si="41"/>
        <v>8.8363673488415423E-2</v>
      </c>
      <c r="J178" s="31">
        <v>9913912</v>
      </c>
      <c r="K178" s="36">
        <f t="shared" si="42"/>
        <v>0.18687452485731276</v>
      </c>
      <c r="L178" s="31">
        <v>7711907</v>
      </c>
      <c r="M178" s="36">
        <f t="shared" si="43"/>
        <v>0.1453673339413124</v>
      </c>
      <c r="N178" s="31">
        <f t="shared" si="44"/>
        <v>24679417</v>
      </c>
      <c r="O178" s="36">
        <f t="shared" si="45"/>
        <v>0.46520024846200847</v>
      </c>
      <c r="P178" s="31">
        <v>4592427</v>
      </c>
      <c r="Q178" s="31">
        <v>34401036</v>
      </c>
      <c r="R178" s="31">
        <v>33679632</v>
      </c>
      <c r="S178" s="31">
        <v>20157500</v>
      </c>
      <c r="T178" s="36">
        <f t="shared" si="46"/>
        <v>0.59850713333209815</v>
      </c>
      <c r="U178" s="36">
        <f t="shared" si="47"/>
        <v>0.67926610482866678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57859452</v>
      </c>
      <c r="E179" s="32">
        <f>SUM(E173:E178)</f>
        <v>60902178</v>
      </c>
      <c r="F179" s="32">
        <f>SUM(F173:F178)</f>
        <v>6095847</v>
      </c>
      <c r="G179" s="37">
        <f t="shared" si="40"/>
        <v>0.10535611363896084</v>
      </c>
      <c r="H179" s="32">
        <f>SUM(H173:H178)</f>
        <v>7935713</v>
      </c>
      <c r="I179" s="37">
        <f t="shared" si="41"/>
        <v>0.13715499759658975</v>
      </c>
      <c r="J179" s="32">
        <f>SUM(J173:J178)</f>
        <v>13494720</v>
      </c>
      <c r="K179" s="37">
        <f t="shared" si="42"/>
        <v>0.22158025284415936</v>
      </c>
      <c r="L179" s="32">
        <f>SUM(L173:L178)</f>
        <v>9853098</v>
      </c>
      <c r="M179" s="37">
        <f t="shared" si="43"/>
        <v>0.16178564254303024</v>
      </c>
      <c r="N179" s="32">
        <f t="shared" si="44"/>
        <v>37379378</v>
      </c>
      <c r="O179" s="37">
        <f t="shared" si="45"/>
        <v>0.61376093971548928</v>
      </c>
      <c r="P179" s="32">
        <f>SUM(P173:P178)</f>
        <v>9407437</v>
      </c>
      <c r="Q179" s="32">
        <f>SUM(Q173:Q178)</f>
        <v>43866724</v>
      </c>
      <c r="R179" s="32">
        <f>SUM(R173:R178)</f>
        <v>43551036</v>
      </c>
      <c r="S179" s="32">
        <f>SUM(S173:S178)</f>
        <v>33697473</v>
      </c>
      <c r="T179" s="37">
        <f t="shared" si="46"/>
        <v>0.77374676000818898</v>
      </c>
      <c r="U179" s="37">
        <f t="shared" si="47"/>
        <v>4.7373264365203838E-2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30230433</v>
      </c>
      <c r="E184" s="31">
        <v>26819084</v>
      </c>
      <c r="F184" s="31">
        <v>2547102</v>
      </c>
      <c r="G184" s="36">
        <f t="shared" si="40"/>
        <v>8.4256219551999134E-2</v>
      </c>
      <c r="H184" s="31">
        <v>8431806</v>
      </c>
      <c r="I184" s="36">
        <f t="shared" si="41"/>
        <v>0.27891780445222203</v>
      </c>
      <c r="J184" s="31">
        <v>6595228</v>
      </c>
      <c r="K184" s="36">
        <f t="shared" si="42"/>
        <v>0.24591548316862724</v>
      </c>
      <c r="L184" s="31">
        <v>4012688</v>
      </c>
      <c r="M184" s="36">
        <f t="shared" si="43"/>
        <v>0.14962062089816341</v>
      </c>
      <c r="N184" s="31">
        <f t="shared" si="44"/>
        <v>21586824</v>
      </c>
      <c r="O184" s="36">
        <f t="shared" si="45"/>
        <v>0.80490534277755343</v>
      </c>
      <c r="P184" s="31">
        <v>2758600</v>
      </c>
      <c r="Q184" s="31">
        <v>9100000</v>
      </c>
      <c r="R184" s="31">
        <v>13191935</v>
      </c>
      <c r="S184" s="31">
        <v>13637039</v>
      </c>
      <c r="T184" s="36">
        <f t="shared" si="46"/>
        <v>1.0337406150045463</v>
      </c>
      <c r="U184" s="36">
        <f t="shared" si="47"/>
        <v>0.45461030957732174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30230433</v>
      </c>
      <c r="E185" s="32">
        <f>SUM(E180:E184)</f>
        <v>26819084</v>
      </c>
      <c r="F185" s="32">
        <f>SUM(F180:F184)</f>
        <v>2547102</v>
      </c>
      <c r="G185" s="37">
        <f t="shared" si="40"/>
        <v>8.4256219551999134E-2</v>
      </c>
      <c r="H185" s="32">
        <f>SUM(H180:H184)</f>
        <v>8431806</v>
      </c>
      <c r="I185" s="37">
        <f t="shared" si="41"/>
        <v>0.27891780445222203</v>
      </c>
      <c r="J185" s="32">
        <f>SUM(J180:J184)</f>
        <v>6595228</v>
      </c>
      <c r="K185" s="37">
        <f t="shared" si="42"/>
        <v>0.24591548316862724</v>
      </c>
      <c r="L185" s="32">
        <f>SUM(L180:L184)</f>
        <v>4012688</v>
      </c>
      <c r="M185" s="37">
        <f t="shared" si="43"/>
        <v>0.14962062089816341</v>
      </c>
      <c r="N185" s="32">
        <f t="shared" si="44"/>
        <v>21586824</v>
      </c>
      <c r="O185" s="37">
        <f t="shared" si="45"/>
        <v>0.80490534277755343</v>
      </c>
      <c r="P185" s="32">
        <f>SUM(P180:P184)</f>
        <v>2758600</v>
      </c>
      <c r="Q185" s="32">
        <f>SUM(Q180:Q184)</f>
        <v>9100000</v>
      </c>
      <c r="R185" s="32">
        <f>SUM(R180:R184)</f>
        <v>13191935</v>
      </c>
      <c r="S185" s="32">
        <f>SUM(S180:S184)</f>
        <v>13637039</v>
      </c>
      <c r="T185" s="37">
        <f t="shared" si="46"/>
        <v>1.0337406150045463</v>
      </c>
      <c r="U185" s="37">
        <f t="shared" si="47"/>
        <v>0.45461030957732174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73367</v>
      </c>
      <c r="M186" s="36">
        <f t="shared" si="43"/>
        <v>0</v>
      </c>
      <c r="N186" s="31">
        <f t="shared" si="44"/>
        <v>73367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18974775</v>
      </c>
      <c r="E187" s="31">
        <v>18209929</v>
      </c>
      <c r="F187" s="31">
        <v>4425988</v>
      </c>
      <c r="G187" s="36">
        <f t="shared" si="40"/>
        <v>0.23325641542521586</v>
      </c>
      <c r="H187" s="31">
        <v>4334785</v>
      </c>
      <c r="I187" s="36">
        <f t="shared" si="41"/>
        <v>0.22844987621724105</v>
      </c>
      <c r="J187" s="31">
        <v>2562861</v>
      </c>
      <c r="K187" s="36">
        <f t="shared" si="42"/>
        <v>0.14073975796391078</v>
      </c>
      <c r="L187" s="31">
        <v>1669090</v>
      </c>
      <c r="M187" s="36">
        <f t="shared" si="43"/>
        <v>9.1658237657049627E-2</v>
      </c>
      <c r="N187" s="31">
        <f t="shared" si="44"/>
        <v>12992724</v>
      </c>
      <c r="O187" s="36">
        <f t="shared" si="45"/>
        <v>0.71349668634073204</v>
      </c>
      <c r="P187" s="31">
        <v>4211795</v>
      </c>
      <c r="Q187" s="31">
        <v>26132460</v>
      </c>
      <c r="R187" s="31">
        <v>16918079</v>
      </c>
      <c r="S187" s="31">
        <v>17943021</v>
      </c>
      <c r="T187" s="36">
        <f t="shared" si="46"/>
        <v>1.0605826465286041</v>
      </c>
      <c r="U187" s="36">
        <f t="shared" si="47"/>
        <v>-0.60371053197033575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75474586</v>
      </c>
      <c r="E188" s="31">
        <v>64119250</v>
      </c>
      <c r="F188" s="31">
        <v>28383083</v>
      </c>
      <c r="G188" s="36">
        <f t="shared" si="40"/>
        <v>0.37606145994626589</v>
      </c>
      <c r="H188" s="31">
        <v>28784819</v>
      </c>
      <c r="I188" s="36">
        <f t="shared" si="41"/>
        <v>0.38138425827204936</v>
      </c>
      <c r="J188" s="31">
        <v>4920563</v>
      </c>
      <c r="K188" s="36">
        <f t="shared" si="42"/>
        <v>7.6740807167894193E-2</v>
      </c>
      <c r="L188" s="31">
        <v>12644786</v>
      </c>
      <c r="M188" s="36">
        <f t="shared" si="43"/>
        <v>0.19720732853238301</v>
      </c>
      <c r="N188" s="31">
        <f t="shared" si="44"/>
        <v>74733251</v>
      </c>
      <c r="O188" s="36">
        <f t="shared" si="45"/>
        <v>1.1655353267544457</v>
      </c>
      <c r="P188" s="31">
        <v>64801760</v>
      </c>
      <c r="Q188" s="31">
        <v>70365039</v>
      </c>
      <c r="R188" s="31">
        <v>45691600</v>
      </c>
      <c r="S188" s="31">
        <v>81484707</v>
      </c>
      <c r="T188" s="36">
        <f t="shared" si="46"/>
        <v>1.7833629594936486</v>
      </c>
      <c r="U188" s="36">
        <f t="shared" si="47"/>
        <v>-0.8048697134151912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21529000</v>
      </c>
      <c r="E190" s="31">
        <v>17068000</v>
      </c>
      <c r="F190" s="31">
        <v>6376615</v>
      </c>
      <c r="G190" s="36">
        <f t="shared" si="40"/>
        <v>0.29618723582145012</v>
      </c>
      <c r="H190" s="31">
        <v>1948323</v>
      </c>
      <c r="I190" s="36">
        <f t="shared" si="41"/>
        <v>9.04976078777463E-2</v>
      </c>
      <c r="J190" s="31">
        <v>3343566</v>
      </c>
      <c r="K190" s="36">
        <f t="shared" si="42"/>
        <v>0.1958967658776658</v>
      </c>
      <c r="L190" s="31">
        <v>9565225</v>
      </c>
      <c r="M190" s="36">
        <f t="shared" si="43"/>
        <v>0.56041861963909068</v>
      </c>
      <c r="N190" s="31">
        <f t="shared" si="44"/>
        <v>21233729</v>
      </c>
      <c r="O190" s="36">
        <f t="shared" si="45"/>
        <v>1.2440666158893836</v>
      </c>
      <c r="P190" s="31">
        <v>9534590</v>
      </c>
      <c r="Q190" s="31">
        <v>34822000</v>
      </c>
      <c r="R190" s="31">
        <v>39393000</v>
      </c>
      <c r="S190" s="31">
        <v>35775560</v>
      </c>
      <c r="T190" s="36">
        <f t="shared" si="46"/>
        <v>0.90817048714238569</v>
      </c>
      <c r="U190" s="36">
        <f t="shared" si="47"/>
        <v>3.2130380016339721E-3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115978361</v>
      </c>
      <c r="E191" s="32">
        <f>SUM(E186:E190)</f>
        <v>99397179</v>
      </c>
      <c r="F191" s="32">
        <f>SUM(F186:F190)</f>
        <v>39185686</v>
      </c>
      <c r="G191" s="37">
        <f t="shared" si="40"/>
        <v>0.3378706653735174</v>
      </c>
      <c r="H191" s="32">
        <f>SUM(H186:H190)</f>
        <v>35067927</v>
      </c>
      <c r="I191" s="37">
        <f t="shared" si="41"/>
        <v>0.30236611983161238</v>
      </c>
      <c r="J191" s="32">
        <f>SUM(J186:J190)</f>
        <v>10826990</v>
      </c>
      <c r="K191" s="37">
        <f t="shared" si="42"/>
        <v>0.10892653200952514</v>
      </c>
      <c r="L191" s="32">
        <f>SUM(L186:L190)</f>
        <v>23952468</v>
      </c>
      <c r="M191" s="37">
        <f t="shared" si="43"/>
        <v>0.2409773420229562</v>
      </c>
      <c r="N191" s="32">
        <f t="shared" si="44"/>
        <v>109033071</v>
      </c>
      <c r="O191" s="37">
        <f t="shared" si="45"/>
        <v>1.0969433146588596</v>
      </c>
      <c r="P191" s="32">
        <f>SUM(P186:P190)</f>
        <v>78548145</v>
      </c>
      <c r="Q191" s="32">
        <f>SUM(Q186:Q190)</f>
        <v>131319499</v>
      </c>
      <c r="R191" s="32">
        <f>SUM(R186:R190)</f>
        <v>102002679</v>
      </c>
      <c r="S191" s="32">
        <f>SUM(S186:S190)</f>
        <v>135203288</v>
      </c>
      <c r="T191" s="37">
        <f t="shared" si="46"/>
        <v>1.325487617830116</v>
      </c>
      <c r="U191" s="37">
        <f t="shared" si="47"/>
        <v>-0.69506004247458675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30930040</v>
      </c>
      <c r="E192" s="31">
        <v>23530040</v>
      </c>
      <c r="F192" s="31">
        <v>2595731</v>
      </c>
      <c r="G192" s="36">
        <f t="shared" si="40"/>
        <v>8.3922652541024836E-2</v>
      </c>
      <c r="H192" s="31">
        <v>6111595</v>
      </c>
      <c r="I192" s="36">
        <f t="shared" si="41"/>
        <v>0.197594151187648</v>
      </c>
      <c r="J192" s="31">
        <v>0</v>
      </c>
      <c r="K192" s="36">
        <f t="shared" si="42"/>
        <v>0</v>
      </c>
      <c r="L192" s="31">
        <v>10723226</v>
      </c>
      <c r="M192" s="36">
        <f t="shared" si="43"/>
        <v>0.45572493714417828</v>
      </c>
      <c r="N192" s="31">
        <f t="shared" si="44"/>
        <v>19430552</v>
      </c>
      <c r="O192" s="36">
        <f t="shared" si="45"/>
        <v>0.82577641176980576</v>
      </c>
      <c r="P192" s="31">
        <v>6919188</v>
      </c>
      <c r="Q192" s="31">
        <v>10283745</v>
      </c>
      <c r="R192" s="31">
        <v>26559908</v>
      </c>
      <c r="S192" s="31">
        <v>24424722</v>
      </c>
      <c r="T192" s="36">
        <f t="shared" si="46"/>
        <v>0.91960868237947213</v>
      </c>
      <c r="U192" s="36">
        <f t="shared" si="47"/>
        <v>0.54978098586134672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38322153</v>
      </c>
      <c r="E193" s="31">
        <v>37598339</v>
      </c>
      <c r="F193" s="31">
        <v>7497080</v>
      </c>
      <c r="G193" s="36">
        <f t="shared" si="40"/>
        <v>0.19563305850796014</v>
      </c>
      <c r="H193" s="31">
        <v>6703428</v>
      </c>
      <c r="I193" s="36">
        <f t="shared" si="41"/>
        <v>0.17492305299235145</v>
      </c>
      <c r="J193" s="31">
        <v>6204247</v>
      </c>
      <c r="K193" s="36">
        <f t="shared" si="42"/>
        <v>0.16501385872391863</v>
      </c>
      <c r="L193" s="31">
        <v>11870298</v>
      </c>
      <c r="M193" s="36">
        <f t="shared" si="43"/>
        <v>0.31571336169930275</v>
      </c>
      <c r="N193" s="31">
        <f t="shared" si="44"/>
        <v>32275053</v>
      </c>
      <c r="O193" s="36">
        <f t="shared" si="45"/>
        <v>0.85841699017608197</v>
      </c>
      <c r="P193" s="31">
        <v>9227805</v>
      </c>
      <c r="Q193" s="31">
        <v>39175736</v>
      </c>
      <c r="R193" s="31">
        <v>38145426</v>
      </c>
      <c r="S193" s="31">
        <v>26471535</v>
      </c>
      <c r="T193" s="36">
        <f t="shared" si="46"/>
        <v>0.69396354362381485</v>
      </c>
      <c r="U193" s="36">
        <f t="shared" si="47"/>
        <v>0.28636203300784957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30206248</v>
      </c>
      <c r="E194" s="31">
        <v>32846248</v>
      </c>
      <c r="F194" s="31">
        <v>4223646</v>
      </c>
      <c r="G194" s="36">
        <f t="shared" si="40"/>
        <v>0.13982689938849738</v>
      </c>
      <c r="H194" s="31">
        <v>6553685</v>
      </c>
      <c r="I194" s="36">
        <f t="shared" si="41"/>
        <v>0.21696454985074612</v>
      </c>
      <c r="J194" s="31">
        <v>5475118</v>
      </c>
      <c r="K194" s="36">
        <f t="shared" si="42"/>
        <v>0.16668929735901647</v>
      </c>
      <c r="L194" s="31">
        <v>4991654</v>
      </c>
      <c r="M194" s="36">
        <f t="shared" si="43"/>
        <v>0.15197029505470458</v>
      </c>
      <c r="N194" s="31">
        <f t="shared" si="44"/>
        <v>21244103</v>
      </c>
      <c r="O194" s="36">
        <f t="shared" si="45"/>
        <v>0.64677411557021669</v>
      </c>
      <c r="P194" s="31">
        <v>6324109</v>
      </c>
      <c r="Q194" s="31">
        <v>22235581</v>
      </c>
      <c r="R194" s="31">
        <v>20057581</v>
      </c>
      <c r="S194" s="31">
        <v>14837990</v>
      </c>
      <c r="T194" s="36">
        <f t="shared" si="46"/>
        <v>0.73976966614269191</v>
      </c>
      <c r="U194" s="36">
        <f t="shared" si="47"/>
        <v>-0.21069450257735911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17243624</v>
      </c>
      <c r="E195" s="31">
        <v>15583824</v>
      </c>
      <c r="F195" s="31">
        <v>2124548</v>
      </c>
      <c r="G195" s="36">
        <f t="shared" si="40"/>
        <v>0.1232077433374794</v>
      </c>
      <c r="H195" s="31">
        <v>2300057</v>
      </c>
      <c r="I195" s="36">
        <f t="shared" si="41"/>
        <v>0.13338594021767117</v>
      </c>
      <c r="J195" s="31">
        <v>2864461</v>
      </c>
      <c r="K195" s="36">
        <f t="shared" si="42"/>
        <v>0.18380989159015143</v>
      </c>
      <c r="L195" s="31">
        <v>2686297</v>
      </c>
      <c r="M195" s="36">
        <f t="shared" si="43"/>
        <v>0.17237726760774505</v>
      </c>
      <c r="N195" s="31">
        <f t="shared" si="44"/>
        <v>9975363</v>
      </c>
      <c r="O195" s="36">
        <f t="shared" si="45"/>
        <v>0.64011009107905736</v>
      </c>
      <c r="P195" s="31">
        <v>5272879</v>
      </c>
      <c r="Q195" s="31">
        <v>18566430</v>
      </c>
      <c r="R195" s="31">
        <v>16737434</v>
      </c>
      <c r="S195" s="31">
        <v>13021129</v>
      </c>
      <c r="T195" s="36">
        <f t="shared" si="46"/>
        <v>0.77796447173443672</v>
      </c>
      <c r="U195" s="36">
        <f t="shared" si="47"/>
        <v>-0.49054453933041131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34408640</v>
      </c>
      <c r="E196" s="31">
        <v>25827008</v>
      </c>
      <c r="F196" s="31">
        <v>6358621</v>
      </c>
      <c r="G196" s="36">
        <f t="shared" si="40"/>
        <v>0.1847972195355585</v>
      </c>
      <c r="H196" s="31">
        <v>6770500</v>
      </c>
      <c r="I196" s="36">
        <f t="shared" si="41"/>
        <v>0.19676743980581621</v>
      </c>
      <c r="J196" s="31">
        <v>5609717</v>
      </c>
      <c r="K196" s="36">
        <f t="shared" si="42"/>
        <v>0.21720351811560984</v>
      </c>
      <c r="L196" s="31">
        <v>4694531</v>
      </c>
      <c r="M196" s="36">
        <f t="shared" si="43"/>
        <v>0.18176828690338423</v>
      </c>
      <c r="N196" s="31">
        <f t="shared" si="44"/>
        <v>23433369</v>
      </c>
      <c r="O196" s="36">
        <f t="shared" si="45"/>
        <v>0.90732031368093435</v>
      </c>
      <c r="P196" s="31">
        <v>2756662</v>
      </c>
      <c r="Q196" s="31">
        <v>29683058</v>
      </c>
      <c r="R196" s="31">
        <v>26906620</v>
      </c>
      <c r="S196" s="31">
        <v>12229195</v>
      </c>
      <c r="T196" s="36">
        <f t="shared" si="46"/>
        <v>0.45450506232295251</v>
      </c>
      <c r="U196" s="36">
        <f t="shared" si="47"/>
        <v>0.70297664349129496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151110705</v>
      </c>
      <c r="E198" s="32">
        <f>SUM(E192:E197)</f>
        <v>135385459</v>
      </c>
      <c r="F198" s="32">
        <f>SUM(F192:F197)</f>
        <v>22799626</v>
      </c>
      <c r="G198" s="37">
        <f t="shared" si="40"/>
        <v>0.15088028343193818</v>
      </c>
      <c r="H198" s="32">
        <f>SUM(H192:H197)</f>
        <v>28439265</v>
      </c>
      <c r="I198" s="37">
        <f t="shared" si="41"/>
        <v>0.18820152417394917</v>
      </c>
      <c r="J198" s="32">
        <f>SUM(J192:J197)</f>
        <v>20153543</v>
      </c>
      <c r="K198" s="37">
        <f t="shared" si="42"/>
        <v>0.14886046957228988</v>
      </c>
      <c r="L198" s="32">
        <f>SUM(L192:L197)</f>
        <v>34966006</v>
      </c>
      <c r="M198" s="37">
        <f t="shared" si="43"/>
        <v>0.25827002588217396</v>
      </c>
      <c r="N198" s="32">
        <f t="shared" si="44"/>
        <v>106358440</v>
      </c>
      <c r="O198" s="37">
        <f t="shared" si="45"/>
        <v>0.78559721838369656</v>
      </c>
      <c r="P198" s="32">
        <f>SUM(P192:P197)</f>
        <v>30500643</v>
      </c>
      <c r="Q198" s="32">
        <f>SUM(Q192:Q197)</f>
        <v>119944550</v>
      </c>
      <c r="R198" s="32">
        <f>SUM(R192:R197)</f>
        <v>128406969</v>
      </c>
      <c r="S198" s="32">
        <f>SUM(S192:S197)</f>
        <v>90984571</v>
      </c>
      <c r="T198" s="37">
        <f t="shared" si="46"/>
        <v>0.70856412006734615</v>
      </c>
      <c r="U198" s="37">
        <f t="shared" si="47"/>
        <v>0.14640225781469596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747469</v>
      </c>
      <c r="E202" s="31">
        <v>747469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2466367</v>
      </c>
      <c r="E203" s="31">
        <v>1066367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1551911</v>
      </c>
      <c r="R203" s="31">
        <v>2342229</v>
      </c>
      <c r="S203" s="31">
        <v>790320</v>
      </c>
      <c r="T203" s="36">
        <f t="shared" si="46"/>
        <v>0.33742217349371045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3213836</v>
      </c>
      <c r="E204" s="32">
        <f>SUM(E199:E203)</f>
        <v>1813836</v>
      </c>
      <c r="F204" s="32">
        <f>SUM(F199:F203)</f>
        <v>0</v>
      </c>
      <c r="G204" s="37">
        <f t="shared" si="40"/>
        <v>0</v>
      </c>
      <c r="H204" s="32">
        <f>SUM(H199:H203)</f>
        <v>0</v>
      </c>
      <c r="I204" s="37">
        <f t="shared" si="41"/>
        <v>0</v>
      </c>
      <c r="J204" s="32">
        <f>SUM(J199:J203)</f>
        <v>0</v>
      </c>
      <c r="K204" s="37">
        <f t="shared" si="42"/>
        <v>0</v>
      </c>
      <c r="L204" s="32">
        <f>SUM(L199:L203)</f>
        <v>0</v>
      </c>
      <c r="M204" s="37">
        <f t="shared" si="43"/>
        <v>0</v>
      </c>
      <c r="N204" s="32">
        <f t="shared" si="44"/>
        <v>0</v>
      </c>
      <c r="O204" s="37">
        <f t="shared" si="45"/>
        <v>0</v>
      </c>
      <c r="P204" s="32">
        <f>SUM(P199:P203)</f>
        <v>0</v>
      </c>
      <c r="Q204" s="32">
        <f>SUM(Q199:Q203)</f>
        <v>1551911</v>
      </c>
      <c r="R204" s="32">
        <f>SUM(R199:R203)</f>
        <v>2342229</v>
      </c>
      <c r="S204" s="32">
        <f>SUM(S199:S203)</f>
        <v>790320</v>
      </c>
      <c r="T204" s="37">
        <f t="shared" si="46"/>
        <v>0.33742217349371045</v>
      </c>
      <c r="U204" s="37">
        <f t="shared" si="47"/>
        <v>0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358392787</v>
      </c>
      <c r="E205" s="32">
        <f>SUM(E173:E178,E180:E184,E186:E190,E192:E197,E199:E203)</f>
        <v>324317736</v>
      </c>
      <c r="F205" s="32">
        <f>SUM(F173:F178,F180:F184,F186:F190,F192:F197,F199:F203)</f>
        <v>70628261</v>
      </c>
      <c r="G205" s="37">
        <f t="shared" si="40"/>
        <v>0.19706942651164461</v>
      </c>
      <c r="H205" s="32">
        <f>SUM(H173:H178,H180:H184,H186:H190,H192:H197,H199:H203)</f>
        <v>79874711</v>
      </c>
      <c r="I205" s="37">
        <f t="shared" si="41"/>
        <v>0.22286919239811598</v>
      </c>
      <c r="J205" s="32">
        <f>SUM(J173:J178,J180:J184,J186:J190,J192:J197,J199:J203)</f>
        <v>51070481</v>
      </c>
      <c r="K205" s="37">
        <f t="shared" si="42"/>
        <v>0.15747051527271391</v>
      </c>
      <c r="L205" s="32">
        <f>SUM(L173:L178,L180:L184,L186:L190,L192:L197,L199:L203)</f>
        <v>72784260</v>
      </c>
      <c r="M205" s="37">
        <f t="shared" si="43"/>
        <v>0.22442269392260433</v>
      </c>
      <c r="N205" s="32">
        <f t="shared" si="44"/>
        <v>274357713</v>
      </c>
      <c r="O205" s="37">
        <f t="shared" si="45"/>
        <v>0.84595346644871738</v>
      </c>
      <c r="P205" s="32">
        <f>SUM(P173:P178,P180:P184,P186:P190,P192:P197,P199:P203)</f>
        <v>121214825</v>
      </c>
      <c r="Q205" s="32">
        <f>SUM(Q173:Q178,Q180:Q184,Q186:Q190,Q192:Q197,Q199:Q203)</f>
        <v>305782684</v>
      </c>
      <c r="R205" s="32">
        <f>SUM(R173:R178,R180:R184,R186:R190,R192:R197,R199:R203)</f>
        <v>289494848</v>
      </c>
      <c r="S205" s="32">
        <f>SUM(S173:S178,S180:S184,S186:S190,S192:S197,S199:S203)</f>
        <v>274312691</v>
      </c>
      <c r="T205" s="37">
        <f t="shared" si="46"/>
        <v>0.94755638276505705</v>
      </c>
      <c r="U205" s="37">
        <f t="shared" si="47"/>
        <v>-0.39954324893840332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1100490</v>
      </c>
      <c r="E208" s="31">
        <v>216316</v>
      </c>
      <c r="F208" s="31">
        <v>184060</v>
      </c>
      <c r="G208" s="36">
        <f t="shared" ref="G208:G231" si="48">IF(($D208     =0),0,($F208     /$D208     ))</f>
        <v>0.16725276922098339</v>
      </c>
      <c r="H208" s="31">
        <v>617902</v>
      </c>
      <c r="I208" s="36">
        <f t="shared" ref="I208:I231" si="49">IF(($D208     =0),0,($H208     /$D208     ))</f>
        <v>0.56147897754636567</v>
      </c>
      <c r="J208" s="31">
        <v>414257</v>
      </c>
      <c r="K208" s="36">
        <f t="shared" ref="K208:K231" si="50">IF(($E208     =0),0,($J208     /$E208     ))</f>
        <v>1.9150548271972485</v>
      </c>
      <c r="L208" s="31">
        <v>365719</v>
      </c>
      <c r="M208" s="36">
        <f t="shared" ref="M208:M231" si="51">IF(($E208     =0),0,($L208     /$E208     ))</f>
        <v>1.6906701307346659</v>
      </c>
      <c r="N208" s="31">
        <f t="shared" ref="N208:N231" si="52">$F208     +$H208     +$J208     +$L208</f>
        <v>1581938</v>
      </c>
      <c r="O208" s="36">
        <f t="shared" ref="O208:O231" si="53">IF(($E208     =0),0,($N208     /$E208     ))</f>
        <v>7.3130882597681168</v>
      </c>
      <c r="P208" s="31">
        <v>195644</v>
      </c>
      <c r="Q208" s="31">
        <v>1042455</v>
      </c>
      <c r="R208" s="31">
        <v>1042455</v>
      </c>
      <c r="S208" s="31">
        <v>2268834</v>
      </c>
      <c r="T208" s="36">
        <f t="shared" ref="T208:T231" si="54">IF(($R208     =0),0,($S208     /$R208     ))</f>
        <v>2.1764335151157606</v>
      </c>
      <c r="U208" s="36">
        <f t="shared" ref="U208:U231" si="55">IF(($P208     =0),0,(($L208     /$P208     )-1))</f>
        <v>0.86930854000122681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147044126</v>
      </c>
      <c r="E209" s="31">
        <v>149444241</v>
      </c>
      <c r="F209" s="31">
        <v>4763425</v>
      </c>
      <c r="G209" s="36">
        <f t="shared" si="48"/>
        <v>3.2394527612752105E-2</v>
      </c>
      <c r="H209" s="31">
        <v>5343131</v>
      </c>
      <c r="I209" s="36">
        <f t="shared" si="49"/>
        <v>3.6336922428305635E-2</v>
      </c>
      <c r="J209" s="31">
        <v>6329289</v>
      </c>
      <c r="K209" s="36">
        <f t="shared" si="50"/>
        <v>4.2352177358242933E-2</v>
      </c>
      <c r="L209" s="31">
        <v>6109121</v>
      </c>
      <c r="M209" s="36">
        <f t="shared" si="51"/>
        <v>4.0878932229981346E-2</v>
      </c>
      <c r="N209" s="31">
        <f t="shared" si="52"/>
        <v>22544966</v>
      </c>
      <c r="O209" s="36">
        <f t="shared" si="53"/>
        <v>0.1508587139199295</v>
      </c>
      <c r="P209" s="31">
        <v>4410059</v>
      </c>
      <c r="Q209" s="31">
        <v>57492789</v>
      </c>
      <c r="R209" s="31">
        <v>139109003</v>
      </c>
      <c r="S209" s="31">
        <v>27596159</v>
      </c>
      <c r="T209" s="36">
        <f t="shared" si="54"/>
        <v>0.19837795113807263</v>
      </c>
      <c r="U209" s="36">
        <f t="shared" si="55"/>
        <v>0.38526967553041813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23181458</v>
      </c>
      <c r="E210" s="31">
        <v>22558072</v>
      </c>
      <c r="F210" s="31">
        <v>6295959</v>
      </c>
      <c r="G210" s="36">
        <f t="shared" si="48"/>
        <v>0.27159460806994967</v>
      </c>
      <c r="H210" s="31">
        <v>6539513</v>
      </c>
      <c r="I210" s="36">
        <f t="shared" si="49"/>
        <v>0.28210102229117773</v>
      </c>
      <c r="J210" s="31">
        <v>4279283</v>
      </c>
      <c r="K210" s="36">
        <f t="shared" si="50"/>
        <v>0.18970074215562394</v>
      </c>
      <c r="L210" s="31">
        <v>3303183</v>
      </c>
      <c r="M210" s="36">
        <f t="shared" si="51"/>
        <v>0.14643020024051701</v>
      </c>
      <c r="N210" s="31">
        <f t="shared" si="52"/>
        <v>20417938</v>
      </c>
      <c r="O210" s="36">
        <f t="shared" si="53"/>
        <v>0.90512779638259866</v>
      </c>
      <c r="P210" s="31">
        <v>2536618</v>
      </c>
      <c r="Q210" s="31">
        <v>10649967</v>
      </c>
      <c r="R210" s="31">
        <v>25084632</v>
      </c>
      <c r="S210" s="31">
        <v>17438049</v>
      </c>
      <c r="T210" s="36">
        <f t="shared" si="54"/>
        <v>0.69516861957552334</v>
      </c>
      <c r="U210" s="36">
        <f t="shared" si="55"/>
        <v>0.30219962170102077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20927969</v>
      </c>
      <c r="E211" s="31">
        <v>19703509</v>
      </c>
      <c r="F211" s="31">
        <v>62061</v>
      </c>
      <c r="G211" s="36">
        <f t="shared" si="48"/>
        <v>2.965457374291791E-3</v>
      </c>
      <c r="H211" s="31">
        <v>132756</v>
      </c>
      <c r="I211" s="36">
        <f t="shared" si="49"/>
        <v>6.3434726991424733E-3</v>
      </c>
      <c r="J211" s="31">
        <v>160533</v>
      </c>
      <c r="K211" s="36">
        <f t="shared" si="50"/>
        <v>8.1474320132520553E-3</v>
      </c>
      <c r="L211" s="31">
        <v>354240</v>
      </c>
      <c r="M211" s="36">
        <f t="shared" si="51"/>
        <v>1.7978523520861184E-2</v>
      </c>
      <c r="N211" s="31">
        <f t="shared" si="52"/>
        <v>709590</v>
      </c>
      <c r="O211" s="36">
        <f t="shared" si="53"/>
        <v>3.6013382184868693E-2</v>
      </c>
      <c r="P211" s="31">
        <v>473649</v>
      </c>
      <c r="Q211" s="31">
        <v>7356709</v>
      </c>
      <c r="R211" s="31">
        <v>17288237</v>
      </c>
      <c r="S211" s="31">
        <v>4297031</v>
      </c>
      <c r="T211" s="36">
        <f t="shared" si="54"/>
        <v>0.24855229599177753</v>
      </c>
      <c r="U211" s="36">
        <f t="shared" si="55"/>
        <v>-0.2521044064275445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48364445</v>
      </c>
      <c r="E212" s="31">
        <v>43934853</v>
      </c>
      <c r="F212" s="31">
        <v>8520361</v>
      </c>
      <c r="G212" s="36">
        <f t="shared" si="48"/>
        <v>0.17616993227152716</v>
      </c>
      <c r="H212" s="31">
        <v>5759861</v>
      </c>
      <c r="I212" s="36">
        <f t="shared" si="49"/>
        <v>0.11909287907676806</v>
      </c>
      <c r="J212" s="31">
        <v>2637532</v>
      </c>
      <c r="K212" s="36">
        <f t="shared" si="50"/>
        <v>6.0032794465023021E-2</v>
      </c>
      <c r="L212" s="31">
        <v>6161790</v>
      </c>
      <c r="M212" s="36">
        <f t="shared" si="51"/>
        <v>0.14024833541607618</v>
      </c>
      <c r="N212" s="31">
        <f t="shared" si="52"/>
        <v>23079544</v>
      </c>
      <c r="O212" s="36">
        <f t="shared" si="53"/>
        <v>0.52531287631712342</v>
      </c>
      <c r="P212" s="31">
        <v>17808763</v>
      </c>
      <c r="Q212" s="31">
        <v>51859796</v>
      </c>
      <c r="R212" s="31">
        <v>51859796</v>
      </c>
      <c r="S212" s="31">
        <v>26188950</v>
      </c>
      <c r="T212" s="36">
        <f t="shared" si="54"/>
        <v>0.50499523754393483</v>
      </c>
      <c r="U212" s="36">
        <f t="shared" si="55"/>
        <v>-0.65400235827721442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8448219</v>
      </c>
      <c r="E213" s="31">
        <v>8448219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3786505</v>
      </c>
      <c r="K213" s="36">
        <f t="shared" si="50"/>
        <v>0.44820156769136787</v>
      </c>
      <c r="L213" s="31">
        <v>3946623</v>
      </c>
      <c r="M213" s="36">
        <f t="shared" si="51"/>
        <v>0.46715443811293245</v>
      </c>
      <c r="N213" s="31">
        <f t="shared" si="52"/>
        <v>7733128</v>
      </c>
      <c r="O213" s="36">
        <f t="shared" si="53"/>
        <v>0.91535600580430032</v>
      </c>
      <c r="P213" s="31">
        <v>3177730</v>
      </c>
      <c r="Q213" s="31">
        <v>2023000</v>
      </c>
      <c r="R213" s="31">
        <v>8023000</v>
      </c>
      <c r="S213" s="31">
        <v>6202194</v>
      </c>
      <c r="T213" s="36">
        <f t="shared" si="54"/>
        <v>0.77305172628692509</v>
      </c>
      <c r="U213" s="36">
        <f t="shared" si="55"/>
        <v>0.24196297356918306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145371004</v>
      </c>
      <c r="E214" s="31">
        <v>149371469</v>
      </c>
      <c r="F214" s="31">
        <v>27610799</v>
      </c>
      <c r="G214" s="36">
        <f t="shared" si="48"/>
        <v>0.18993333085874539</v>
      </c>
      <c r="H214" s="31">
        <v>31272088</v>
      </c>
      <c r="I214" s="36">
        <f t="shared" si="49"/>
        <v>0.21511915815068594</v>
      </c>
      <c r="J214" s="31">
        <v>29788181</v>
      </c>
      <c r="K214" s="36">
        <f t="shared" si="50"/>
        <v>0.1994234990083682</v>
      </c>
      <c r="L214" s="31">
        <v>16954231</v>
      </c>
      <c r="M214" s="36">
        <f t="shared" si="51"/>
        <v>0.11350381109259895</v>
      </c>
      <c r="N214" s="31">
        <f t="shared" si="52"/>
        <v>105625299</v>
      </c>
      <c r="O214" s="36">
        <f t="shared" si="53"/>
        <v>0.70713168791290393</v>
      </c>
      <c r="P214" s="31">
        <v>38984893</v>
      </c>
      <c r="Q214" s="31">
        <v>145325672</v>
      </c>
      <c r="R214" s="31">
        <v>146325672</v>
      </c>
      <c r="S214" s="31">
        <v>131216229</v>
      </c>
      <c r="T214" s="36">
        <f t="shared" si="54"/>
        <v>0.8967409970275072</v>
      </c>
      <c r="U214" s="36">
        <f t="shared" si="55"/>
        <v>-0.56510766875774165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394437711</v>
      </c>
      <c r="E216" s="32">
        <f>SUM(E208:E215)</f>
        <v>393676679</v>
      </c>
      <c r="F216" s="32">
        <f>SUM(F208:F215)</f>
        <v>47436665</v>
      </c>
      <c r="G216" s="37">
        <f t="shared" si="48"/>
        <v>0.12026402059715836</v>
      </c>
      <c r="H216" s="32">
        <f>SUM(H208:H215)</f>
        <v>49665251</v>
      </c>
      <c r="I216" s="37">
        <f t="shared" si="49"/>
        <v>0.12591405338522513</v>
      </c>
      <c r="J216" s="32">
        <f>SUM(J208:J215)</f>
        <v>47395580</v>
      </c>
      <c r="K216" s="37">
        <f t="shared" si="50"/>
        <v>0.12039214545396021</v>
      </c>
      <c r="L216" s="32">
        <f>SUM(L208:L215)</f>
        <v>37194907</v>
      </c>
      <c r="M216" s="37">
        <f t="shared" si="51"/>
        <v>9.4480849346933252E-2</v>
      </c>
      <c r="N216" s="32">
        <f t="shared" si="52"/>
        <v>181692403</v>
      </c>
      <c r="O216" s="37">
        <f t="shared" si="53"/>
        <v>0.46152696538064425</v>
      </c>
      <c r="P216" s="32">
        <f>SUM(P208:P215)</f>
        <v>67587356</v>
      </c>
      <c r="Q216" s="32">
        <f>SUM(Q208:Q215)</f>
        <v>275750388</v>
      </c>
      <c r="R216" s="32">
        <f>SUM(R208:R215)</f>
        <v>388732795</v>
      </c>
      <c r="S216" s="32">
        <f>SUM(S208:S215)</f>
        <v>215207446</v>
      </c>
      <c r="T216" s="37">
        <f t="shared" si="54"/>
        <v>0.5536127869016042</v>
      </c>
      <c r="U216" s="37">
        <f t="shared" si="55"/>
        <v>-0.44967654896871534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36008026</v>
      </c>
      <c r="E217" s="31">
        <v>36008026</v>
      </c>
      <c r="F217" s="31">
        <v>8470914</v>
      </c>
      <c r="G217" s="36">
        <f t="shared" si="48"/>
        <v>0.23525071882585288</v>
      </c>
      <c r="H217" s="31">
        <v>4728836</v>
      </c>
      <c r="I217" s="36">
        <f t="shared" si="49"/>
        <v>0.13132727686877366</v>
      </c>
      <c r="J217" s="31">
        <v>8308115</v>
      </c>
      <c r="K217" s="36">
        <f t="shared" si="50"/>
        <v>0.23072953235481444</v>
      </c>
      <c r="L217" s="31">
        <v>12010340</v>
      </c>
      <c r="M217" s="36">
        <f t="shared" si="51"/>
        <v>0.33354619328479712</v>
      </c>
      <c r="N217" s="31">
        <f t="shared" si="52"/>
        <v>33518205</v>
      </c>
      <c r="O217" s="36">
        <f t="shared" si="53"/>
        <v>0.93085372133423805</v>
      </c>
      <c r="P217" s="31">
        <v>9801022</v>
      </c>
      <c r="Q217" s="31">
        <v>37366142</v>
      </c>
      <c r="R217" s="31">
        <v>41598483</v>
      </c>
      <c r="S217" s="31">
        <v>30898986</v>
      </c>
      <c r="T217" s="36">
        <f t="shared" si="54"/>
        <v>0.74279117341851142</v>
      </c>
      <c r="U217" s="36">
        <f t="shared" si="55"/>
        <v>0.22541710446114704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189912729</v>
      </c>
      <c r="E218" s="31">
        <v>228825274</v>
      </c>
      <c r="F218" s="31">
        <v>31632545</v>
      </c>
      <c r="G218" s="36">
        <f t="shared" si="48"/>
        <v>0.16656358510861061</v>
      </c>
      <c r="H218" s="31">
        <v>28568582</v>
      </c>
      <c r="I218" s="36">
        <f t="shared" si="49"/>
        <v>0.15043005358529707</v>
      </c>
      <c r="J218" s="31">
        <v>43884238</v>
      </c>
      <c r="K218" s="36">
        <f t="shared" si="50"/>
        <v>0.19178055480007861</v>
      </c>
      <c r="L218" s="31">
        <v>26467070</v>
      </c>
      <c r="M218" s="36">
        <f t="shared" si="51"/>
        <v>0.11566497676301264</v>
      </c>
      <c r="N218" s="31">
        <f t="shared" si="52"/>
        <v>130552435</v>
      </c>
      <c r="O218" s="36">
        <f t="shared" si="53"/>
        <v>0.57053328383646995</v>
      </c>
      <c r="P218" s="31">
        <v>250124735</v>
      </c>
      <c r="Q218" s="31">
        <v>189079278</v>
      </c>
      <c r="R218" s="31">
        <v>192612973</v>
      </c>
      <c r="S218" s="31">
        <v>385031983</v>
      </c>
      <c r="T218" s="36">
        <f t="shared" si="54"/>
        <v>1.9989929909861264</v>
      </c>
      <c r="U218" s="36">
        <f t="shared" si="55"/>
        <v>-0.89418451557779766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119352004</v>
      </c>
      <c r="E219" s="31">
        <v>115478305</v>
      </c>
      <c r="F219" s="31">
        <v>28448529</v>
      </c>
      <c r="G219" s="36">
        <f t="shared" si="48"/>
        <v>0.23835820134197327</v>
      </c>
      <c r="H219" s="31">
        <v>23866416</v>
      </c>
      <c r="I219" s="36">
        <f t="shared" si="49"/>
        <v>0.19996661304488864</v>
      </c>
      <c r="J219" s="31">
        <v>35200277</v>
      </c>
      <c r="K219" s="36">
        <f t="shared" si="50"/>
        <v>0.3048215593396526</v>
      </c>
      <c r="L219" s="31">
        <v>20489481</v>
      </c>
      <c r="M219" s="36">
        <f t="shared" si="51"/>
        <v>0.17743143181743098</v>
      </c>
      <c r="N219" s="31">
        <f t="shared" si="52"/>
        <v>108004703</v>
      </c>
      <c r="O219" s="36">
        <f t="shared" si="53"/>
        <v>0.93528133271440028</v>
      </c>
      <c r="P219" s="31">
        <v>25486825</v>
      </c>
      <c r="Q219" s="31">
        <v>108778258</v>
      </c>
      <c r="R219" s="31">
        <v>113062231</v>
      </c>
      <c r="S219" s="31">
        <v>103622104</v>
      </c>
      <c r="T219" s="36">
        <f t="shared" si="54"/>
        <v>0.91650503517837001</v>
      </c>
      <c r="U219" s="36">
        <f t="shared" si="55"/>
        <v>-0.19607558022625415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18310354</v>
      </c>
      <c r="E220" s="31">
        <v>14785551</v>
      </c>
      <c r="F220" s="31">
        <v>2008278</v>
      </c>
      <c r="G220" s="36">
        <f t="shared" si="48"/>
        <v>0.10967991115846258</v>
      </c>
      <c r="H220" s="31">
        <v>3189414</v>
      </c>
      <c r="I220" s="36">
        <f t="shared" si="49"/>
        <v>0.17418636472020146</v>
      </c>
      <c r="J220" s="31">
        <v>29985</v>
      </c>
      <c r="K220" s="36">
        <f t="shared" si="50"/>
        <v>2.0279934105938966E-3</v>
      </c>
      <c r="L220" s="31">
        <v>1792207</v>
      </c>
      <c r="M220" s="36">
        <f t="shared" si="51"/>
        <v>0.1212134062504671</v>
      </c>
      <c r="N220" s="31">
        <f t="shared" si="52"/>
        <v>7019884</v>
      </c>
      <c r="O220" s="36">
        <f t="shared" si="53"/>
        <v>0.47478000650770474</v>
      </c>
      <c r="P220" s="31">
        <v>214965</v>
      </c>
      <c r="Q220" s="31">
        <v>11331412</v>
      </c>
      <c r="R220" s="31">
        <v>10055412</v>
      </c>
      <c r="S220" s="31">
        <v>4865286</v>
      </c>
      <c r="T220" s="36">
        <f t="shared" si="54"/>
        <v>0.48384750420967337</v>
      </c>
      <c r="U220" s="36">
        <f t="shared" si="55"/>
        <v>7.3372037308399047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11236182</v>
      </c>
      <c r="E221" s="31">
        <v>13550307</v>
      </c>
      <c r="F221" s="31">
        <v>1975416</v>
      </c>
      <c r="G221" s="36">
        <f t="shared" si="48"/>
        <v>0.17580847302046193</v>
      </c>
      <c r="H221" s="31">
        <v>2080290</v>
      </c>
      <c r="I221" s="36">
        <f t="shared" si="49"/>
        <v>0.18514207050046003</v>
      </c>
      <c r="J221" s="31">
        <v>2814806</v>
      </c>
      <c r="K221" s="36">
        <f t="shared" si="50"/>
        <v>0.20773005364380306</v>
      </c>
      <c r="L221" s="31">
        <v>3590615</v>
      </c>
      <c r="M221" s="36">
        <f t="shared" si="51"/>
        <v>0.26498403320308539</v>
      </c>
      <c r="N221" s="31">
        <f t="shared" si="52"/>
        <v>10461127</v>
      </c>
      <c r="O221" s="36">
        <f t="shared" si="53"/>
        <v>0.77202140143393061</v>
      </c>
      <c r="P221" s="31">
        <v>2121508</v>
      </c>
      <c r="Q221" s="31">
        <v>8266378</v>
      </c>
      <c r="R221" s="31">
        <v>8531649</v>
      </c>
      <c r="S221" s="31">
        <v>7558692</v>
      </c>
      <c r="T221" s="36">
        <f t="shared" si="54"/>
        <v>0.88595909184730881</v>
      </c>
      <c r="U221" s="36">
        <f t="shared" si="55"/>
        <v>0.69248242288032857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9006070</v>
      </c>
      <c r="E222" s="31">
        <v>11506070</v>
      </c>
      <c r="F222" s="31">
        <v>1906601</v>
      </c>
      <c r="G222" s="36">
        <f t="shared" si="48"/>
        <v>0.21170177446988531</v>
      </c>
      <c r="H222" s="31">
        <v>2509264</v>
      </c>
      <c r="I222" s="36">
        <f t="shared" si="49"/>
        <v>0.27861919794094425</v>
      </c>
      <c r="J222" s="31">
        <v>1222032</v>
      </c>
      <c r="K222" s="36">
        <f t="shared" si="50"/>
        <v>0.10620759303567595</v>
      </c>
      <c r="L222" s="31">
        <v>134467</v>
      </c>
      <c r="M222" s="36">
        <f t="shared" si="51"/>
        <v>1.168661410890078E-2</v>
      </c>
      <c r="N222" s="31">
        <f t="shared" si="52"/>
        <v>5772364</v>
      </c>
      <c r="O222" s="36">
        <f t="shared" si="53"/>
        <v>0.50167989591580797</v>
      </c>
      <c r="P222" s="31">
        <v>0</v>
      </c>
      <c r="Q222" s="31">
        <v>10700004</v>
      </c>
      <c r="R222" s="31">
        <v>8350004</v>
      </c>
      <c r="S222" s="31">
        <v>4261951</v>
      </c>
      <c r="T222" s="36">
        <f t="shared" si="54"/>
        <v>0.51041304890392869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383825365</v>
      </c>
      <c r="E224" s="32">
        <f>SUM(E217:E223)</f>
        <v>420153533</v>
      </c>
      <c r="F224" s="32">
        <f>SUM(F217:F223)</f>
        <v>74442283</v>
      </c>
      <c r="G224" s="37">
        <f t="shared" si="48"/>
        <v>0.19394831553146571</v>
      </c>
      <c r="H224" s="32">
        <f>SUM(H217:H223)</f>
        <v>64942802</v>
      </c>
      <c r="I224" s="37">
        <f t="shared" si="49"/>
        <v>0.16919882822230886</v>
      </c>
      <c r="J224" s="32">
        <f>SUM(J217:J223)</f>
        <v>91459453</v>
      </c>
      <c r="K224" s="37">
        <f t="shared" si="50"/>
        <v>0.21768102804457437</v>
      </c>
      <c r="L224" s="32">
        <f>SUM(L217:L223)</f>
        <v>64484180</v>
      </c>
      <c r="M224" s="37">
        <f t="shared" si="51"/>
        <v>0.15347765741624741</v>
      </c>
      <c r="N224" s="32">
        <f t="shared" si="52"/>
        <v>295328718</v>
      </c>
      <c r="O224" s="37">
        <f t="shared" si="53"/>
        <v>0.702906663407731</v>
      </c>
      <c r="P224" s="32">
        <f>SUM(P217:P223)</f>
        <v>287749055</v>
      </c>
      <c r="Q224" s="32">
        <f>SUM(Q217:Q223)</f>
        <v>365521472</v>
      </c>
      <c r="R224" s="32">
        <f>SUM(R217:R223)</f>
        <v>374210752</v>
      </c>
      <c r="S224" s="32">
        <f>SUM(S217:S223)</f>
        <v>536239002</v>
      </c>
      <c r="T224" s="37">
        <f t="shared" si="54"/>
        <v>1.4329866235377438</v>
      </c>
      <c r="U224" s="37">
        <f t="shared" si="55"/>
        <v>-0.77590133180454757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32126671</v>
      </c>
      <c r="E225" s="31">
        <v>37171895</v>
      </c>
      <c r="F225" s="31">
        <v>4526891</v>
      </c>
      <c r="G225" s="36">
        <f t="shared" si="48"/>
        <v>0.14090756555511152</v>
      </c>
      <c r="H225" s="31">
        <v>7314568</v>
      </c>
      <c r="I225" s="36">
        <f t="shared" si="49"/>
        <v>0.22767898983371168</v>
      </c>
      <c r="J225" s="31">
        <v>7601752</v>
      </c>
      <c r="K225" s="36">
        <f t="shared" si="50"/>
        <v>0.2045026760136926</v>
      </c>
      <c r="L225" s="31">
        <v>6856385</v>
      </c>
      <c r="M225" s="36">
        <f t="shared" si="51"/>
        <v>0.18445077927826925</v>
      </c>
      <c r="N225" s="31">
        <f t="shared" si="52"/>
        <v>26299596</v>
      </c>
      <c r="O225" s="36">
        <f t="shared" si="53"/>
        <v>0.70751292071604099</v>
      </c>
      <c r="P225" s="31">
        <v>4400267</v>
      </c>
      <c r="Q225" s="31">
        <v>31489272</v>
      </c>
      <c r="R225" s="31">
        <v>29989272</v>
      </c>
      <c r="S225" s="31">
        <v>18108275</v>
      </c>
      <c r="T225" s="36">
        <f t="shared" si="54"/>
        <v>0.60382509452046718</v>
      </c>
      <c r="U225" s="36">
        <f t="shared" si="55"/>
        <v>0.55817476530401455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26306082</v>
      </c>
      <c r="E226" s="31">
        <v>28631716</v>
      </c>
      <c r="F226" s="31">
        <v>5414623</v>
      </c>
      <c r="G226" s="36">
        <f t="shared" si="48"/>
        <v>0.20583160198466652</v>
      </c>
      <c r="H226" s="31">
        <v>11769572</v>
      </c>
      <c r="I226" s="36">
        <f t="shared" si="49"/>
        <v>0.44740877793964151</v>
      </c>
      <c r="J226" s="31">
        <v>3212792</v>
      </c>
      <c r="K226" s="36">
        <f t="shared" si="50"/>
        <v>0.11221094816671134</v>
      </c>
      <c r="L226" s="31">
        <v>3063059</v>
      </c>
      <c r="M226" s="36">
        <f t="shared" si="51"/>
        <v>0.10698132797908445</v>
      </c>
      <c r="N226" s="31">
        <f t="shared" si="52"/>
        <v>23460046</v>
      </c>
      <c r="O226" s="36">
        <f t="shared" si="53"/>
        <v>0.81937268447340006</v>
      </c>
      <c r="P226" s="31">
        <v>17025171</v>
      </c>
      <c r="Q226" s="31">
        <v>20974852</v>
      </c>
      <c r="R226" s="31">
        <v>25881911</v>
      </c>
      <c r="S226" s="31">
        <v>26188145</v>
      </c>
      <c r="T226" s="36">
        <f t="shared" si="54"/>
        <v>1.0118319702127097</v>
      </c>
      <c r="U226" s="36">
        <f t="shared" si="55"/>
        <v>-0.82008644729618285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38036126</v>
      </c>
      <c r="E227" s="31">
        <v>63971918</v>
      </c>
      <c r="F227" s="31">
        <v>9253071</v>
      </c>
      <c r="G227" s="36">
        <f t="shared" si="48"/>
        <v>0.24327059490758865</v>
      </c>
      <c r="H227" s="31">
        <v>8639768</v>
      </c>
      <c r="I227" s="36">
        <f t="shared" si="49"/>
        <v>0.22714637132078067</v>
      </c>
      <c r="J227" s="31">
        <v>5124600</v>
      </c>
      <c r="K227" s="36">
        <f t="shared" si="50"/>
        <v>8.0107024460326484E-2</v>
      </c>
      <c r="L227" s="31">
        <v>5343819</v>
      </c>
      <c r="M227" s="36">
        <f t="shared" si="51"/>
        <v>8.3533824951129335E-2</v>
      </c>
      <c r="N227" s="31">
        <f t="shared" si="52"/>
        <v>28361258</v>
      </c>
      <c r="O227" s="36">
        <f t="shared" si="53"/>
        <v>0.44333918517184367</v>
      </c>
      <c r="P227" s="31">
        <v>5311179</v>
      </c>
      <c r="Q227" s="31">
        <v>16740942</v>
      </c>
      <c r="R227" s="31">
        <v>21324712</v>
      </c>
      <c r="S227" s="31">
        <v>21644994</v>
      </c>
      <c r="T227" s="36">
        <f t="shared" si="54"/>
        <v>1.0150192884199327</v>
      </c>
      <c r="U227" s="36">
        <f t="shared" si="55"/>
        <v>6.1455281397972961E-3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146713729</v>
      </c>
      <c r="E228" s="31">
        <v>149613743</v>
      </c>
      <c r="F228" s="31">
        <v>10133086</v>
      </c>
      <c r="G228" s="36">
        <f t="shared" si="48"/>
        <v>6.9067060520287091E-2</v>
      </c>
      <c r="H228" s="31">
        <v>47915377</v>
      </c>
      <c r="I228" s="36">
        <f t="shared" si="49"/>
        <v>0.32659095591524362</v>
      </c>
      <c r="J228" s="31">
        <v>31592027</v>
      </c>
      <c r="K228" s="36">
        <f t="shared" si="50"/>
        <v>0.2111572531141073</v>
      </c>
      <c r="L228" s="31">
        <v>40505291</v>
      </c>
      <c r="M228" s="36">
        <f t="shared" si="51"/>
        <v>0.27073242195404468</v>
      </c>
      <c r="N228" s="31">
        <f t="shared" si="52"/>
        <v>130145781</v>
      </c>
      <c r="O228" s="36">
        <f t="shared" si="53"/>
        <v>0.86987851777760816</v>
      </c>
      <c r="P228" s="31">
        <v>29553172</v>
      </c>
      <c r="Q228" s="31">
        <v>116582805</v>
      </c>
      <c r="R228" s="31">
        <v>141079615</v>
      </c>
      <c r="S228" s="31">
        <v>115863733</v>
      </c>
      <c r="T228" s="36">
        <f t="shared" si="54"/>
        <v>0.82126487940869419</v>
      </c>
      <c r="U228" s="36">
        <f t="shared" si="55"/>
        <v>0.3705903041473857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1000000</v>
      </c>
      <c r="R229" s="31">
        <v>1000000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243182608</v>
      </c>
      <c r="E230" s="32">
        <f>SUM(E225:E229)</f>
        <v>279389272</v>
      </c>
      <c r="F230" s="32">
        <f>SUM(F225:F229)</f>
        <v>29327671</v>
      </c>
      <c r="G230" s="37">
        <f t="shared" si="48"/>
        <v>0.1205993769093882</v>
      </c>
      <c r="H230" s="32">
        <f>SUM(H225:H229)</f>
        <v>75639285</v>
      </c>
      <c r="I230" s="37">
        <f t="shared" si="49"/>
        <v>0.31103904025899748</v>
      </c>
      <c r="J230" s="32">
        <f>SUM(J225:J229)</f>
        <v>47531171</v>
      </c>
      <c r="K230" s="37">
        <f t="shared" si="50"/>
        <v>0.17012525448722313</v>
      </c>
      <c r="L230" s="32">
        <f>SUM(L225:L229)</f>
        <v>55768554</v>
      </c>
      <c r="M230" s="37">
        <f t="shared" si="51"/>
        <v>0.19960878812841462</v>
      </c>
      <c r="N230" s="32">
        <f t="shared" si="52"/>
        <v>208266681</v>
      </c>
      <c r="O230" s="37">
        <f t="shared" si="53"/>
        <v>0.74543549760922823</v>
      </c>
      <c r="P230" s="32">
        <f>SUM(P225:P229)</f>
        <v>56289789</v>
      </c>
      <c r="Q230" s="32">
        <f>SUM(Q225:Q229)</f>
        <v>186787871</v>
      </c>
      <c r="R230" s="32">
        <f>SUM(R225:R229)</f>
        <v>219275510</v>
      </c>
      <c r="S230" s="32">
        <f>SUM(S225:S229)</f>
        <v>181805147</v>
      </c>
      <c r="T230" s="37">
        <f t="shared" si="54"/>
        <v>0.82911742857193671</v>
      </c>
      <c r="U230" s="37">
        <f t="shared" si="55"/>
        <v>-9.259849952537591E-3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1021445684</v>
      </c>
      <c r="E231" s="32">
        <f>SUM(E208:E215,E217:E223,E225:E229)</f>
        <v>1093219484</v>
      </c>
      <c r="F231" s="32">
        <f>SUM(F208:F215,F217:F223,F225:F229)</f>
        <v>151206619</v>
      </c>
      <c r="G231" s="37">
        <f t="shared" si="48"/>
        <v>0.14803197210435323</v>
      </c>
      <c r="H231" s="32">
        <f>SUM(H208:H215,H217:H223,H225:H229)</f>
        <v>190247338</v>
      </c>
      <c r="I231" s="37">
        <f t="shared" si="49"/>
        <v>0.18625301470263983</v>
      </c>
      <c r="J231" s="32">
        <f>SUM(J208:J215,J217:J223,J225:J229)</f>
        <v>186386204</v>
      </c>
      <c r="K231" s="37">
        <f t="shared" si="50"/>
        <v>0.17049294009838559</v>
      </c>
      <c r="L231" s="32">
        <f>SUM(L208:L215,L217:L223,L225:L229)</f>
        <v>157447641</v>
      </c>
      <c r="M231" s="37">
        <f t="shared" si="51"/>
        <v>0.1440219857991481</v>
      </c>
      <c r="N231" s="32">
        <f t="shared" si="52"/>
        <v>685287802</v>
      </c>
      <c r="O231" s="37">
        <f t="shared" si="53"/>
        <v>0.62685289827856749</v>
      </c>
      <c r="P231" s="32">
        <f>SUM(P208:P215,P217:P223,P225:P229)</f>
        <v>411626200</v>
      </c>
      <c r="Q231" s="32">
        <f>SUM(Q208:Q215,Q217:Q223,Q225:Q229)</f>
        <v>828059731</v>
      </c>
      <c r="R231" s="32">
        <f>SUM(R208:R215,R217:R223,R225:R229)</f>
        <v>982219057</v>
      </c>
      <c r="S231" s="32">
        <f>SUM(S208:S215,S217:S223,S225:S229)</f>
        <v>933251595</v>
      </c>
      <c r="T231" s="37">
        <f t="shared" si="54"/>
        <v>0.95014608844022863</v>
      </c>
      <c r="U231" s="37">
        <f t="shared" si="55"/>
        <v>-0.61749849499375897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     +$L234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=0),0,(($L234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66280007</v>
      </c>
      <c r="E235" s="31">
        <v>66755582</v>
      </c>
      <c r="F235" s="31">
        <v>13880073</v>
      </c>
      <c r="G235" s="36">
        <f t="shared" si="56"/>
        <v>0.20941568397842805</v>
      </c>
      <c r="H235" s="31">
        <v>20161095</v>
      </c>
      <c r="I235" s="36">
        <f t="shared" si="57"/>
        <v>0.30418064077754248</v>
      </c>
      <c r="J235" s="31">
        <v>17160110</v>
      </c>
      <c r="K235" s="36">
        <f t="shared" si="58"/>
        <v>0.25705880296272454</v>
      </c>
      <c r="L235" s="31">
        <v>23166506</v>
      </c>
      <c r="M235" s="36">
        <f t="shared" si="59"/>
        <v>0.34703473935707729</v>
      </c>
      <c r="N235" s="31">
        <f t="shared" si="60"/>
        <v>74367784</v>
      </c>
      <c r="O235" s="36">
        <f t="shared" si="61"/>
        <v>1.1140309435097129</v>
      </c>
      <c r="P235" s="31">
        <v>20975707</v>
      </c>
      <c r="Q235" s="31">
        <v>56377003</v>
      </c>
      <c r="R235" s="31">
        <v>56473308</v>
      </c>
      <c r="S235" s="31">
        <v>66881641</v>
      </c>
      <c r="T235" s="36">
        <f t="shared" si="62"/>
        <v>1.1843053536017405</v>
      </c>
      <c r="U235" s="36">
        <f t="shared" si="63"/>
        <v>0.10444458439469995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528182182</v>
      </c>
      <c r="E236" s="31">
        <v>528730246</v>
      </c>
      <c r="F236" s="31">
        <v>1697126</v>
      </c>
      <c r="G236" s="36">
        <f t="shared" si="56"/>
        <v>3.2131451189317097E-3</v>
      </c>
      <c r="H236" s="31">
        <v>43743238</v>
      </c>
      <c r="I236" s="36">
        <f t="shared" si="57"/>
        <v>8.2818465845180669E-2</v>
      </c>
      <c r="J236" s="31">
        <v>23366245</v>
      </c>
      <c r="K236" s="36">
        <f t="shared" si="58"/>
        <v>4.4193130952451698E-2</v>
      </c>
      <c r="L236" s="31">
        <v>21412185</v>
      </c>
      <c r="M236" s="36">
        <f t="shared" si="59"/>
        <v>4.0497371130154711E-2</v>
      </c>
      <c r="N236" s="31">
        <f t="shared" si="60"/>
        <v>90218794</v>
      </c>
      <c r="O236" s="36">
        <f t="shared" si="61"/>
        <v>0.17063293557070311</v>
      </c>
      <c r="P236" s="31">
        <v>35470744</v>
      </c>
      <c r="Q236" s="31">
        <v>464650286</v>
      </c>
      <c r="R236" s="31">
        <v>456750334</v>
      </c>
      <c r="S236" s="31">
        <v>120064530</v>
      </c>
      <c r="T236" s="36">
        <f t="shared" si="62"/>
        <v>0.26286686853303975</v>
      </c>
      <c r="U236" s="36">
        <f t="shared" si="63"/>
        <v>-0.39634237725602828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9705115</v>
      </c>
      <c r="E237" s="31">
        <v>7233792</v>
      </c>
      <c r="F237" s="31">
        <v>912315</v>
      </c>
      <c r="G237" s="36">
        <f t="shared" si="56"/>
        <v>9.4003522884581997E-2</v>
      </c>
      <c r="H237" s="31">
        <v>930508</v>
      </c>
      <c r="I237" s="36">
        <f t="shared" si="57"/>
        <v>9.5878101392925283E-2</v>
      </c>
      <c r="J237" s="31">
        <v>963029</v>
      </c>
      <c r="K237" s="36">
        <f t="shared" si="58"/>
        <v>0.13312920802809924</v>
      </c>
      <c r="L237" s="31">
        <v>0</v>
      </c>
      <c r="M237" s="36">
        <f t="shared" si="59"/>
        <v>0</v>
      </c>
      <c r="N237" s="31">
        <f t="shared" si="60"/>
        <v>2805852</v>
      </c>
      <c r="O237" s="36">
        <f t="shared" si="61"/>
        <v>0.38788121085040878</v>
      </c>
      <c r="P237" s="31">
        <v>40730</v>
      </c>
      <c r="Q237" s="31">
        <v>7989932</v>
      </c>
      <c r="R237" s="31">
        <v>6304901</v>
      </c>
      <c r="S237" s="31">
        <v>1069286</v>
      </c>
      <c r="T237" s="36">
        <f t="shared" si="62"/>
        <v>0.16959600158670216</v>
      </c>
      <c r="U237" s="36">
        <f t="shared" si="63"/>
        <v>-1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29949290</v>
      </c>
      <c r="E238" s="31">
        <v>29949290</v>
      </c>
      <c r="F238" s="31">
        <v>16939505</v>
      </c>
      <c r="G238" s="36">
        <f t="shared" si="56"/>
        <v>0.56560622973032082</v>
      </c>
      <c r="H238" s="31">
        <v>6173550</v>
      </c>
      <c r="I238" s="36">
        <f t="shared" si="57"/>
        <v>0.20613343421496805</v>
      </c>
      <c r="J238" s="31">
        <v>-4908933</v>
      </c>
      <c r="K238" s="36">
        <f t="shared" si="58"/>
        <v>-0.1639081594254822</v>
      </c>
      <c r="L238" s="31">
        <v>18589541</v>
      </c>
      <c r="M238" s="36">
        <f t="shared" si="59"/>
        <v>0.62070055750904274</v>
      </c>
      <c r="N238" s="31">
        <f t="shared" si="60"/>
        <v>36793663</v>
      </c>
      <c r="O238" s="36">
        <f t="shared" si="61"/>
        <v>1.2285320620288493</v>
      </c>
      <c r="P238" s="31">
        <v>5812163</v>
      </c>
      <c r="Q238" s="31">
        <v>24595736</v>
      </c>
      <c r="R238" s="31">
        <v>24595736</v>
      </c>
      <c r="S238" s="31">
        <v>22646130</v>
      </c>
      <c r="T238" s="36">
        <f t="shared" si="62"/>
        <v>0.92073398413448571</v>
      </c>
      <c r="U238" s="36">
        <f t="shared" si="63"/>
        <v>2.1983860397583483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12622710</v>
      </c>
      <c r="E239" s="31">
        <v>12622710</v>
      </c>
      <c r="F239" s="31">
        <v>1221865</v>
      </c>
      <c r="G239" s="36">
        <f t="shared" si="56"/>
        <v>9.6798944125310649E-2</v>
      </c>
      <c r="H239" s="31">
        <v>1835602</v>
      </c>
      <c r="I239" s="36">
        <f t="shared" si="57"/>
        <v>0.14542059510200267</v>
      </c>
      <c r="J239" s="31">
        <v>1149693</v>
      </c>
      <c r="K239" s="36">
        <f t="shared" si="58"/>
        <v>9.1081312966866862E-2</v>
      </c>
      <c r="L239" s="31">
        <v>1690201</v>
      </c>
      <c r="M239" s="36">
        <f t="shared" si="59"/>
        <v>0.13390159482393241</v>
      </c>
      <c r="N239" s="31">
        <f t="shared" si="60"/>
        <v>5897361</v>
      </c>
      <c r="O239" s="36">
        <f t="shared" si="61"/>
        <v>0.46720244701811259</v>
      </c>
      <c r="P239" s="31">
        <v>2248157</v>
      </c>
      <c r="Q239" s="31">
        <v>3558038</v>
      </c>
      <c r="R239" s="31">
        <v>5722171</v>
      </c>
      <c r="S239" s="31">
        <v>6527873</v>
      </c>
      <c r="T239" s="36">
        <f t="shared" si="62"/>
        <v>1.140803551658977</v>
      </c>
      <c r="U239" s="36">
        <f t="shared" si="63"/>
        <v>-0.24818373449896958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646739304</v>
      </c>
      <c r="E240" s="32">
        <f>SUM(E234:E239)</f>
        <v>645291620</v>
      </c>
      <c r="F240" s="32">
        <f>SUM(F234:F239)</f>
        <v>34650884</v>
      </c>
      <c r="G240" s="37">
        <f t="shared" si="56"/>
        <v>5.3577823066711279E-2</v>
      </c>
      <c r="H240" s="32">
        <f>SUM(H234:H239)</f>
        <v>72843993</v>
      </c>
      <c r="I240" s="37">
        <f t="shared" si="57"/>
        <v>0.11263269844506002</v>
      </c>
      <c r="J240" s="32">
        <f>SUM(J234:J239)</f>
        <v>37730144</v>
      </c>
      <c r="K240" s="37">
        <f t="shared" si="58"/>
        <v>5.8469911634680766E-2</v>
      </c>
      <c r="L240" s="32">
        <f>SUM(L234:L239)</f>
        <v>64858433</v>
      </c>
      <c r="M240" s="37">
        <f t="shared" si="59"/>
        <v>0.10051026697045903</v>
      </c>
      <c r="N240" s="32">
        <f t="shared" si="60"/>
        <v>210083454</v>
      </c>
      <c r="O240" s="37">
        <f t="shared" si="61"/>
        <v>0.32556358627437315</v>
      </c>
      <c r="P240" s="32">
        <f>SUM(P234:P239)</f>
        <v>64547501</v>
      </c>
      <c r="Q240" s="32">
        <f>SUM(Q234:Q239)</f>
        <v>557170995</v>
      </c>
      <c r="R240" s="32">
        <f>SUM(R234:R239)</f>
        <v>549846450</v>
      </c>
      <c r="S240" s="32">
        <f>SUM(S234:S239)</f>
        <v>217189460</v>
      </c>
      <c r="T240" s="37">
        <f t="shared" si="62"/>
        <v>0.39500020414790349</v>
      </c>
      <c r="U240" s="37">
        <f t="shared" si="63"/>
        <v>4.8171036087052421E-3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11302104</v>
      </c>
      <c r="E242" s="31">
        <v>13655772</v>
      </c>
      <c r="F242" s="31">
        <v>1916510</v>
      </c>
      <c r="G242" s="36">
        <f t="shared" si="56"/>
        <v>0.16957108163223414</v>
      </c>
      <c r="H242" s="31">
        <v>3519831</v>
      </c>
      <c r="I242" s="36">
        <f t="shared" si="57"/>
        <v>0.31143148213819305</v>
      </c>
      <c r="J242" s="31">
        <v>3502547</v>
      </c>
      <c r="K242" s="36">
        <f t="shared" si="58"/>
        <v>0.25648839186828837</v>
      </c>
      <c r="L242" s="31">
        <v>3990592</v>
      </c>
      <c r="M242" s="36">
        <f t="shared" si="59"/>
        <v>0.29222749178882013</v>
      </c>
      <c r="N242" s="31">
        <f t="shared" si="60"/>
        <v>12929480</v>
      </c>
      <c r="O242" s="36">
        <f t="shared" si="61"/>
        <v>0.94681428483135188</v>
      </c>
      <c r="P242" s="31">
        <v>1981955</v>
      </c>
      <c r="Q242" s="31">
        <v>9227850</v>
      </c>
      <c r="R242" s="31">
        <v>9090705</v>
      </c>
      <c r="S242" s="31">
        <v>8842622</v>
      </c>
      <c r="T242" s="36">
        <f t="shared" si="62"/>
        <v>0.97271025734527738</v>
      </c>
      <c r="U242" s="36">
        <f t="shared" si="63"/>
        <v>1.013462465091286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19098504</v>
      </c>
      <c r="E243" s="31">
        <v>24568504</v>
      </c>
      <c r="F243" s="31">
        <v>4390152</v>
      </c>
      <c r="G243" s="36">
        <f t="shared" si="56"/>
        <v>0.22986889444325062</v>
      </c>
      <c r="H243" s="31">
        <v>7564635</v>
      </c>
      <c r="I243" s="36">
        <f t="shared" si="57"/>
        <v>0.39608521170035099</v>
      </c>
      <c r="J243" s="31">
        <v>3144557</v>
      </c>
      <c r="K243" s="36">
        <f t="shared" si="58"/>
        <v>0.12799139092880868</v>
      </c>
      <c r="L243" s="31">
        <v>3318796</v>
      </c>
      <c r="M243" s="36">
        <f t="shared" si="59"/>
        <v>0.13508335713073943</v>
      </c>
      <c r="N243" s="31">
        <f t="shared" si="60"/>
        <v>18418140</v>
      </c>
      <c r="O243" s="36">
        <f t="shared" si="61"/>
        <v>0.74966469264876689</v>
      </c>
      <c r="P243" s="31">
        <v>4535262</v>
      </c>
      <c r="Q243" s="31">
        <v>15351156</v>
      </c>
      <c r="R243" s="31">
        <v>18201156</v>
      </c>
      <c r="S243" s="31">
        <v>17220784</v>
      </c>
      <c r="T243" s="36">
        <f t="shared" si="62"/>
        <v>0.94613682779269626</v>
      </c>
      <c r="U243" s="36">
        <f t="shared" si="63"/>
        <v>-0.26822397471193504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3944602</v>
      </c>
      <c r="E244" s="31">
        <v>3944602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139330</v>
      </c>
      <c r="K244" s="36">
        <f t="shared" si="58"/>
        <v>3.5321687713994972E-2</v>
      </c>
      <c r="L244" s="31">
        <v>0</v>
      </c>
      <c r="M244" s="36">
        <f t="shared" si="59"/>
        <v>0</v>
      </c>
      <c r="N244" s="31">
        <f t="shared" si="60"/>
        <v>139330</v>
      </c>
      <c r="O244" s="36">
        <f t="shared" si="61"/>
        <v>3.5321687713994972E-2</v>
      </c>
      <c r="P244" s="31">
        <v>0</v>
      </c>
      <c r="Q244" s="31">
        <v>7400488</v>
      </c>
      <c r="R244" s="31">
        <v>7400488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18318756</v>
      </c>
      <c r="E245" s="31">
        <v>16602576</v>
      </c>
      <c r="F245" s="31">
        <v>3909291</v>
      </c>
      <c r="G245" s="36">
        <f t="shared" si="56"/>
        <v>0.21340373767738377</v>
      </c>
      <c r="H245" s="31">
        <v>3412414</v>
      </c>
      <c r="I245" s="36">
        <f t="shared" si="57"/>
        <v>0.18627978886775937</v>
      </c>
      <c r="J245" s="31">
        <v>3487069</v>
      </c>
      <c r="K245" s="36">
        <f t="shared" si="58"/>
        <v>0.21003180470307739</v>
      </c>
      <c r="L245" s="31">
        <v>4005045</v>
      </c>
      <c r="M245" s="36">
        <f t="shared" si="59"/>
        <v>0.24123033678629147</v>
      </c>
      <c r="N245" s="31">
        <f t="shared" si="60"/>
        <v>14813819</v>
      </c>
      <c r="O245" s="36">
        <f t="shared" si="61"/>
        <v>0.89226027334553382</v>
      </c>
      <c r="P245" s="31">
        <v>3615356</v>
      </c>
      <c r="Q245" s="31">
        <v>15205999</v>
      </c>
      <c r="R245" s="31">
        <v>21991003</v>
      </c>
      <c r="S245" s="31">
        <v>14390685</v>
      </c>
      <c r="T245" s="36">
        <f t="shared" si="62"/>
        <v>0.65438966108094299</v>
      </c>
      <c r="U245" s="36">
        <f t="shared" si="63"/>
        <v>0.10778717227293799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90000000</v>
      </c>
      <c r="F246" s="31">
        <v>9141472</v>
      </c>
      <c r="G246" s="36">
        <f t="shared" si="56"/>
        <v>0</v>
      </c>
      <c r="H246" s="31">
        <v>62961612</v>
      </c>
      <c r="I246" s="36">
        <f t="shared" si="57"/>
        <v>0</v>
      </c>
      <c r="J246" s="31">
        <v>49778352</v>
      </c>
      <c r="K246" s="36">
        <f t="shared" si="58"/>
        <v>0.55309280000000005</v>
      </c>
      <c r="L246" s="31">
        <v>34671792</v>
      </c>
      <c r="M246" s="36">
        <f t="shared" si="59"/>
        <v>0.38524213333333335</v>
      </c>
      <c r="N246" s="31">
        <f t="shared" si="60"/>
        <v>156553228</v>
      </c>
      <c r="O246" s="36">
        <f t="shared" si="61"/>
        <v>1.739480311111111</v>
      </c>
      <c r="P246" s="31">
        <v>33417457</v>
      </c>
      <c r="Q246" s="31">
        <v>80000000</v>
      </c>
      <c r="R246" s="31">
        <v>80000000</v>
      </c>
      <c r="S246" s="31">
        <v>105512532</v>
      </c>
      <c r="T246" s="36">
        <f t="shared" si="62"/>
        <v>1.31890665</v>
      </c>
      <c r="U246" s="36">
        <f t="shared" si="63"/>
        <v>3.7535321733188631E-2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52663966</v>
      </c>
      <c r="E247" s="32">
        <f>SUM(E241:E246)</f>
        <v>148771454</v>
      </c>
      <c r="F247" s="32">
        <f>SUM(F241:F246)</f>
        <v>19357425</v>
      </c>
      <c r="G247" s="37">
        <f t="shared" si="56"/>
        <v>0.36756489247315705</v>
      </c>
      <c r="H247" s="32">
        <f>SUM(H241:H246)</f>
        <v>77458492</v>
      </c>
      <c r="I247" s="37">
        <f t="shared" si="57"/>
        <v>1.4708062814714713</v>
      </c>
      <c r="J247" s="32">
        <f>SUM(J241:J246)</f>
        <v>60051855</v>
      </c>
      <c r="K247" s="37">
        <f t="shared" si="58"/>
        <v>0.40365173146724775</v>
      </c>
      <c r="L247" s="32">
        <f>SUM(L241:L246)</f>
        <v>45986225</v>
      </c>
      <c r="M247" s="37">
        <f t="shared" si="59"/>
        <v>0.30910651044655379</v>
      </c>
      <c r="N247" s="32">
        <f t="shared" si="60"/>
        <v>202853997</v>
      </c>
      <c r="O247" s="37">
        <f t="shared" si="61"/>
        <v>1.3635276899290101</v>
      </c>
      <c r="P247" s="32">
        <f>SUM(P241:P246)</f>
        <v>43550030</v>
      </c>
      <c r="Q247" s="32">
        <f>SUM(Q241:Q246)</f>
        <v>127185493</v>
      </c>
      <c r="R247" s="32">
        <f>SUM(R241:R246)</f>
        <v>136683352</v>
      </c>
      <c r="S247" s="32">
        <f>SUM(S241:S246)</f>
        <v>145966623</v>
      </c>
      <c r="T247" s="37">
        <f t="shared" si="62"/>
        <v>1.0679180812012863</v>
      </c>
      <c r="U247" s="37">
        <f t="shared" si="63"/>
        <v>5.5940145161782917E-2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18527960</v>
      </c>
      <c r="E248" s="31">
        <v>15765847</v>
      </c>
      <c r="F248" s="31">
        <v>720000</v>
      </c>
      <c r="G248" s="36">
        <f t="shared" si="56"/>
        <v>3.8860187521993786E-2</v>
      </c>
      <c r="H248" s="31">
        <v>4070573</v>
      </c>
      <c r="I248" s="36">
        <f t="shared" si="57"/>
        <v>0.21969893069717336</v>
      </c>
      <c r="J248" s="31">
        <v>2299078</v>
      </c>
      <c r="K248" s="36">
        <f t="shared" si="58"/>
        <v>0.14582648176149368</v>
      </c>
      <c r="L248" s="31">
        <v>2635918</v>
      </c>
      <c r="M248" s="36">
        <f t="shared" si="59"/>
        <v>0.16719165167592961</v>
      </c>
      <c r="N248" s="31">
        <f t="shared" si="60"/>
        <v>9725569</v>
      </c>
      <c r="O248" s="36">
        <f t="shared" si="61"/>
        <v>0.61687576950353507</v>
      </c>
      <c r="P248" s="31">
        <v>2578026</v>
      </c>
      <c r="Q248" s="31">
        <v>13427326</v>
      </c>
      <c r="R248" s="31">
        <v>13668081</v>
      </c>
      <c r="S248" s="31">
        <v>8688269</v>
      </c>
      <c r="T248" s="36">
        <f t="shared" si="62"/>
        <v>0.63566121681602561</v>
      </c>
      <c r="U248" s="36">
        <f t="shared" si="63"/>
        <v>2.2455941096016785E-2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14162244</v>
      </c>
      <c r="E249" s="31">
        <v>15086422</v>
      </c>
      <c r="F249" s="31">
        <v>2162846</v>
      </c>
      <c r="G249" s="36">
        <f t="shared" si="56"/>
        <v>0.15271915947783415</v>
      </c>
      <c r="H249" s="31">
        <v>702251</v>
      </c>
      <c r="I249" s="36">
        <f t="shared" si="57"/>
        <v>4.9586139032769101E-2</v>
      </c>
      <c r="J249" s="31">
        <v>1749293</v>
      </c>
      <c r="K249" s="36">
        <f t="shared" si="58"/>
        <v>0.11595148273063023</v>
      </c>
      <c r="L249" s="31">
        <v>1494232</v>
      </c>
      <c r="M249" s="36">
        <f t="shared" si="59"/>
        <v>9.9044823219183453E-2</v>
      </c>
      <c r="N249" s="31">
        <f t="shared" si="60"/>
        <v>6108622</v>
      </c>
      <c r="O249" s="36">
        <f t="shared" si="61"/>
        <v>0.40490859926893202</v>
      </c>
      <c r="P249" s="31">
        <v>1303550</v>
      </c>
      <c r="Q249" s="31">
        <v>6234643</v>
      </c>
      <c r="R249" s="31">
        <v>7670598</v>
      </c>
      <c r="S249" s="31">
        <v>5897931</v>
      </c>
      <c r="T249" s="36">
        <f t="shared" si="62"/>
        <v>0.76890106873023456</v>
      </c>
      <c r="U249" s="36">
        <f t="shared" si="63"/>
        <v>0.14627900732614774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9401502</v>
      </c>
      <c r="E250" s="31">
        <v>9701502</v>
      </c>
      <c r="F250" s="31">
        <v>1276531</v>
      </c>
      <c r="G250" s="36">
        <f t="shared" si="56"/>
        <v>0.13577947438611404</v>
      </c>
      <c r="H250" s="31">
        <v>577744</v>
      </c>
      <c r="I250" s="36">
        <f t="shared" si="57"/>
        <v>6.145230836519526E-2</v>
      </c>
      <c r="J250" s="31">
        <v>1790291</v>
      </c>
      <c r="K250" s="36">
        <f t="shared" si="58"/>
        <v>0.18453750769726171</v>
      </c>
      <c r="L250" s="31">
        <v>1714685</v>
      </c>
      <c r="M250" s="36">
        <f t="shared" si="59"/>
        <v>0.17674428145250087</v>
      </c>
      <c r="N250" s="31">
        <f t="shared" si="60"/>
        <v>5359251</v>
      </c>
      <c r="O250" s="36">
        <f t="shared" si="61"/>
        <v>0.55241456426025581</v>
      </c>
      <c r="P250" s="31">
        <v>406593</v>
      </c>
      <c r="Q250" s="31">
        <v>8530003</v>
      </c>
      <c r="R250" s="31">
        <v>8850003</v>
      </c>
      <c r="S250" s="31">
        <v>4784091</v>
      </c>
      <c r="T250" s="36">
        <f t="shared" si="62"/>
        <v>0.54057507099150137</v>
      </c>
      <c r="U250" s="36">
        <f t="shared" si="63"/>
        <v>3.2172024604457041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6277715</v>
      </c>
      <c r="E251" s="31">
        <v>6077715</v>
      </c>
      <c r="F251" s="31">
        <v>2282449</v>
      </c>
      <c r="G251" s="36">
        <f t="shared" si="56"/>
        <v>0.36357958269848184</v>
      </c>
      <c r="H251" s="31">
        <v>2410701</v>
      </c>
      <c r="I251" s="36">
        <f t="shared" si="57"/>
        <v>0.38400930911963987</v>
      </c>
      <c r="J251" s="31">
        <v>757751</v>
      </c>
      <c r="K251" s="36">
        <f t="shared" si="58"/>
        <v>0.12467695507275349</v>
      </c>
      <c r="L251" s="31">
        <v>1435801</v>
      </c>
      <c r="M251" s="36">
        <f t="shared" si="59"/>
        <v>0.23624026463893091</v>
      </c>
      <c r="N251" s="31">
        <f t="shared" si="60"/>
        <v>6886702</v>
      </c>
      <c r="O251" s="36">
        <f t="shared" si="61"/>
        <v>1.1331070969928665</v>
      </c>
      <c r="P251" s="31">
        <v>7885534</v>
      </c>
      <c r="Q251" s="31">
        <v>3625252</v>
      </c>
      <c r="R251" s="31">
        <v>3625252</v>
      </c>
      <c r="S251" s="31">
        <v>12637686</v>
      </c>
      <c r="T251" s="36">
        <f t="shared" si="62"/>
        <v>3.4860158686899561</v>
      </c>
      <c r="U251" s="36">
        <f t="shared" si="63"/>
        <v>-0.81791962345226077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48369421</v>
      </c>
      <c r="E254" s="32">
        <f>SUM(E248:E253)</f>
        <v>46631486</v>
      </c>
      <c r="F254" s="32">
        <f>SUM(F248:F253)</f>
        <v>6441826</v>
      </c>
      <c r="G254" s="37">
        <f t="shared" si="56"/>
        <v>0.13317972113000898</v>
      </c>
      <c r="H254" s="32">
        <f>SUM(H248:H253)</f>
        <v>7761269</v>
      </c>
      <c r="I254" s="37">
        <f t="shared" si="57"/>
        <v>0.16045817459754169</v>
      </c>
      <c r="J254" s="32">
        <f>SUM(J248:J253)</f>
        <v>6596413</v>
      </c>
      <c r="K254" s="37">
        <f t="shared" si="58"/>
        <v>0.14145834855016201</v>
      </c>
      <c r="L254" s="32">
        <f>SUM(L248:L253)</f>
        <v>7280636</v>
      </c>
      <c r="M254" s="37">
        <f t="shared" si="59"/>
        <v>0.15613133152136735</v>
      </c>
      <c r="N254" s="32">
        <f t="shared" si="60"/>
        <v>28080144</v>
      </c>
      <c r="O254" s="37">
        <f t="shared" si="61"/>
        <v>0.60217133119026056</v>
      </c>
      <c r="P254" s="32">
        <f>SUM(P248:P253)</f>
        <v>12173703</v>
      </c>
      <c r="Q254" s="32">
        <f>SUM(Q248:Q253)</f>
        <v>31817224</v>
      </c>
      <c r="R254" s="32">
        <f>SUM(R248:R253)</f>
        <v>33813934</v>
      </c>
      <c r="S254" s="32">
        <f>SUM(S248:S253)</f>
        <v>32007977</v>
      </c>
      <c r="T254" s="37">
        <f t="shared" si="62"/>
        <v>0.94659133716887245</v>
      </c>
      <c r="U254" s="37">
        <f t="shared" si="63"/>
        <v>-0.40193743842773233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233801324</v>
      </c>
      <c r="E255" s="31">
        <v>215342447</v>
      </c>
      <c r="F255" s="31">
        <v>37623749</v>
      </c>
      <c r="G255" s="36">
        <f t="shared" si="56"/>
        <v>0.16092188169131155</v>
      </c>
      <c r="H255" s="31">
        <v>39368100</v>
      </c>
      <c r="I255" s="36">
        <f t="shared" si="57"/>
        <v>0.16838270770442687</v>
      </c>
      <c r="J255" s="31">
        <v>56506078</v>
      </c>
      <c r="K255" s="36">
        <f t="shared" si="58"/>
        <v>0.26240102119764619</v>
      </c>
      <c r="L255" s="31">
        <v>84296350</v>
      </c>
      <c r="M255" s="36">
        <f t="shared" si="59"/>
        <v>0.39145254999354584</v>
      </c>
      <c r="N255" s="31">
        <f t="shared" si="60"/>
        <v>217794277</v>
      </c>
      <c r="O255" s="36">
        <f t="shared" si="61"/>
        <v>1.0113857255462506</v>
      </c>
      <c r="P255" s="31">
        <v>32143103</v>
      </c>
      <c r="Q255" s="31">
        <v>195278693</v>
      </c>
      <c r="R255" s="31">
        <v>219198693</v>
      </c>
      <c r="S255" s="31">
        <v>184078681</v>
      </c>
      <c r="T255" s="36">
        <f t="shared" si="62"/>
        <v>0.83978001182698658</v>
      </c>
      <c r="U255" s="36">
        <f t="shared" si="63"/>
        <v>1.6225330516471916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13957728</v>
      </c>
      <c r="E256" s="31">
        <v>14457728</v>
      </c>
      <c r="F256" s="31">
        <v>2296099</v>
      </c>
      <c r="G256" s="36">
        <f t="shared" si="56"/>
        <v>0.16450377883850437</v>
      </c>
      <c r="H256" s="31">
        <v>3236054</v>
      </c>
      <c r="I256" s="36">
        <f t="shared" si="57"/>
        <v>0.2318467590140745</v>
      </c>
      <c r="J256" s="31">
        <v>2775455</v>
      </c>
      <c r="K256" s="36">
        <f t="shared" si="58"/>
        <v>0.19197034278138309</v>
      </c>
      <c r="L256" s="31">
        <v>2964176</v>
      </c>
      <c r="M256" s="36">
        <f t="shared" si="59"/>
        <v>0.20502363856893696</v>
      </c>
      <c r="N256" s="31">
        <f t="shared" si="60"/>
        <v>11271784</v>
      </c>
      <c r="O256" s="36">
        <f t="shared" si="61"/>
        <v>0.77963729847455976</v>
      </c>
      <c r="P256" s="31">
        <v>3998501</v>
      </c>
      <c r="Q256" s="31">
        <v>18724082</v>
      </c>
      <c r="R256" s="31">
        <v>15172165</v>
      </c>
      <c r="S256" s="31">
        <v>14136992</v>
      </c>
      <c r="T256" s="36">
        <f t="shared" si="62"/>
        <v>0.93177156984517373</v>
      </c>
      <c r="U256" s="36">
        <f t="shared" si="63"/>
        <v>-0.25867818965157197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95888115</v>
      </c>
      <c r="E257" s="31">
        <v>102515860</v>
      </c>
      <c r="F257" s="31">
        <v>8420313</v>
      </c>
      <c r="G257" s="36">
        <f t="shared" si="56"/>
        <v>8.7813938150729104E-2</v>
      </c>
      <c r="H257" s="31">
        <v>12753086</v>
      </c>
      <c r="I257" s="36">
        <f t="shared" si="57"/>
        <v>0.13299965277240042</v>
      </c>
      <c r="J257" s="31">
        <v>5912239</v>
      </c>
      <c r="K257" s="36">
        <f t="shared" si="58"/>
        <v>5.7671456884817625E-2</v>
      </c>
      <c r="L257" s="31">
        <v>18481355</v>
      </c>
      <c r="M257" s="36">
        <f t="shared" si="59"/>
        <v>0.18027800771509891</v>
      </c>
      <c r="N257" s="31">
        <f t="shared" si="60"/>
        <v>45566993</v>
      </c>
      <c r="O257" s="36">
        <f t="shared" si="61"/>
        <v>0.44448725299675584</v>
      </c>
      <c r="P257" s="31">
        <v>13880310</v>
      </c>
      <c r="Q257" s="31">
        <v>94267905</v>
      </c>
      <c r="R257" s="31">
        <v>88849568</v>
      </c>
      <c r="S257" s="31">
        <v>43506171</v>
      </c>
      <c r="T257" s="36">
        <f t="shared" si="62"/>
        <v>0.48966103020332075</v>
      </c>
      <c r="U257" s="36">
        <f t="shared" si="63"/>
        <v>0.33147998855933336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343647167</v>
      </c>
      <c r="E259" s="32">
        <f>SUM(E255:E258)</f>
        <v>332316035</v>
      </c>
      <c r="F259" s="32">
        <f>SUM(F255:F258)</f>
        <v>48340161</v>
      </c>
      <c r="G259" s="37">
        <f t="shared" si="56"/>
        <v>0.14066800381916142</v>
      </c>
      <c r="H259" s="32">
        <f>SUM(H255:H258)</f>
        <v>55357240</v>
      </c>
      <c r="I259" s="37">
        <f t="shared" si="57"/>
        <v>0.16108743302982037</v>
      </c>
      <c r="J259" s="32">
        <f>SUM(J255:J258)</f>
        <v>65193772</v>
      </c>
      <c r="K259" s="37">
        <f t="shared" si="58"/>
        <v>0.19618003687363447</v>
      </c>
      <c r="L259" s="32">
        <f>SUM(L255:L258)</f>
        <v>105741881</v>
      </c>
      <c r="M259" s="37">
        <f t="shared" si="59"/>
        <v>0.31819674605831161</v>
      </c>
      <c r="N259" s="32">
        <f t="shared" si="60"/>
        <v>274633054</v>
      </c>
      <c r="O259" s="37">
        <f t="shared" si="61"/>
        <v>0.82642131307326172</v>
      </c>
      <c r="P259" s="32">
        <f>SUM(P255:P258)</f>
        <v>50021914</v>
      </c>
      <c r="Q259" s="32">
        <f>SUM(Q255:Q258)</f>
        <v>308270680</v>
      </c>
      <c r="R259" s="32">
        <f>SUM(R255:R258)</f>
        <v>323220426</v>
      </c>
      <c r="S259" s="32">
        <f>SUM(S255:S258)</f>
        <v>241721844</v>
      </c>
      <c r="T259" s="37">
        <f t="shared" si="62"/>
        <v>0.74785448120163045</v>
      </c>
      <c r="U259" s="37">
        <f t="shared" si="63"/>
        <v>1.11391113502774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1091419858</v>
      </c>
      <c r="E260" s="32">
        <f>SUM(E234:E239,E241:E246,E248:E253,E255:E258)</f>
        <v>1173010595</v>
      </c>
      <c r="F260" s="32">
        <f>SUM(F234:F239,F241:F246,F248:F253,F255:F258)</f>
        <v>108790296</v>
      </c>
      <c r="G260" s="37">
        <f t="shared" si="56"/>
        <v>9.9677768553117163E-2</v>
      </c>
      <c r="H260" s="32">
        <f>SUM(H234:H239,H241:H246,H248:H253,H255:H258)</f>
        <v>213420994</v>
      </c>
      <c r="I260" s="37">
        <f t="shared" si="57"/>
        <v>0.19554435667964545</v>
      </c>
      <c r="J260" s="32">
        <f>SUM(J234:J239,J241:J246,J248:J253,J255:J258)</f>
        <v>169572184</v>
      </c>
      <c r="K260" s="37">
        <f t="shared" si="58"/>
        <v>0.14456151097254155</v>
      </c>
      <c r="L260" s="32">
        <f>SUM(L234:L239,L241:L246,L248:L253,L255:L258)</f>
        <v>223867175</v>
      </c>
      <c r="M260" s="37">
        <f t="shared" si="59"/>
        <v>0.19084838274627861</v>
      </c>
      <c r="N260" s="32">
        <f t="shared" si="60"/>
        <v>715650649</v>
      </c>
      <c r="O260" s="37">
        <f t="shared" si="61"/>
        <v>0.61009734443191455</v>
      </c>
      <c r="P260" s="32">
        <f>SUM(P234:P239,P241:P246,P248:P253,P255:P258)</f>
        <v>170293148</v>
      </c>
      <c r="Q260" s="32">
        <f>SUM(Q234:Q239,Q241:Q246,Q248:Q253,Q255:Q258)</f>
        <v>1024444392</v>
      </c>
      <c r="R260" s="32">
        <f>SUM(R234:R239,R241:R246,R248:R253,R255:R258)</f>
        <v>1043564162</v>
      </c>
      <c r="S260" s="32">
        <f>SUM(S234:S239,S241:S246,S248:S253,S255:S258)</f>
        <v>636885904</v>
      </c>
      <c r="T260" s="37">
        <f t="shared" si="62"/>
        <v>0.61029875037046355</v>
      </c>
      <c r="U260" s="37">
        <f t="shared" si="63"/>
        <v>0.3145988410526066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4285312</v>
      </c>
      <c r="E263" s="31">
        <v>16396239</v>
      </c>
      <c r="F263" s="31">
        <v>537654</v>
      </c>
      <c r="G263" s="36">
        <f t="shared" ref="G263:G299" si="64">IF(($D263     =0),0,($F263     /$D263     ))</f>
        <v>0.12546437692284715</v>
      </c>
      <c r="H263" s="31">
        <v>595955</v>
      </c>
      <c r="I263" s="36">
        <f t="shared" ref="I263:I299" si="65">IF(($D263     =0),0,($H263     /$D263     ))</f>
        <v>0.1390692206308432</v>
      </c>
      <c r="J263" s="31">
        <v>606104</v>
      </c>
      <c r="K263" s="36">
        <f t="shared" ref="K263:K299" si="66">IF(($E263     =0),0,($J263     /$E263     ))</f>
        <v>3.6966038370140862E-2</v>
      </c>
      <c r="L263" s="31">
        <v>556667</v>
      </c>
      <c r="M263" s="36">
        <f t="shared" ref="M263:M299" si="67">IF(($E263     =0),0,($L263     /$E263     ))</f>
        <v>3.3950895690164067E-2</v>
      </c>
      <c r="N263" s="31">
        <f t="shared" ref="N263:N299" si="68">$F263     +$H263     +$J263     +$L263</f>
        <v>2296380</v>
      </c>
      <c r="O263" s="36">
        <f t="shared" ref="O263:O299" si="69">IF(($E263     =0),0,($N263     /$E263     ))</f>
        <v>0.14005528950877089</v>
      </c>
      <c r="P263" s="31">
        <v>723470</v>
      </c>
      <c r="Q263" s="31">
        <v>3549300</v>
      </c>
      <c r="R263" s="31">
        <v>3594731</v>
      </c>
      <c r="S263" s="31">
        <v>1911877</v>
      </c>
      <c r="T263" s="36">
        <f t="shared" ref="T263:T299" si="70">IF(($R263     =0),0,($S263     /$R263     ))</f>
        <v>0.53185537387915816</v>
      </c>
      <c r="U263" s="36">
        <f t="shared" ref="U263:U299" si="71">IF(($P263     =0),0,(($L263     /$P263     )-1))</f>
        <v>-0.23055966384231552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19694698</v>
      </c>
      <c r="E264" s="31">
        <v>36173572</v>
      </c>
      <c r="F264" s="31">
        <v>4414852</v>
      </c>
      <c r="G264" s="36">
        <f t="shared" si="64"/>
        <v>0.22416449340832745</v>
      </c>
      <c r="H264" s="31">
        <v>6047546</v>
      </c>
      <c r="I264" s="36">
        <f t="shared" si="65"/>
        <v>0.30706467293887929</v>
      </c>
      <c r="J264" s="31">
        <v>15625088</v>
      </c>
      <c r="K264" s="36">
        <f t="shared" si="66"/>
        <v>0.43194761081377309</v>
      </c>
      <c r="L264" s="31">
        <v>6773101</v>
      </c>
      <c r="M264" s="36">
        <f t="shared" si="67"/>
        <v>0.18723893233435726</v>
      </c>
      <c r="N264" s="31">
        <f t="shared" si="68"/>
        <v>32860587</v>
      </c>
      <c r="O264" s="36">
        <f t="shared" si="69"/>
        <v>0.90841421466478345</v>
      </c>
      <c r="P264" s="31">
        <v>6336815</v>
      </c>
      <c r="Q264" s="31">
        <v>31143147</v>
      </c>
      <c r="R264" s="31">
        <v>29418685</v>
      </c>
      <c r="S264" s="31">
        <v>25576954</v>
      </c>
      <c r="T264" s="36">
        <f t="shared" si="70"/>
        <v>0.8694118720806181</v>
      </c>
      <c r="U264" s="36">
        <f t="shared" si="71"/>
        <v>6.8849414098407502E-2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37978134</v>
      </c>
      <c r="E265" s="31">
        <v>36270907</v>
      </c>
      <c r="F265" s="31">
        <v>3270729</v>
      </c>
      <c r="G265" s="36">
        <f t="shared" si="64"/>
        <v>8.6121371839911878E-2</v>
      </c>
      <c r="H265" s="31">
        <v>8179512</v>
      </c>
      <c r="I265" s="36">
        <f t="shared" si="65"/>
        <v>0.2153742466651995</v>
      </c>
      <c r="J265" s="31">
        <v>8213702</v>
      </c>
      <c r="K265" s="36">
        <f t="shared" si="66"/>
        <v>0.22645427642600721</v>
      </c>
      <c r="L265" s="31">
        <v>7007061</v>
      </c>
      <c r="M265" s="36">
        <f t="shared" si="67"/>
        <v>0.19318681498645732</v>
      </c>
      <c r="N265" s="31">
        <f t="shared" si="68"/>
        <v>26671004</v>
      </c>
      <c r="O265" s="36">
        <f t="shared" si="69"/>
        <v>0.73532773801327878</v>
      </c>
      <c r="P265" s="31">
        <v>3661292</v>
      </c>
      <c r="Q265" s="31">
        <v>27586386</v>
      </c>
      <c r="R265" s="31">
        <v>30286051</v>
      </c>
      <c r="S265" s="31">
        <v>21095396</v>
      </c>
      <c r="T265" s="36">
        <f t="shared" si="70"/>
        <v>0.69653835027881317</v>
      </c>
      <c r="U265" s="36">
        <f t="shared" si="71"/>
        <v>0.91382195137672717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61958144</v>
      </c>
      <c r="E267" s="32">
        <f>SUM(E263:E266)</f>
        <v>88840718</v>
      </c>
      <c r="F267" s="32">
        <f>SUM(F263:F266)</f>
        <v>8223235</v>
      </c>
      <c r="G267" s="37">
        <f t="shared" si="64"/>
        <v>0.13272242306031634</v>
      </c>
      <c r="H267" s="32">
        <f>SUM(H263:H266)</f>
        <v>14823013</v>
      </c>
      <c r="I267" s="37">
        <f t="shared" si="65"/>
        <v>0.23924236658864409</v>
      </c>
      <c r="J267" s="32">
        <f>SUM(J263:J266)</f>
        <v>24444894</v>
      </c>
      <c r="K267" s="37">
        <f t="shared" si="66"/>
        <v>0.27515416973554851</v>
      </c>
      <c r="L267" s="32">
        <f>SUM(L263:L266)</f>
        <v>14336829</v>
      </c>
      <c r="M267" s="37">
        <f t="shared" si="67"/>
        <v>0.16137677995803681</v>
      </c>
      <c r="N267" s="32">
        <f t="shared" si="68"/>
        <v>61827971</v>
      </c>
      <c r="O267" s="37">
        <f t="shared" si="69"/>
        <v>0.6959418202811013</v>
      </c>
      <c r="P267" s="32">
        <f>SUM(P263:P266)</f>
        <v>10721577</v>
      </c>
      <c r="Q267" s="32">
        <f>SUM(Q263:Q266)</f>
        <v>62278833</v>
      </c>
      <c r="R267" s="32">
        <f>SUM(R263:R266)</f>
        <v>63299467</v>
      </c>
      <c r="S267" s="32">
        <f>SUM(S263:S266)</f>
        <v>48584227</v>
      </c>
      <c r="T267" s="37">
        <f t="shared" si="70"/>
        <v>0.76752979610397032</v>
      </c>
      <c r="U267" s="37">
        <f t="shared" si="71"/>
        <v>0.33719405270325442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4556841</v>
      </c>
      <c r="E268" s="31">
        <v>7404178</v>
      </c>
      <c r="F268" s="31">
        <v>361239</v>
      </c>
      <c r="G268" s="36">
        <f t="shared" si="64"/>
        <v>7.9273997051905035E-2</v>
      </c>
      <c r="H268" s="31">
        <v>1016551</v>
      </c>
      <c r="I268" s="36">
        <f t="shared" si="65"/>
        <v>0.22308239414102884</v>
      </c>
      <c r="J268" s="31">
        <v>898240</v>
      </c>
      <c r="K268" s="36">
        <f t="shared" si="66"/>
        <v>0.12131528982690584</v>
      </c>
      <c r="L268" s="31">
        <v>983872</v>
      </c>
      <c r="M268" s="36">
        <f t="shared" si="67"/>
        <v>0.13288065197784277</v>
      </c>
      <c r="N268" s="31">
        <f t="shared" si="68"/>
        <v>3259902</v>
      </c>
      <c r="O268" s="36">
        <f t="shared" si="69"/>
        <v>0.44027871831282284</v>
      </c>
      <c r="P268" s="31">
        <v>818416</v>
      </c>
      <c r="Q268" s="31">
        <v>4258794</v>
      </c>
      <c r="R268" s="31">
        <v>3783274</v>
      </c>
      <c r="S268" s="31">
        <v>3784931</v>
      </c>
      <c r="T268" s="36">
        <f t="shared" si="70"/>
        <v>1.00043798043705</v>
      </c>
      <c r="U268" s="36">
        <f t="shared" si="71"/>
        <v>0.2021661355594222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27218678</v>
      </c>
      <c r="E269" s="31">
        <v>20916737</v>
      </c>
      <c r="F269" s="31">
        <v>1886863</v>
      </c>
      <c r="G269" s="36">
        <f t="shared" si="64"/>
        <v>6.9322360182224874E-2</v>
      </c>
      <c r="H269" s="31">
        <v>2054296</v>
      </c>
      <c r="I269" s="36">
        <f t="shared" si="65"/>
        <v>7.5473761069512632E-2</v>
      </c>
      <c r="J269" s="31">
        <v>2035959</v>
      </c>
      <c r="K269" s="36">
        <f t="shared" si="66"/>
        <v>9.7336357960613074E-2</v>
      </c>
      <c r="L269" s="31">
        <v>1860717</v>
      </c>
      <c r="M269" s="36">
        <f t="shared" si="67"/>
        <v>8.8958282546651515E-2</v>
      </c>
      <c r="N269" s="31">
        <f t="shared" si="68"/>
        <v>7837835</v>
      </c>
      <c r="O269" s="36">
        <f t="shared" si="69"/>
        <v>0.37471595115433159</v>
      </c>
      <c r="P269" s="31">
        <v>1910146</v>
      </c>
      <c r="Q269" s="31">
        <v>27344377</v>
      </c>
      <c r="R269" s="31">
        <v>26119968</v>
      </c>
      <c r="S269" s="31">
        <v>7979124</v>
      </c>
      <c r="T269" s="36">
        <f t="shared" si="70"/>
        <v>0.30547985357409319</v>
      </c>
      <c r="U269" s="36">
        <f t="shared" si="71"/>
        <v>-2.5877079553081273E-2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238941</v>
      </c>
      <c r="E270" s="31">
        <v>238941</v>
      </c>
      <c r="F270" s="31">
        <v>497000</v>
      </c>
      <c r="G270" s="36">
        <f t="shared" si="64"/>
        <v>2.0800113835633063</v>
      </c>
      <c r="H270" s="31">
        <v>293746</v>
      </c>
      <c r="I270" s="36">
        <f t="shared" si="65"/>
        <v>1.2293662452237164</v>
      </c>
      <c r="J270" s="31">
        <v>489253</v>
      </c>
      <c r="K270" s="36">
        <f t="shared" si="66"/>
        <v>2.0475891538078437</v>
      </c>
      <c r="L270" s="31">
        <v>424136</v>
      </c>
      <c r="M270" s="36">
        <f t="shared" si="67"/>
        <v>1.7750658112253652</v>
      </c>
      <c r="N270" s="31">
        <f t="shared" si="68"/>
        <v>1704135</v>
      </c>
      <c r="O270" s="36">
        <f t="shared" si="69"/>
        <v>7.1320325938202318</v>
      </c>
      <c r="P270" s="31">
        <v>261978</v>
      </c>
      <c r="Q270" s="31">
        <v>226942</v>
      </c>
      <c r="R270" s="31">
        <v>226942</v>
      </c>
      <c r="S270" s="31">
        <v>1128243</v>
      </c>
      <c r="T270" s="36">
        <f t="shared" si="70"/>
        <v>4.9715037322311426</v>
      </c>
      <c r="U270" s="36">
        <f t="shared" si="71"/>
        <v>0.61897563917580856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7258568</v>
      </c>
      <c r="E271" s="31">
        <v>7395544</v>
      </c>
      <c r="F271" s="31">
        <v>907964</v>
      </c>
      <c r="G271" s="36">
        <f t="shared" si="64"/>
        <v>0.12508858496607045</v>
      </c>
      <c r="H271" s="31">
        <v>970308</v>
      </c>
      <c r="I271" s="36">
        <f t="shared" si="65"/>
        <v>0.13367760693293773</v>
      </c>
      <c r="J271" s="31">
        <v>1172702</v>
      </c>
      <c r="K271" s="36">
        <f t="shared" si="66"/>
        <v>0.15856872733094415</v>
      </c>
      <c r="L271" s="31">
        <v>1268853</v>
      </c>
      <c r="M271" s="36">
        <f t="shared" si="67"/>
        <v>0.17156993454436889</v>
      </c>
      <c r="N271" s="31">
        <f t="shared" si="68"/>
        <v>4319827</v>
      </c>
      <c r="O271" s="36">
        <f t="shared" si="69"/>
        <v>0.58411213563194264</v>
      </c>
      <c r="P271" s="31">
        <v>1232783</v>
      </c>
      <c r="Q271" s="31">
        <v>7191532</v>
      </c>
      <c r="R271" s="31">
        <v>7652487</v>
      </c>
      <c r="S271" s="31">
        <v>3526664</v>
      </c>
      <c r="T271" s="36">
        <f t="shared" si="70"/>
        <v>0.46085200798119619</v>
      </c>
      <c r="U271" s="36">
        <f t="shared" si="71"/>
        <v>2.9259001787013572E-2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6389817</v>
      </c>
      <c r="E272" s="31">
        <v>6991253</v>
      </c>
      <c r="F272" s="31">
        <v>283281</v>
      </c>
      <c r="G272" s="36">
        <f t="shared" si="64"/>
        <v>4.4333194518716264E-2</v>
      </c>
      <c r="H272" s="31">
        <v>863797</v>
      </c>
      <c r="I272" s="36">
        <f t="shared" si="65"/>
        <v>0.13518337066617087</v>
      </c>
      <c r="J272" s="31">
        <v>699763</v>
      </c>
      <c r="K272" s="36">
        <f t="shared" si="66"/>
        <v>0.10009121397838128</v>
      </c>
      <c r="L272" s="31">
        <v>867689</v>
      </c>
      <c r="M272" s="36">
        <f t="shared" si="67"/>
        <v>0.12411065655898879</v>
      </c>
      <c r="N272" s="31">
        <f t="shared" si="68"/>
        <v>2714530</v>
      </c>
      <c r="O272" s="36">
        <f t="shared" si="69"/>
        <v>0.38827517756831287</v>
      </c>
      <c r="P272" s="31">
        <v>536675</v>
      </c>
      <c r="Q272" s="31">
        <v>6667494</v>
      </c>
      <c r="R272" s="31">
        <v>7133168</v>
      </c>
      <c r="S272" s="31">
        <v>2130172</v>
      </c>
      <c r="T272" s="36">
        <f t="shared" si="70"/>
        <v>0.29862916448904608</v>
      </c>
      <c r="U272" s="36">
        <f t="shared" si="71"/>
        <v>0.61678669585876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4186248</v>
      </c>
      <c r="E273" s="31">
        <v>4186248</v>
      </c>
      <c r="F273" s="31">
        <v>346397</v>
      </c>
      <c r="G273" s="36">
        <f t="shared" si="64"/>
        <v>8.2746411583833543E-2</v>
      </c>
      <c r="H273" s="31">
        <v>495771</v>
      </c>
      <c r="I273" s="36">
        <f t="shared" si="65"/>
        <v>0.1184284829756861</v>
      </c>
      <c r="J273" s="31">
        <v>496643</v>
      </c>
      <c r="K273" s="36">
        <f t="shared" si="66"/>
        <v>0.11863678406057167</v>
      </c>
      <c r="L273" s="31">
        <v>516293</v>
      </c>
      <c r="M273" s="36">
        <f t="shared" si="67"/>
        <v>0.12333072479222444</v>
      </c>
      <c r="N273" s="31">
        <f t="shared" si="68"/>
        <v>1855104</v>
      </c>
      <c r="O273" s="36">
        <f t="shared" si="69"/>
        <v>0.44314240341231576</v>
      </c>
      <c r="P273" s="31">
        <v>489696</v>
      </c>
      <c r="Q273" s="31">
        <v>4666147</v>
      </c>
      <c r="R273" s="31">
        <v>3820837</v>
      </c>
      <c r="S273" s="31">
        <v>1981217</v>
      </c>
      <c r="T273" s="36">
        <f t="shared" si="70"/>
        <v>0.51852957872843042</v>
      </c>
      <c r="U273" s="36">
        <f t="shared" si="71"/>
        <v>5.4313288244135061E-2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49849093</v>
      </c>
      <c r="E275" s="32">
        <f>SUM(E268:E274)</f>
        <v>47132901</v>
      </c>
      <c r="F275" s="32">
        <f>SUM(F268:F274)</f>
        <v>4282744</v>
      </c>
      <c r="G275" s="37">
        <f t="shared" si="64"/>
        <v>8.5914181026322783E-2</v>
      </c>
      <c r="H275" s="32">
        <f>SUM(H268:H274)</f>
        <v>5694469</v>
      </c>
      <c r="I275" s="37">
        <f t="shared" si="65"/>
        <v>0.11423415467158049</v>
      </c>
      <c r="J275" s="32">
        <f>SUM(J268:J274)</f>
        <v>5792560</v>
      </c>
      <c r="K275" s="37">
        <f t="shared" si="66"/>
        <v>0.12289843988172933</v>
      </c>
      <c r="L275" s="32">
        <f>SUM(L268:L274)</f>
        <v>5921560</v>
      </c>
      <c r="M275" s="37">
        <f t="shared" si="67"/>
        <v>0.12563538153528891</v>
      </c>
      <c r="N275" s="32">
        <f t="shared" si="68"/>
        <v>21691333</v>
      </c>
      <c r="O275" s="37">
        <f t="shared" si="69"/>
        <v>0.46021637836381002</v>
      </c>
      <c r="P275" s="32">
        <f>SUM(P268:P274)</f>
        <v>5249694</v>
      </c>
      <c r="Q275" s="32">
        <f>SUM(Q268:Q274)</f>
        <v>50355286</v>
      </c>
      <c r="R275" s="32">
        <f>SUM(R268:R274)</f>
        <v>48736676</v>
      </c>
      <c r="S275" s="32">
        <f>SUM(S268:S274)</f>
        <v>20530351</v>
      </c>
      <c r="T275" s="37">
        <f t="shared" si="70"/>
        <v>0.4212505383009707</v>
      </c>
      <c r="U275" s="37">
        <f t="shared" si="71"/>
        <v>0.12798193570901462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15418826</v>
      </c>
      <c r="E276" s="31">
        <v>14922918</v>
      </c>
      <c r="F276" s="31">
        <v>410805</v>
      </c>
      <c r="G276" s="36">
        <f t="shared" si="64"/>
        <v>2.6643079051543873E-2</v>
      </c>
      <c r="H276" s="31">
        <v>591498</v>
      </c>
      <c r="I276" s="36">
        <f t="shared" si="65"/>
        <v>3.8362064660435236E-2</v>
      </c>
      <c r="J276" s="31">
        <v>556238</v>
      </c>
      <c r="K276" s="36">
        <f t="shared" si="66"/>
        <v>3.7274077362081597E-2</v>
      </c>
      <c r="L276" s="31">
        <v>990200</v>
      </c>
      <c r="M276" s="36">
        <f t="shared" si="67"/>
        <v>6.6354314886672969E-2</v>
      </c>
      <c r="N276" s="31">
        <f t="shared" si="68"/>
        <v>2548741</v>
      </c>
      <c r="O276" s="36">
        <f t="shared" si="69"/>
        <v>0.17079374154572183</v>
      </c>
      <c r="P276" s="31">
        <v>379597</v>
      </c>
      <c r="Q276" s="31">
        <v>16263062</v>
      </c>
      <c r="R276" s="31">
        <v>10758945</v>
      </c>
      <c r="S276" s="31">
        <v>2174153</v>
      </c>
      <c r="T276" s="36">
        <f t="shared" si="70"/>
        <v>0.20207864246912685</v>
      </c>
      <c r="U276" s="36">
        <f t="shared" si="71"/>
        <v>1.6085559158792089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14470619</v>
      </c>
      <c r="E277" s="31">
        <v>14380619</v>
      </c>
      <c r="F277" s="31">
        <v>1293262</v>
      </c>
      <c r="G277" s="36">
        <f t="shared" si="64"/>
        <v>8.9371574222222278E-2</v>
      </c>
      <c r="H277" s="31">
        <v>1256300</v>
      </c>
      <c r="I277" s="36">
        <f t="shared" si="65"/>
        <v>8.68172950998157E-2</v>
      </c>
      <c r="J277" s="31">
        <v>1463189</v>
      </c>
      <c r="K277" s="36">
        <f t="shared" si="66"/>
        <v>0.10174728918136278</v>
      </c>
      <c r="L277" s="31">
        <v>1647038</v>
      </c>
      <c r="M277" s="36">
        <f t="shared" si="67"/>
        <v>0.11453178753988268</v>
      </c>
      <c r="N277" s="31">
        <f t="shared" si="68"/>
        <v>5659789</v>
      </c>
      <c r="O277" s="36">
        <f t="shared" si="69"/>
        <v>0.39357061055577647</v>
      </c>
      <c r="P277" s="31">
        <v>1271515</v>
      </c>
      <c r="Q277" s="31">
        <v>11511536</v>
      </c>
      <c r="R277" s="31">
        <v>11718859</v>
      </c>
      <c r="S277" s="31">
        <v>4907876</v>
      </c>
      <c r="T277" s="36">
        <f t="shared" si="70"/>
        <v>0.41880152325409836</v>
      </c>
      <c r="U277" s="36">
        <f t="shared" si="71"/>
        <v>0.29533509238978706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9416695</v>
      </c>
      <c r="E278" s="31">
        <v>9897061</v>
      </c>
      <c r="F278" s="31">
        <v>298736</v>
      </c>
      <c r="G278" s="36">
        <f t="shared" si="64"/>
        <v>3.1724081538161746E-2</v>
      </c>
      <c r="H278" s="31">
        <v>892802</v>
      </c>
      <c r="I278" s="36">
        <f t="shared" si="65"/>
        <v>9.4810546587735925E-2</v>
      </c>
      <c r="J278" s="31">
        <v>21813</v>
      </c>
      <c r="K278" s="36">
        <f t="shared" si="66"/>
        <v>2.2039876282464056E-3</v>
      </c>
      <c r="L278" s="31">
        <v>0</v>
      </c>
      <c r="M278" s="36">
        <f t="shared" si="67"/>
        <v>0</v>
      </c>
      <c r="N278" s="31">
        <f t="shared" si="68"/>
        <v>1213351</v>
      </c>
      <c r="O278" s="36">
        <f t="shared" si="69"/>
        <v>0.12259710231148419</v>
      </c>
      <c r="P278" s="31">
        <v>306709</v>
      </c>
      <c r="Q278" s="31">
        <v>9814098</v>
      </c>
      <c r="R278" s="31">
        <v>11036385</v>
      </c>
      <c r="S278" s="31">
        <v>3412285</v>
      </c>
      <c r="T278" s="36">
        <f t="shared" si="70"/>
        <v>0.30918502752486432</v>
      </c>
      <c r="U278" s="36">
        <f t="shared" si="71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6489063</v>
      </c>
      <c r="E279" s="31">
        <v>6489063</v>
      </c>
      <c r="F279" s="31">
        <v>240666</v>
      </c>
      <c r="G279" s="36">
        <f t="shared" si="64"/>
        <v>3.708794320535954E-2</v>
      </c>
      <c r="H279" s="31">
        <v>279092</v>
      </c>
      <c r="I279" s="36">
        <f t="shared" si="65"/>
        <v>4.3009599382838479E-2</v>
      </c>
      <c r="J279" s="31">
        <v>230998</v>
      </c>
      <c r="K279" s="36">
        <f t="shared" si="66"/>
        <v>3.5598051675565484E-2</v>
      </c>
      <c r="L279" s="31">
        <v>355640</v>
      </c>
      <c r="M279" s="36">
        <f t="shared" si="67"/>
        <v>5.4806063679763935E-2</v>
      </c>
      <c r="N279" s="31">
        <f t="shared" si="68"/>
        <v>1106396</v>
      </c>
      <c r="O279" s="36">
        <f t="shared" si="69"/>
        <v>0.17050165794352745</v>
      </c>
      <c r="P279" s="31">
        <v>2306475</v>
      </c>
      <c r="Q279" s="31">
        <v>8519045</v>
      </c>
      <c r="R279" s="31">
        <v>8549131</v>
      </c>
      <c r="S279" s="31">
        <v>8081237</v>
      </c>
      <c r="T279" s="36">
        <f t="shared" si="70"/>
        <v>0.94526999293846359</v>
      </c>
      <c r="U279" s="36">
        <f t="shared" si="71"/>
        <v>-0.84580799705177812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10444797</v>
      </c>
      <c r="E280" s="31">
        <v>15911831</v>
      </c>
      <c r="F280" s="31">
        <v>1550423</v>
      </c>
      <c r="G280" s="36">
        <f t="shared" si="64"/>
        <v>0.1484397446881926</v>
      </c>
      <c r="H280" s="31">
        <v>1768285</v>
      </c>
      <c r="I280" s="36">
        <f t="shared" si="65"/>
        <v>0.16929816826502228</v>
      </c>
      <c r="J280" s="31">
        <v>7824434</v>
      </c>
      <c r="K280" s="36">
        <f t="shared" si="66"/>
        <v>0.4917368717654178</v>
      </c>
      <c r="L280" s="31">
        <v>141978</v>
      </c>
      <c r="M280" s="36">
        <f t="shared" si="67"/>
        <v>8.9227946174139233E-3</v>
      </c>
      <c r="N280" s="31">
        <f t="shared" si="68"/>
        <v>11285120</v>
      </c>
      <c r="O280" s="36">
        <f t="shared" si="69"/>
        <v>0.70922824657954198</v>
      </c>
      <c r="P280" s="31">
        <v>1507642</v>
      </c>
      <c r="Q280" s="31">
        <v>6466361</v>
      </c>
      <c r="R280" s="31">
        <v>9975460</v>
      </c>
      <c r="S280" s="31">
        <v>5890856</v>
      </c>
      <c r="T280" s="36">
        <f t="shared" si="70"/>
        <v>0.59053477233130103</v>
      </c>
      <c r="U280" s="36">
        <f t="shared" si="71"/>
        <v>-0.90582777609007969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3043038</v>
      </c>
      <c r="E281" s="31">
        <v>3258345</v>
      </c>
      <c r="F281" s="31">
        <v>154017</v>
      </c>
      <c r="G281" s="36">
        <f t="shared" si="64"/>
        <v>5.0612907232837713E-2</v>
      </c>
      <c r="H281" s="31">
        <v>412172</v>
      </c>
      <c r="I281" s="36">
        <f t="shared" si="65"/>
        <v>0.1354475363107526</v>
      </c>
      <c r="J281" s="31">
        <v>207670</v>
      </c>
      <c r="K281" s="36">
        <f t="shared" si="66"/>
        <v>6.3734810156689969E-2</v>
      </c>
      <c r="L281" s="31">
        <v>134215</v>
      </c>
      <c r="M281" s="36">
        <f t="shared" si="67"/>
        <v>4.1191156860307915E-2</v>
      </c>
      <c r="N281" s="31">
        <f t="shared" si="68"/>
        <v>908074</v>
      </c>
      <c r="O281" s="36">
        <f t="shared" si="69"/>
        <v>0.2786917898503688</v>
      </c>
      <c r="P281" s="31">
        <v>425126</v>
      </c>
      <c r="Q281" s="31">
        <v>2777633</v>
      </c>
      <c r="R281" s="31">
        <v>2772839</v>
      </c>
      <c r="S281" s="31">
        <v>1103809</v>
      </c>
      <c r="T281" s="36">
        <f t="shared" si="70"/>
        <v>0.39807900855404876</v>
      </c>
      <c r="U281" s="36">
        <f t="shared" si="71"/>
        <v>-0.68429359766281062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8982214</v>
      </c>
      <c r="E282" s="31">
        <v>8982214</v>
      </c>
      <c r="F282" s="31">
        <v>725282</v>
      </c>
      <c r="G282" s="36">
        <f t="shared" si="64"/>
        <v>8.0746461841145173E-2</v>
      </c>
      <c r="H282" s="31">
        <v>1701911</v>
      </c>
      <c r="I282" s="36">
        <f t="shared" si="65"/>
        <v>0.18947566824838508</v>
      </c>
      <c r="J282" s="31">
        <v>910745</v>
      </c>
      <c r="K282" s="36">
        <f t="shared" si="66"/>
        <v>0.10139426649153538</v>
      </c>
      <c r="L282" s="31">
        <v>980525</v>
      </c>
      <c r="M282" s="36">
        <f t="shared" si="67"/>
        <v>0.10916295247474621</v>
      </c>
      <c r="N282" s="31">
        <f t="shared" si="68"/>
        <v>4318463</v>
      </c>
      <c r="O282" s="36">
        <f t="shared" si="69"/>
        <v>0.48077934905581188</v>
      </c>
      <c r="P282" s="31">
        <v>765880</v>
      </c>
      <c r="Q282" s="31">
        <v>8246814</v>
      </c>
      <c r="R282" s="31">
        <v>8817007</v>
      </c>
      <c r="S282" s="31">
        <v>3046974</v>
      </c>
      <c r="T282" s="36">
        <f t="shared" si="70"/>
        <v>0.34557917442959951</v>
      </c>
      <c r="U282" s="36">
        <f t="shared" si="71"/>
        <v>0.28025930955241041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17908428</v>
      </c>
      <c r="E283" s="31">
        <v>16163836</v>
      </c>
      <c r="F283" s="31">
        <v>267303</v>
      </c>
      <c r="G283" s="36">
        <f t="shared" si="64"/>
        <v>1.4926100716377786E-2</v>
      </c>
      <c r="H283" s="31">
        <v>345982</v>
      </c>
      <c r="I283" s="36">
        <f t="shared" si="65"/>
        <v>1.9319506994137061E-2</v>
      </c>
      <c r="J283" s="31">
        <v>1192649</v>
      </c>
      <c r="K283" s="36">
        <f t="shared" si="66"/>
        <v>7.3785022317722104E-2</v>
      </c>
      <c r="L283" s="31">
        <v>1148333</v>
      </c>
      <c r="M283" s="36">
        <f t="shared" si="67"/>
        <v>7.1043346393764445E-2</v>
      </c>
      <c r="N283" s="31">
        <f t="shared" si="68"/>
        <v>2954267</v>
      </c>
      <c r="O283" s="36">
        <f t="shared" si="69"/>
        <v>0.1827701666856803</v>
      </c>
      <c r="P283" s="31">
        <v>1196456</v>
      </c>
      <c r="Q283" s="31">
        <v>14766795</v>
      </c>
      <c r="R283" s="31">
        <v>16235703</v>
      </c>
      <c r="S283" s="31">
        <v>4962733</v>
      </c>
      <c r="T283" s="36">
        <f t="shared" si="70"/>
        <v>0.30566788515409526</v>
      </c>
      <c r="U283" s="36">
        <f t="shared" si="71"/>
        <v>-4.022128686721449E-2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86173680</v>
      </c>
      <c r="E285" s="32">
        <f>SUM(E276:E284)</f>
        <v>90005887</v>
      </c>
      <c r="F285" s="32">
        <f>SUM(F276:F284)</f>
        <v>4940494</v>
      </c>
      <c r="G285" s="37">
        <f t="shared" si="64"/>
        <v>5.7331821038628036E-2</v>
      </c>
      <c r="H285" s="32">
        <f>SUM(H276:H284)</f>
        <v>7248042</v>
      </c>
      <c r="I285" s="37">
        <f t="shared" si="65"/>
        <v>8.4109695675059951E-2</v>
      </c>
      <c r="J285" s="32">
        <f>SUM(J276:J284)</f>
        <v>12407736</v>
      </c>
      <c r="K285" s="37">
        <f t="shared" si="66"/>
        <v>0.13785471610318112</v>
      </c>
      <c r="L285" s="32">
        <f>SUM(L276:L284)</f>
        <v>5397929</v>
      </c>
      <c r="M285" s="37">
        <f t="shared" si="67"/>
        <v>5.9973065984006133E-2</v>
      </c>
      <c r="N285" s="32">
        <f t="shared" si="68"/>
        <v>29994201</v>
      </c>
      <c r="O285" s="37">
        <f t="shared" si="69"/>
        <v>0.33324710193678775</v>
      </c>
      <c r="P285" s="32">
        <f>SUM(P276:P284)</f>
        <v>8159400</v>
      </c>
      <c r="Q285" s="32">
        <f>SUM(Q276:Q284)</f>
        <v>78365344</v>
      </c>
      <c r="R285" s="32">
        <f>SUM(R276:R284)</f>
        <v>79864329</v>
      </c>
      <c r="S285" s="32">
        <f>SUM(S276:S284)</f>
        <v>33579923</v>
      </c>
      <c r="T285" s="37">
        <f t="shared" si="70"/>
        <v>0.42046209390928457</v>
      </c>
      <c r="U285" s="37">
        <f t="shared" si="71"/>
        <v>-0.33844044905262638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11729454</v>
      </c>
      <c r="E286" s="31">
        <v>11729454</v>
      </c>
      <c r="F286" s="31">
        <v>2216710</v>
      </c>
      <c r="G286" s="36">
        <f t="shared" si="64"/>
        <v>0.18898663143229003</v>
      </c>
      <c r="H286" s="31">
        <v>2404951</v>
      </c>
      <c r="I286" s="36">
        <f t="shared" si="65"/>
        <v>0.2050352045372274</v>
      </c>
      <c r="J286" s="31">
        <v>1966860</v>
      </c>
      <c r="K286" s="36">
        <f t="shared" si="66"/>
        <v>0.16768555467287735</v>
      </c>
      <c r="L286" s="31">
        <v>2943308</v>
      </c>
      <c r="M286" s="36">
        <f t="shared" si="67"/>
        <v>0.2509330783854048</v>
      </c>
      <c r="N286" s="31">
        <f t="shared" si="68"/>
        <v>9531829</v>
      </c>
      <c r="O286" s="36">
        <f t="shared" si="69"/>
        <v>0.81264046902779963</v>
      </c>
      <c r="P286" s="31">
        <v>2696582</v>
      </c>
      <c r="Q286" s="31">
        <v>5231213</v>
      </c>
      <c r="R286" s="31">
        <v>9390760</v>
      </c>
      <c r="S286" s="31">
        <v>10245081</v>
      </c>
      <c r="T286" s="36">
        <f t="shared" si="70"/>
        <v>1.0909746389003658</v>
      </c>
      <c r="U286" s="36">
        <f t="shared" si="71"/>
        <v>9.1495826939436586E-2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5262157</v>
      </c>
      <c r="E287" s="31">
        <v>5453522</v>
      </c>
      <c r="F287" s="31">
        <v>413191</v>
      </c>
      <c r="G287" s="36">
        <f t="shared" si="64"/>
        <v>7.8521222380860164E-2</v>
      </c>
      <c r="H287" s="31">
        <v>262573</v>
      </c>
      <c r="I287" s="36">
        <f t="shared" si="65"/>
        <v>4.9898359170963545E-2</v>
      </c>
      <c r="J287" s="31">
        <v>393435</v>
      </c>
      <c r="K287" s="36">
        <f t="shared" si="66"/>
        <v>7.2143286485320868E-2</v>
      </c>
      <c r="L287" s="31">
        <v>376444</v>
      </c>
      <c r="M287" s="36">
        <f t="shared" si="67"/>
        <v>6.9027685228004954E-2</v>
      </c>
      <c r="N287" s="31">
        <f t="shared" si="68"/>
        <v>1445643</v>
      </c>
      <c r="O287" s="36">
        <f t="shared" si="69"/>
        <v>0.26508428864869343</v>
      </c>
      <c r="P287" s="31">
        <v>-173052</v>
      </c>
      <c r="Q287" s="31">
        <v>4241165</v>
      </c>
      <c r="R287" s="31">
        <v>4230956</v>
      </c>
      <c r="S287" s="31">
        <v>756358</v>
      </c>
      <c r="T287" s="36">
        <f t="shared" si="70"/>
        <v>0.17876763549420036</v>
      </c>
      <c r="U287" s="36">
        <f t="shared" si="71"/>
        <v>-3.175323024293276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17563095</v>
      </c>
      <c r="E288" s="31">
        <v>18563099</v>
      </c>
      <c r="F288" s="31">
        <v>2619763</v>
      </c>
      <c r="G288" s="36">
        <f t="shared" si="64"/>
        <v>0.14916294650800443</v>
      </c>
      <c r="H288" s="31">
        <v>3713065</v>
      </c>
      <c r="I288" s="36">
        <f t="shared" si="65"/>
        <v>0.21141290871569049</v>
      </c>
      <c r="J288" s="31">
        <v>3513437</v>
      </c>
      <c r="K288" s="36">
        <f t="shared" si="66"/>
        <v>0.18926995971954899</v>
      </c>
      <c r="L288" s="31">
        <v>3830558</v>
      </c>
      <c r="M288" s="36">
        <f t="shared" si="67"/>
        <v>0.20635336804485069</v>
      </c>
      <c r="N288" s="31">
        <f t="shared" si="68"/>
        <v>13676823</v>
      </c>
      <c r="O288" s="36">
        <f t="shared" si="69"/>
        <v>0.73677477020404836</v>
      </c>
      <c r="P288" s="31">
        <v>62535</v>
      </c>
      <c r="Q288" s="31">
        <v>11407885</v>
      </c>
      <c r="R288" s="31">
        <v>11273444</v>
      </c>
      <c r="S288" s="31">
        <v>3114473</v>
      </c>
      <c r="T288" s="36">
        <f t="shared" si="70"/>
        <v>0.2762663299697945</v>
      </c>
      <c r="U288" s="36">
        <f t="shared" si="71"/>
        <v>60.254625409770526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7007260</v>
      </c>
      <c r="E289" s="31">
        <v>6180562</v>
      </c>
      <c r="F289" s="31">
        <v>1869415</v>
      </c>
      <c r="G289" s="36">
        <f t="shared" si="64"/>
        <v>0.26678259405245419</v>
      </c>
      <c r="H289" s="31">
        <v>1134169</v>
      </c>
      <c r="I289" s="36">
        <f t="shared" si="65"/>
        <v>0.16185627477787323</v>
      </c>
      <c r="J289" s="31">
        <v>872550</v>
      </c>
      <c r="K289" s="36">
        <f t="shared" si="66"/>
        <v>0.14117648200924124</v>
      </c>
      <c r="L289" s="31">
        <v>1437639</v>
      </c>
      <c r="M289" s="36">
        <f t="shared" si="67"/>
        <v>0.23260651701253057</v>
      </c>
      <c r="N289" s="31">
        <f t="shared" si="68"/>
        <v>5313773</v>
      </c>
      <c r="O289" s="36">
        <f t="shared" si="69"/>
        <v>0.85975563387277731</v>
      </c>
      <c r="P289" s="31">
        <v>6357</v>
      </c>
      <c r="Q289" s="31">
        <v>8912525</v>
      </c>
      <c r="R289" s="31">
        <v>6237986</v>
      </c>
      <c r="S289" s="31">
        <v>466011</v>
      </c>
      <c r="T289" s="36">
        <f t="shared" si="70"/>
        <v>7.4705361634348003E-2</v>
      </c>
      <c r="U289" s="36">
        <f t="shared" si="71"/>
        <v>225.15054270882493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39410785</v>
      </c>
      <c r="E290" s="31">
        <v>37658802</v>
      </c>
      <c r="F290" s="31">
        <v>7400433</v>
      </c>
      <c r="G290" s="36">
        <f t="shared" si="64"/>
        <v>0.18777684839314923</v>
      </c>
      <c r="H290" s="31">
        <v>6661246</v>
      </c>
      <c r="I290" s="36">
        <f t="shared" si="65"/>
        <v>0.16902089110886778</v>
      </c>
      <c r="J290" s="31">
        <v>6889615</v>
      </c>
      <c r="K290" s="36">
        <f t="shared" si="66"/>
        <v>0.18294833170741862</v>
      </c>
      <c r="L290" s="31">
        <v>6756615</v>
      </c>
      <c r="M290" s="36">
        <f t="shared" si="67"/>
        <v>0.17941662084736523</v>
      </c>
      <c r="N290" s="31">
        <f t="shared" si="68"/>
        <v>27707909</v>
      </c>
      <c r="O290" s="36">
        <f t="shared" si="69"/>
        <v>0.73576182800504386</v>
      </c>
      <c r="P290" s="31">
        <v>6694547</v>
      </c>
      <c r="Q290" s="31">
        <v>37599622</v>
      </c>
      <c r="R290" s="31">
        <v>37466034</v>
      </c>
      <c r="S290" s="31">
        <v>28272560</v>
      </c>
      <c r="T290" s="36">
        <f t="shared" si="70"/>
        <v>0.75461843652840332</v>
      </c>
      <c r="U290" s="36">
        <f t="shared" si="71"/>
        <v>9.2714264310937988E-3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80972751</v>
      </c>
      <c r="E292" s="32">
        <f>SUM(E286:E291)</f>
        <v>79585439</v>
      </c>
      <c r="F292" s="32">
        <f>SUM(F286:F291)</f>
        <v>14519512</v>
      </c>
      <c r="G292" s="37">
        <f t="shared" si="64"/>
        <v>0.17931355697671678</v>
      </c>
      <c r="H292" s="32">
        <f>SUM(H286:H291)</f>
        <v>14176004</v>
      </c>
      <c r="I292" s="37">
        <f t="shared" si="65"/>
        <v>0.17507129034062335</v>
      </c>
      <c r="J292" s="32">
        <f>SUM(J286:J291)</f>
        <v>13635897</v>
      </c>
      <c r="K292" s="37">
        <f t="shared" si="66"/>
        <v>0.17133658080343064</v>
      </c>
      <c r="L292" s="32">
        <f>SUM(L286:L291)</f>
        <v>15344564</v>
      </c>
      <c r="M292" s="37">
        <f t="shared" si="67"/>
        <v>0.19280617400376468</v>
      </c>
      <c r="N292" s="32">
        <f t="shared" si="68"/>
        <v>57675977</v>
      </c>
      <c r="O292" s="37">
        <f t="shared" si="69"/>
        <v>0.72470514361301697</v>
      </c>
      <c r="P292" s="32">
        <f>SUM(P286:P291)</f>
        <v>9286969</v>
      </c>
      <c r="Q292" s="32">
        <f>SUM(Q286:Q291)</f>
        <v>67392410</v>
      </c>
      <c r="R292" s="32">
        <f>SUM(R286:R291)</f>
        <v>68599180</v>
      </c>
      <c r="S292" s="32">
        <f>SUM(S286:S291)</f>
        <v>42854483</v>
      </c>
      <c r="T292" s="37">
        <f t="shared" si="70"/>
        <v>0.62470838572705967</v>
      </c>
      <c r="U292" s="37">
        <f t="shared" si="71"/>
        <v>0.65226824812271911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102526741</v>
      </c>
      <c r="E293" s="31">
        <v>117278041</v>
      </c>
      <c r="F293" s="31">
        <v>25165424</v>
      </c>
      <c r="G293" s="36">
        <f t="shared" si="64"/>
        <v>0.24545229619656009</v>
      </c>
      <c r="H293" s="31">
        <v>28521104</v>
      </c>
      <c r="I293" s="36">
        <f t="shared" si="65"/>
        <v>0.2781820988536054</v>
      </c>
      <c r="J293" s="31">
        <v>26125598</v>
      </c>
      <c r="K293" s="36">
        <f t="shared" si="66"/>
        <v>0.22276632332219806</v>
      </c>
      <c r="L293" s="31">
        <v>28097099</v>
      </c>
      <c r="M293" s="36">
        <f t="shared" si="67"/>
        <v>0.23957681046190055</v>
      </c>
      <c r="N293" s="31">
        <f t="shared" si="68"/>
        <v>107909225</v>
      </c>
      <c r="O293" s="36">
        <f t="shared" si="69"/>
        <v>0.92011449099836173</v>
      </c>
      <c r="P293" s="31">
        <v>24882305</v>
      </c>
      <c r="Q293" s="31">
        <v>93375213</v>
      </c>
      <c r="R293" s="31">
        <v>101396213</v>
      </c>
      <c r="S293" s="31">
        <v>90847388</v>
      </c>
      <c r="T293" s="36">
        <f t="shared" si="70"/>
        <v>0.89596430983078235</v>
      </c>
      <c r="U293" s="36">
        <f t="shared" si="71"/>
        <v>0.12920000779670526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11316432</v>
      </c>
      <c r="E294" s="31">
        <v>8531921</v>
      </c>
      <c r="F294" s="31">
        <v>1371869</v>
      </c>
      <c r="G294" s="36">
        <f t="shared" si="64"/>
        <v>0.12122805138580782</v>
      </c>
      <c r="H294" s="31">
        <v>1543079</v>
      </c>
      <c r="I294" s="36">
        <f t="shared" si="65"/>
        <v>0.13635737836802272</v>
      </c>
      <c r="J294" s="31">
        <v>1467682</v>
      </c>
      <c r="K294" s="36">
        <f t="shared" si="66"/>
        <v>0.17202245543529998</v>
      </c>
      <c r="L294" s="31">
        <v>1852114</v>
      </c>
      <c r="M294" s="36">
        <f t="shared" si="67"/>
        <v>0.21708053789996415</v>
      </c>
      <c r="N294" s="31">
        <f t="shared" si="68"/>
        <v>6234744</v>
      </c>
      <c r="O294" s="36">
        <f t="shared" si="69"/>
        <v>0.73075500816287442</v>
      </c>
      <c r="P294" s="31">
        <v>1348140</v>
      </c>
      <c r="Q294" s="31">
        <v>9974690</v>
      </c>
      <c r="R294" s="31">
        <v>11020986</v>
      </c>
      <c r="S294" s="31">
        <v>5602982</v>
      </c>
      <c r="T294" s="36">
        <f t="shared" si="70"/>
        <v>0.50839208034562422</v>
      </c>
      <c r="U294" s="36">
        <f t="shared" si="71"/>
        <v>0.37382912753868291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17114777</v>
      </c>
      <c r="E295" s="31">
        <v>23444830</v>
      </c>
      <c r="F295" s="31">
        <v>2786206</v>
      </c>
      <c r="G295" s="36">
        <f t="shared" si="64"/>
        <v>0.16279534346255287</v>
      </c>
      <c r="H295" s="31">
        <v>6044997</v>
      </c>
      <c r="I295" s="36">
        <f t="shared" si="65"/>
        <v>0.35320337507172894</v>
      </c>
      <c r="J295" s="31">
        <v>4571299</v>
      </c>
      <c r="K295" s="36">
        <f t="shared" si="66"/>
        <v>0.19498111097414653</v>
      </c>
      <c r="L295" s="31">
        <v>5456358</v>
      </c>
      <c r="M295" s="36">
        <f t="shared" si="67"/>
        <v>0.232731821898474</v>
      </c>
      <c r="N295" s="31">
        <f t="shared" si="68"/>
        <v>18858860</v>
      </c>
      <c r="O295" s="36">
        <f t="shared" si="69"/>
        <v>0.80439312206571767</v>
      </c>
      <c r="P295" s="31">
        <v>4301656</v>
      </c>
      <c r="Q295" s="31">
        <v>21148913</v>
      </c>
      <c r="R295" s="31">
        <v>19790490</v>
      </c>
      <c r="S295" s="31">
        <v>17989644</v>
      </c>
      <c r="T295" s="36">
        <f t="shared" si="70"/>
        <v>0.90900447639244908</v>
      </c>
      <c r="U295" s="36">
        <f t="shared" si="71"/>
        <v>0.268431971315233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39308683</v>
      </c>
      <c r="E296" s="31">
        <v>39790704</v>
      </c>
      <c r="F296" s="31">
        <v>6497357</v>
      </c>
      <c r="G296" s="36">
        <f t="shared" si="64"/>
        <v>0.16529063057136764</v>
      </c>
      <c r="H296" s="31">
        <v>8628337</v>
      </c>
      <c r="I296" s="36">
        <f t="shared" si="65"/>
        <v>0.21950206268676059</v>
      </c>
      <c r="J296" s="31">
        <v>11985744</v>
      </c>
      <c r="K296" s="36">
        <f t="shared" si="66"/>
        <v>0.30121970196858039</v>
      </c>
      <c r="L296" s="31">
        <v>9875586</v>
      </c>
      <c r="M296" s="36">
        <f t="shared" si="67"/>
        <v>0.24818827030554674</v>
      </c>
      <c r="N296" s="31">
        <f t="shared" si="68"/>
        <v>36987024</v>
      </c>
      <c r="O296" s="36">
        <f t="shared" si="69"/>
        <v>0.92953932154605756</v>
      </c>
      <c r="P296" s="31">
        <v>6726877</v>
      </c>
      <c r="Q296" s="31">
        <v>32163427</v>
      </c>
      <c r="R296" s="31">
        <v>44262496</v>
      </c>
      <c r="S296" s="31">
        <v>33434674</v>
      </c>
      <c r="T296" s="36">
        <f t="shared" si="70"/>
        <v>0.75537253931635484</v>
      </c>
      <c r="U296" s="36">
        <f t="shared" si="71"/>
        <v>0.46807887226122902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170266633</v>
      </c>
      <c r="E298" s="32">
        <f>SUM(E293:E297)</f>
        <v>189045496</v>
      </c>
      <c r="F298" s="32">
        <f>SUM(F293:F297)</f>
        <v>35820856</v>
      </c>
      <c r="G298" s="37">
        <f t="shared" si="64"/>
        <v>0.2103809499774392</v>
      </c>
      <c r="H298" s="32">
        <f>SUM(H293:H297)</f>
        <v>44737517</v>
      </c>
      <c r="I298" s="37">
        <f t="shared" si="65"/>
        <v>0.2627497602539659</v>
      </c>
      <c r="J298" s="32">
        <f>SUM(J293:J297)</f>
        <v>44150323</v>
      </c>
      <c r="K298" s="37">
        <f t="shared" si="66"/>
        <v>0.23354337413042625</v>
      </c>
      <c r="L298" s="32">
        <f>SUM(L293:L297)</f>
        <v>45281157</v>
      </c>
      <c r="M298" s="37">
        <f t="shared" si="67"/>
        <v>0.23952518286920732</v>
      </c>
      <c r="N298" s="32">
        <f t="shared" si="68"/>
        <v>169989853</v>
      </c>
      <c r="O298" s="37">
        <f t="shared" si="69"/>
        <v>0.89920075641474151</v>
      </c>
      <c r="P298" s="32">
        <f>SUM(P293:P297)</f>
        <v>37258978</v>
      </c>
      <c r="Q298" s="32">
        <f>SUM(Q293:Q297)</f>
        <v>156662243</v>
      </c>
      <c r="R298" s="32">
        <f>SUM(R293:R297)</f>
        <v>176470185</v>
      </c>
      <c r="S298" s="32">
        <f>SUM(S293:S297)</f>
        <v>147874688</v>
      </c>
      <c r="T298" s="37">
        <f t="shared" si="70"/>
        <v>0.8379584800684603</v>
      </c>
      <c r="U298" s="37">
        <f t="shared" si="71"/>
        <v>0.21530861635549958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449220301</v>
      </c>
      <c r="E299" s="32">
        <f>SUM(E263:E266,E268:E274,E276:E284,E286:E291,E293:E297)</f>
        <v>494610441</v>
      </c>
      <c r="F299" s="32">
        <f>SUM(F263:F266,F268:F274,F276:F284,F286:F291,F293:F297)</f>
        <v>67786841</v>
      </c>
      <c r="G299" s="37">
        <f t="shared" si="64"/>
        <v>0.15089888157124939</v>
      </c>
      <c r="H299" s="32">
        <f>SUM(H263:H266,H268:H274,H276:H284,H286:H291,H293:H297)</f>
        <v>86679045</v>
      </c>
      <c r="I299" s="37">
        <f t="shared" si="65"/>
        <v>0.19295442527206713</v>
      </c>
      <c r="J299" s="32">
        <f>SUM(J263:J266,J268:J274,J276:J284,J286:J291,J293:J297)</f>
        <v>100431410</v>
      </c>
      <c r="K299" s="37">
        <f t="shared" si="66"/>
        <v>0.20305153647170987</v>
      </c>
      <c r="L299" s="32">
        <f>SUM(L263:L266,L268:L274,L276:L284,L286:L291,L293:L297)</f>
        <v>86282039</v>
      </c>
      <c r="M299" s="37">
        <f t="shared" si="67"/>
        <v>0.17444443515093527</v>
      </c>
      <c r="N299" s="32">
        <f t="shared" si="68"/>
        <v>341179335</v>
      </c>
      <c r="O299" s="37">
        <f t="shared" si="69"/>
        <v>0.68979404136759825</v>
      </c>
      <c r="P299" s="32">
        <f>SUM(P263:P266,P268:P274,P276:P284,P286:P291,P293:P297)</f>
        <v>70676618</v>
      </c>
      <c r="Q299" s="32">
        <f>SUM(Q263:Q266,Q268:Q274,Q276:Q284,Q286:Q291,Q293:Q297)</f>
        <v>415054116</v>
      </c>
      <c r="R299" s="32">
        <f>SUM(R263:R266,R268:R274,R276:R284,R286:R291,R293:R297)</f>
        <v>436969837</v>
      </c>
      <c r="S299" s="32">
        <f>SUM(S263:S266,S268:S274,S276:S284,S286:S291,S293:S297)</f>
        <v>293423672</v>
      </c>
      <c r="T299" s="37">
        <f t="shared" si="70"/>
        <v>0.67149639896082802</v>
      </c>
      <c r="U299" s="37">
        <f t="shared" si="71"/>
        <v>0.22080033597532922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3357457310</v>
      </c>
      <c r="E302" s="31">
        <v>3543225696</v>
      </c>
      <c r="F302" s="31">
        <v>645790677</v>
      </c>
      <c r="G302" s="36">
        <f t="shared" ref="G302:G339" si="72">IF(($D302     =0),0,($F302     /$D302     ))</f>
        <v>0.19234516402533203</v>
      </c>
      <c r="H302" s="31">
        <v>895411486</v>
      </c>
      <c r="I302" s="36">
        <f t="shared" ref="I302:I339" si="73">IF(($D302     =0),0,($H302     /$D302     ))</f>
        <v>0.26669333466521428</v>
      </c>
      <c r="J302" s="31">
        <v>784509547</v>
      </c>
      <c r="K302" s="36">
        <f t="shared" ref="K302:K339" si="74">IF(($E302     =0),0,($J302     /$E302     ))</f>
        <v>0.22141111357530638</v>
      </c>
      <c r="L302" s="31">
        <v>879489143</v>
      </c>
      <c r="M302" s="36">
        <f t="shared" ref="M302:M339" si="75">IF(($E302     =0),0,($L302     /$E302     ))</f>
        <v>0.24821708196372258</v>
      </c>
      <c r="N302" s="31">
        <f t="shared" ref="N302:N339" si="76">$F302     +$H302     +$J302     +$L302</f>
        <v>3205200853</v>
      </c>
      <c r="O302" s="36">
        <f t="shared" ref="O302:O339" si="77">IF(($E302     =0),0,($N302     /$E302     ))</f>
        <v>0.90459968627411991</v>
      </c>
      <c r="P302" s="31">
        <v>966204935</v>
      </c>
      <c r="Q302" s="31">
        <v>3117919693</v>
      </c>
      <c r="R302" s="31">
        <v>3236266724</v>
      </c>
      <c r="S302" s="31">
        <v>3065650590</v>
      </c>
      <c r="T302" s="36">
        <f t="shared" ref="T302:T339" si="78">IF(($R302     =0),0,($S302     /$R302     ))</f>
        <v>0.94727995293628953</v>
      </c>
      <c r="U302" s="36">
        <f t="shared" ref="U302:U339" si="79">IF(($P302     =0),0,(($L302     /$P302     )-1))</f>
        <v>-8.9748860576871259E-2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3357457310</v>
      </c>
      <c r="E303" s="32">
        <f>E302</f>
        <v>3543225696</v>
      </c>
      <c r="F303" s="32">
        <f>F302</f>
        <v>645790677</v>
      </c>
      <c r="G303" s="37">
        <f t="shared" si="72"/>
        <v>0.19234516402533203</v>
      </c>
      <c r="H303" s="32">
        <f>H302</f>
        <v>895411486</v>
      </c>
      <c r="I303" s="37">
        <f t="shared" si="73"/>
        <v>0.26669333466521428</v>
      </c>
      <c r="J303" s="32">
        <f>J302</f>
        <v>784509547</v>
      </c>
      <c r="K303" s="37">
        <f t="shared" si="74"/>
        <v>0.22141111357530638</v>
      </c>
      <c r="L303" s="32">
        <f>L302</f>
        <v>879489143</v>
      </c>
      <c r="M303" s="37">
        <f t="shared" si="75"/>
        <v>0.24821708196372258</v>
      </c>
      <c r="N303" s="32">
        <f t="shared" si="76"/>
        <v>3205200853</v>
      </c>
      <c r="O303" s="37">
        <f t="shared" si="77"/>
        <v>0.90459968627411991</v>
      </c>
      <c r="P303" s="32">
        <f>P302</f>
        <v>966204935</v>
      </c>
      <c r="Q303" s="32">
        <f>Q302</f>
        <v>3117919693</v>
      </c>
      <c r="R303" s="32">
        <f>R302</f>
        <v>3236266724</v>
      </c>
      <c r="S303" s="32">
        <f>S302</f>
        <v>3065650590</v>
      </c>
      <c r="T303" s="37">
        <f t="shared" si="78"/>
        <v>0.94727995293628953</v>
      </c>
      <c r="U303" s="37">
        <f t="shared" si="79"/>
        <v>-8.9748860576871259E-2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22521788</v>
      </c>
      <c r="E304" s="31">
        <v>28188529</v>
      </c>
      <c r="F304" s="31">
        <v>1876199</v>
      </c>
      <c r="G304" s="36">
        <f t="shared" si="72"/>
        <v>8.3305952440365746E-2</v>
      </c>
      <c r="H304" s="31">
        <v>3140566</v>
      </c>
      <c r="I304" s="36">
        <f t="shared" si="73"/>
        <v>0.13944567811401121</v>
      </c>
      <c r="J304" s="31">
        <v>1520124</v>
      </c>
      <c r="K304" s="36">
        <f t="shared" si="74"/>
        <v>5.3927042450494671E-2</v>
      </c>
      <c r="L304" s="31">
        <v>2296663</v>
      </c>
      <c r="M304" s="36">
        <f t="shared" si="75"/>
        <v>8.1475092226344983E-2</v>
      </c>
      <c r="N304" s="31">
        <f t="shared" si="76"/>
        <v>8833552</v>
      </c>
      <c r="O304" s="36">
        <f t="shared" si="77"/>
        <v>0.31337399691910139</v>
      </c>
      <c r="P304" s="31">
        <v>2153030</v>
      </c>
      <c r="Q304" s="31">
        <v>19278612</v>
      </c>
      <c r="R304" s="31">
        <v>24088469</v>
      </c>
      <c r="S304" s="31">
        <v>11735529</v>
      </c>
      <c r="T304" s="36">
        <f t="shared" si="78"/>
        <v>0.48718451139422769</v>
      </c>
      <c r="U304" s="36">
        <f t="shared" si="79"/>
        <v>6.6712029093881631E-2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21187827</v>
      </c>
      <c r="E305" s="31">
        <v>21636203</v>
      </c>
      <c r="F305" s="31">
        <v>4176698</v>
      </c>
      <c r="G305" s="36">
        <f t="shared" si="72"/>
        <v>0.19712724669688875</v>
      </c>
      <c r="H305" s="31">
        <v>5388878</v>
      </c>
      <c r="I305" s="36">
        <f t="shared" si="73"/>
        <v>0.25433839911945666</v>
      </c>
      <c r="J305" s="31">
        <v>5245748</v>
      </c>
      <c r="K305" s="36">
        <f t="shared" si="74"/>
        <v>0.24245233787092865</v>
      </c>
      <c r="L305" s="31">
        <v>5247395</v>
      </c>
      <c r="M305" s="36">
        <f t="shared" si="75"/>
        <v>0.24252846028482908</v>
      </c>
      <c r="N305" s="31">
        <f t="shared" si="76"/>
        <v>20058719</v>
      </c>
      <c r="O305" s="36">
        <f t="shared" si="77"/>
        <v>0.92709053432342081</v>
      </c>
      <c r="P305" s="31">
        <v>5326905</v>
      </c>
      <c r="Q305" s="31">
        <v>18650970</v>
      </c>
      <c r="R305" s="31">
        <v>19986297</v>
      </c>
      <c r="S305" s="31">
        <v>19418068</v>
      </c>
      <c r="T305" s="36">
        <f t="shared" si="78"/>
        <v>0.97156907054868646</v>
      </c>
      <c r="U305" s="36">
        <f t="shared" si="79"/>
        <v>-1.4926115633749792E-2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17461124</v>
      </c>
      <c r="E306" s="31">
        <v>17533855</v>
      </c>
      <c r="F306" s="31">
        <v>2533566</v>
      </c>
      <c r="G306" s="36">
        <f t="shared" si="72"/>
        <v>0.14509753209472656</v>
      </c>
      <c r="H306" s="31">
        <v>3238296</v>
      </c>
      <c r="I306" s="36">
        <f t="shared" si="73"/>
        <v>0.18545747684971484</v>
      </c>
      <c r="J306" s="31">
        <v>3950774</v>
      </c>
      <c r="K306" s="36">
        <f t="shared" si="74"/>
        <v>0.22532261159910355</v>
      </c>
      <c r="L306" s="31">
        <v>4635019</v>
      </c>
      <c r="M306" s="36">
        <f t="shared" si="75"/>
        <v>0.26434683074543502</v>
      </c>
      <c r="N306" s="31">
        <f t="shared" si="76"/>
        <v>14357655</v>
      </c>
      <c r="O306" s="36">
        <f t="shared" si="77"/>
        <v>0.81885329837619847</v>
      </c>
      <c r="P306" s="31">
        <v>3755425</v>
      </c>
      <c r="Q306" s="31">
        <v>15219200</v>
      </c>
      <c r="R306" s="31">
        <v>15355400</v>
      </c>
      <c r="S306" s="31">
        <v>12174758</v>
      </c>
      <c r="T306" s="36">
        <f t="shared" si="78"/>
        <v>0.79286492048399915</v>
      </c>
      <c r="U306" s="36">
        <f t="shared" si="79"/>
        <v>0.23421956236644315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98296382</v>
      </c>
      <c r="E307" s="31">
        <v>98635546</v>
      </c>
      <c r="F307" s="31">
        <v>21178977</v>
      </c>
      <c r="G307" s="36">
        <f t="shared" si="72"/>
        <v>0.21546039202134623</v>
      </c>
      <c r="H307" s="31">
        <v>25610683</v>
      </c>
      <c r="I307" s="36">
        <f t="shared" si="73"/>
        <v>0.2605455305567605</v>
      </c>
      <c r="J307" s="31">
        <v>21972794</v>
      </c>
      <c r="K307" s="36">
        <f t="shared" si="74"/>
        <v>0.22276750006534154</v>
      </c>
      <c r="L307" s="31">
        <v>25218910</v>
      </c>
      <c r="M307" s="36">
        <f t="shared" si="75"/>
        <v>0.25567770466845696</v>
      </c>
      <c r="N307" s="31">
        <f t="shared" si="76"/>
        <v>93981364</v>
      </c>
      <c r="O307" s="36">
        <f t="shared" si="77"/>
        <v>0.95281435355971977</v>
      </c>
      <c r="P307" s="31">
        <v>25079693</v>
      </c>
      <c r="Q307" s="31">
        <v>83698890</v>
      </c>
      <c r="R307" s="31">
        <v>92566676</v>
      </c>
      <c r="S307" s="31">
        <v>91812593</v>
      </c>
      <c r="T307" s="36">
        <f t="shared" si="78"/>
        <v>0.99185362343571681</v>
      </c>
      <c r="U307" s="36">
        <f t="shared" si="79"/>
        <v>5.5509850140509354E-3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77428479</v>
      </c>
      <c r="E308" s="31">
        <v>78563769</v>
      </c>
      <c r="F308" s="31">
        <v>9231951</v>
      </c>
      <c r="G308" s="36">
        <f t="shared" si="72"/>
        <v>0.11923198181382332</v>
      </c>
      <c r="H308" s="31">
        <v>26046577</v>
      </c>
      <c r="I308" s="36">
        <f t="shared" si="73"/>
        <v>0.33639530746819912</v>
      </c>
      <c r="J308" s="31">
        <v>16046126</v>
      </c>
      <c r="K308" s="36">
        <f t="shared" si="74"/>
        <v>0.20424333257229552</v>
      </c>
      <c r="L308" s="31">
        <v>17445347</v>
      </c>
      <c r="M308" s="36">
        <f t="shared" si="75"/>
        <v>0.22205333606130837</v>
      </c>
      <c r="N308" s="31">
        <f t="shared" si="76"/>
        <v>68770001</v>
      </c>
      <c r="O308" s="36">
        <f t="shared" si="77"/>
        <v>0.8753398910889828</v>
      </c>
      <c r="P308" s="31">
        <v>18590787</v>
      </c>
      <c r="Q308" s="31">
        <v>74589070</v>
      </c>
      <c r="R308" s="31">
        <v>73962078</v>
      </c>
      <c r="S308" s="31">
        <v>67097483</v>
      </c>
      <c r="T308" s="36">
        <f t="shared" si="78"/>
        <v>0.907187640130933</v>
      </c>
      <c r="U308" s="36">
        <f t="shared" si="79"/>
        <v>-6.161331416469884E-2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236895600</v>
      </c>
      <c r="E310" s="32">
        <f>SUM(E304:E309)</f>
        <v>244557902</v>
      </c>
      <c r="F310" s="32">
        <f>SUM(F304:F309)</f>
        <v>38997391</v>
      </c>
      <c r="G310" s="37">
        <f t="shared" si="72"/>
        <v>0.16461846906400962</v>
      </c>
      <c r="H310" s="32">
        <f>SUM(H304:H309)</f>
        <v>63425000</v>
      </c>
      <c r="I310" s="37">
        <f t="shared" si="73"/>
        <v>0.26773397226457563</v>
      </c>
      <c r="J310" s="32">
        <f>SUM(J304:J309)</f>
        <v>48735566</v>
      </c>
      <c r="K310" s="37">
        <f t="shared" si="74"/>
        <v>0.1992802751472737</v>
      </c>
      <c r="L310" s="32">
        <f>SUM(L304:L309)</f>
        <v>54843334</v>
      </c>
      <c r="M310" s="37">
        <f t="shared" si="75"/>
        <v>0.224255006898121</v>
      </c>
      <c r="N310" s="32">
        <f t="shared" si="76"/>
        <v>206001291</v>
      </c>
      <c r="O310" s="37">
        <f t="shared" si="77"/>
        <v>0.84234158583843266</v>
      </c>
      <c r="P310" s="32">
        <f>SUM(P304:P309)</f>
        <v>54905840</v>
      </c>
      <c r="Q310" s="32">
        <f>SUM(Q304:Q309)</f>
        <v>211436742</v>
      </c>
      <c r="R310" s="32">
        <f>SUM(R304:R309)</f>
        <v>225958920</v>
      </c>
      <c r="S310" s="32">
        <f>SUM(S304:S309)</f>
        <v>202238431</v>
      </c>
      <c r="T310" s="37">
        <f t="shared" si="78"/>
        <v>0.89502300241123478</v>
      </c>
      <c r="U310" s="37">
        <f t="shared" si="79"/>
        <v>-1.13842170523204E-3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44548086</v>
      </c>
      <c r="E311" s="31">
        <v>44425772</v>
      </c>
      <c r="F311" s="31">
        <v>6147830</v>
      </c>
      <c r="G311" s="36">
        <f t="shared" si="72"/>
        <v>0.13800435780787529</v>
      </c>
      <c r="H311" s="31">
        <v>11064278</v>
      </c>
      <c r="I311" s="36">
        <f t="shared" si="73"/>
        <v>0.24836707911536313</v>
      </c>
      <c r="J311" s="31">
        <v>6171544</v>
      </c>
      <c r="K311" s="36">
        <f t="shared" si="74"/>
        <v>0.1389181036628919</v>
      </c>
      <c r="L311" s="31">
        <v>32830387</v>
      </c>
      <c r="M311" s="36">
        <f t="shared" si="75"/>
        <v>0.73899418112531623</v>
      </c>
      <c r="N311" s="31">
        <f t="shared" si="76"/>
        <v>56214039</v>
      </c>
      <c r="O311" s="36">
        <f t="shared" si="77"/>
        <v>1.2653474879401083</v>
      </c>
      <c r="P311" s="31">
        <v>18278650</v>
      </c>
      <c r="Q311" s="31">
        <v>39546237</v>
      </c>
      <c r="R311" s="31">
        <v>39800373</v>
      </c>
      <c r="S311" s="31">
        <v>44773058</v>
      </c>
      <c r="T311" s="36">
        <f t="shared" si="78"/>
        <v>1.124940663244538</v>
      </c>
      <c r="U311" s="36">
        <f t="shared" si="79"/>
        <v>0.79610567520030195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146042169</v>
      </c>
      <c r="E312" s="31">
        <v>146669226</v>
      </c>
      <c r="F312" s="31">
        <v>13703740</v>
      </c>
      <c r="G312" s="36">
        <f t="shared" si="72"/>
        <v>9.3834130880376065E-2</v>
      </c>
      <c r="H312" s="31">
        <v>51269653</v>
      </c>
      <c r="I312" s="36">
        <f t="shared" si="73"/>
        <v>0.35106061044601439</v>
      </c>
      <c r="J312" s="31">
        <v>15692027</v>
      </c>
      <c r="K312" s="36">
        <f t="shared" si="74"/>
        <v>0.10698922621982064</v>
      </c>
      <c r="L312" s="31">
        <v>45659492</v>
      </c>
      <c r="M312" s="36">
        <f t="shared" si="75"/>
        <v>0.31130928583478035</v>
      </c>
      <c r="N312" s="31">
        <f t="shared" si="76"/>
        <v>126324912</v>
      </c>
      <c r="O312" s="36">
        <f t="shared" si="77"/>
        <v>0.86129118865057619</v>
      </c>
      <c r="P312" s="31">
        <v>39731268</v>
      </c>
      <c r="Q312" s="31">
        <v>135876024</v>
      </c>
      <c r="R312" s="31">
        <v>139303549</v>
      </c>
      <c r="S312" s="31">
        <v>122040299</v>
      </c>
      <c r="T312" s="36">
        <f t="shared" si="78"/>
        <v>0.87607458586715548</v>
      </c>
      <c r="U312" s="36">
        <f t="shared" si="79"/>
        <v>0.14920802426944935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176992681</v>
      </c>
      <c r="E313" s="31">
        <v>218234526</v>
      </c>
      <c r="F313" s="31">
        <v>20675927</v>
      </c>
      <c r="G313" s="36">
        <f t="shared" si="72"/>
        <v>0.11681797734901818</v>
      </c>
      <c r="H313" s="31">
        <v>47766050</v>
      </c>
      <c r="I313" s="36">
        <f t="shared" si="73"/>
        <v>0.26987584870811693</v>
      </c>
      <c r="J313" s="31">
        <v>52396305</v>
      </c>
      <c r="K313" s="36">
        <f t="shared" si="74"/>
        <v>0.24009173048997756</v>
      </c>
      <c r="L313" s="31">
        <v>61264044</v>
      </c>
      <c r="M313" s="36">
        <f t="shared" si="75"/>
        <v>0.280725717982864</v>
      </c>
      <c r="N313" s="31">
        <f t="shared" si="76"/>
        <v>182102326</v>
      </c>
      <c r="O313" s="36">
        <f t="shared" si="77"/>
        <v>0.83443408033429134</v>
      </c>
      <c r="P313" s="31">
        <v>42610221</v>
      </c>
      <c r="Q313" s="31">
        <v>199471290</v>
      </c>
      <c r="R313" s="31">
        <v>178925437</v>
      </c>
      <c r="S313" s="31">
        <v>160993063</v>
      </c>
      <c r="T313" s="36">
        <f t="shared" si="78"/>
        <v>0.89977739162934112</v>
      </c>
      <c r="U313" s="36">
        <f t="shared" si="79"/>
        <v>0.43777813309158842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86557928</v>
      </c>
      <c r="E314" s="31">
        <v>93522224</v>
      </c>
      <c r="F314" s="31">
        <v>10797004</v>
      </c>
      <c r="G314" s="36">
        <f t="shared" si="72"/>
        <v>0.12473732042199531</v>
      </c>
      <c r="H314" s="31">
        <v>15330772</v>
      </c>
      <c r="I314" s="36">
        <f t="shared" si="73"/>
        <v>0.17711574611628875</v>
      </c>
      <c r="J314" s="31">
        <v>18987383</v>
      </c>
      <c r="K314" s="36">
        <f t="shared" si="74"/>
        <v>0.20302535790851167</v>
      </c>
      <c r="L314" s="31">
        <v>25305033</v>
      </c>
      <c r="M314" s="36">
        <f t="shared" si="75"/>
        <v>0.27057775058899369</v>
      </c>
      <c r="N314" s="31">
        <f t="shared" si="76"/>
        <v>70420192</v>
      </c>
      <c r="O314" s="36">
        <f t="shared" si="77"/>
        <v>0.75297815843216043</v>
      </c>
      <c r="P314" s="31">
        <v>15636876</v>
      </c>
      <c r="Q314" s="31">
        <v>73985907</v>
      </c>
      <c r="R314" s="31">
        <v>82459454</v>
      </c>
      <c r="S314" s="31">
        <v>55853409</v>
      </c>
      <c r="T314" s="36">
        <f t="shared" si="78"/>
        <v>0.67734391013551942</v>
      </c>
      <c r="U314" s="36">
        <f t="shared" si="79"/>
        <v>0.6182921064284197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35821323</v>
      </c>
      <c r="E315" s="31">
        <v>45311542</v>
      </c>
      <c r="F315" s="31">
        <v>7487431</v>
      </c>
      <c r="G315" s="36">
        <f t="shared" si="72"/>
        <v>0.20902162100489699</v>
      </c>
      <c r="H315" s="31">
        <v>10133955</v>
      </c>
      <c r="I315" s="36">
        <f t="shared" si="73"/>
        <v>0.28290286765790307</v>
      </c>
      <c r="J315" s="31">
        <v>10200378</v>
      </c>
      <c r="K315" s="36">
        <f t="shared" si="74"/>
        <v>0.2251165497744482</v>
      </c>
      <c r="L315" s="31">
        <v>10683099</v>
      </c>
      <c r="M315" s="36">
        <f t="shared" si="75"/>
        <v>0.235769928112356</v>
      </c>
      <c r="N315" s="31">
        <f t="shared" si="76"/>
        <v>38504863</v>
      </c>
      <c r="O315" s="36">
        <f t="shared" si="77"/>
        <v>0.84978045991019246</v>
      </c>
      <c r="P315" s="31">
        <v>11312391</v>
      </c>
      <c r="Q315" s="31">
        <v>37142432</v>
      </c>
      <c r="R315" s="31">
        <v>37752762</v>
      </c>
      <c r="S315" s="31">
        <v>33968682</v>
      </c>
      <c r="T315" s="36">
        <f t="shared" si="78"/>
        <v>0.89976680381689689</v>
      </c>
      <c r="U315" s="36">
        <f t="shared" si="79"/>
        <v>-5.5628558100581871E-2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489962187</v>
      </c>
      <c r="E317" s="32">
        <f>SUM(E311:E316)</f>
        <v>548163290</v>
      </c>
      <c r="F317" s="32">
        <f>SUM(F311:F316)</f>
        <v>58811932</v>
      </c>
      <c r="G317" s="37">
        <f t="shared" si="72"/>
        <v>0.12003361394090602</v>
      </c>
      <c r="H317" s="32">
        <f>SUM(H311:H316)</f>
        <v>135564708</v>
      </c>
      <c r="I317" s="37">
        <f t="shared" si="73"/>
        <v>0.27668402092425143</v>
      </c>
      <c r="J317" s="32">
        <f>SUM(J311:J316)</f>
        <v>103447637</v>
      </c>
      <c r="K317" s="37">
        <f t="shared" si="74"/>
        <v>0.18871682742563808</v>
      </c>
      <c r="L317" s="32">
        <f>SUM(L311:L316)</f>
        <v>175742055</v>
      </c>
      <c r="M317" s="37">
        <f t="shared" si="75"/>
        <v>0.32060164955591974</v>
      </c>
      <c r="N317" s="32">
        <f t="shared" si="76"/>
        <v>473566332</v>
      </c>
      <c r="O317" s="37">
        <f t="shared" si="77"/>
        <v>0.86391471417212196</v>
      </c>
      <c r="P317" s="32">
        <f>SUM(P311:P316)</f>
        <v>127569406</v>
      </c>
      <c r="Q317" s="32">
        <f>SUM(Q311:Q316)</f>
        <v>486021890</v>
      </c>
      <c r="R317" s="32">
        <f>SUM(R311:R316)</f>
        <v>478241575</v>
      </c>
      <c r="S317" s="32">
        <f>SUM(S311:S316)</f>
        <v>417628511</v>
      </c>
      <c r="T317" s="37">
        <f t="shared" si="78"/>
        <v>0.87325848029837216</v>
      </c>
      <c r="U317" s="37">
        <f t="shared" si="79"/>
        <v>0.37761913698963223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52892897</v>
      </c>
      <c r="E318" s="31">
        <v>68055404</v>
      </c>
      <c r="F318" s="31">
        <v>12687241</v>
      </c>
      <c r="G318" s="36">
        <f t="shared" si="72"/>
        <v>0.2398666308634976</v>
      </c>
      <c r="H318" s="31">
        <v>18819967</v>
      </c>
      <c r="I318" s="36">
        <f t="shared" si="73"/>
        <v>0.35581274740916535</v>
      </c>
      <c r="J318" s="31">
        <v>16934313</v>
      </c>
      <c r="K318" s="36">
        <f t="shared" si="74"/>
        <v>0.24883127576466962</v>
      </c>
      <c r="L318" s="31">
        <v>20526436</v>
      </c>
      <c r="M318" s="36">
        <f t="shared" si="75"/>
        <v>0.30161360881789784</v>
      </c>
      <c r="N318" s="31">
        <f t="shared" si="76"/>
        <v>68967957</v>
      </c>
      <c r="O318" s="36">
        <f t="shared" si="77"/>
        <v>1.0134089719017758</v>
      </c>
      <c r="P318" s="31">
        <v>9835648</v>
      </c>
      <c r="Q318" s="31">
        <v>51559016</v>
      </c>
      <c r="R318" s="31">
        <v>47089531</v>
      </c>
      <c r="S318" s="31">
        <v>53494657</v>
      </c>
      <c r="T318" s="36">
        <f t="shared" si="78"/>
        <v>1.1360201697485584</v>
      </c>
      <c r="U318" s="36">
        <f t="shared" si="79"/>
        <v>1.0869429243502817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122166146</v>
      </c>
      <c r="E319" s="31">
        <v>137548802</v>
      </c>
      <c r="F319" s="31">
        <v>24282940</v>
      </c>
      <c r="G319" s="36">
        <f t="shared" si="72"/>
        <v>0.19876979666690966</v>
      </c>
      <c r="H319" s="31">
        <v>41773737</v>
      </c>
      <c r="I319" s="36">
        <f t="shared" si="73"/>
        <v>0.34194200576647477</v>
      </c>
      <c r="J319" s="31">
        <v>33856719</v>
      </c>
      <c r="K319" s="36">
        <f t="shared" si="74"/>
        <v>0.24614332155361121</v>
      </c>
      <c r="L319" s="31">
        <v>38002160</v>
      </c>
      <c r="M319" s="36">
        <f t="shared" si="75"/>
        <v>0.27628128669561225</v>
      </c>
      <c r="N319" s="31">
        <f t="shared" si="76"/>
        <v>137915556</v>
      </c>
      <c r="O319" s="36">
        <f t="shared" si="77"/>
        <v>1.0026663554656041</v>
      </c>
      <c r="P319" s="31">
        <v>34482671</v>
      </c>
      <c r="Q319" s="31">
        <v>103774447</v>
      </c>
      <c r="R319" s="31">
        <v>120438839</v>
      </c>
      <c r="S319" s="31">
        <v>120255192</v>
      </c>
      <c r="T319" s="36">
        <f t="shared" si="78"/>
        <v>0.99847518457065165</v>
      </c>
      <c r="U319" s="36">
        <f t="shared" si="79"/>
        <v>0.10206544034828391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14400960</v>
      </c>
      <c r="E320" s="31">
        <v>16678060</v>
      </c>
      <c r="F320" s="31">
        <v>3449667</v>
      </c>
      <c r="G320" s="36">
        <f t="shared" si="72"/>
        <v>0.23954423871741884</v>
      </c>
      <c r="H320" s="31">
        <v>4242519</v>
      </c>
      <c r="I320" s="36">
        <f t="shared" si="73"/>
        <v>0.29459973501766551</v>
      </c>
      <c r="J320" s="31">
        <v>3417885</v>
      </c>
      <c r="K320" s="36">
        <f t="shared" si="74"/>
        <v>0.20493300779587073</v>
      </c>
      <c r="L320" s="31">
        <v>2950740</v>
      </c>
      <c r="M320" s="36">
        <f t="shared" si="75"/>
        <v>0.17692345512607582</v>
      </c>
      <c r="N320" s="31">
        <f t="shared" si="76"/>
        <v>14060811</v>
      </c>
      <c r="O320" s="36">
        <f t="shared" si="77"/>
        <v>0.84307233575128038</v>
      </c>
      <c r="P320" s="31">
        <v>2506645</v>
      </c>
      <c r="Q320" s="31">
        <v>13700620</v>
      </c>
      <c r="R320" s="31">
        <v>13930780</v>
      </c>
      <c r="S320" s="31">
        <v>12131026</v>
      </c>
      <c r="T320" s="36">
        <f t="shared" si="78"/>
        <v>0.87080737761991789</v>
      </c>
      <c r="U320" s="36">
        <f t="shared" si="79"/>
        <v>0.17716708987511187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21290124</v>
      </c>
      <c r="E321" s="31">
        <v>21920500</v>
      </c>
      <c r="F321" s="31">
        <v>4261932</v>
      </c>
      <c r="G321" s="36">
        <f t="shared" si="72"/>
        <v>0.20018352171175705</v>
      </c>
      <c r="H321" s="31">
        <v>5420754</v>
      </c>
      <c r="I321" s="36">
        <f t="shared" si="73"/>
        <v>0.25461354757727106</v>
      </c>
      <c r="J321" s="31">
        <v>5055938</v>
      </c>
      <c r="K321" s="36">
        <f t="shared" si="74"/>
        <v>0.23064884468876165</v>
      </c>
      <c r="L321" s="31">
        <v>4420879</v>
      </c>
      <c r="M321" s="36">
        <f t="shared" si="75"/>
        <v>0.20167783581578888</v>
      </c>
      <c r="N321" s="31">
        <f t="shared" si="76"/>
        <v>19159503</v>
      </c>
      <c r="O321" s="36">
        <f t="shared" si="77"/>
        <v>0.87404498072580461</v>
      </c>
      <c r="P321" s="31">
        <v>4350458</v>
      </c>
      <c r="Q321" s="31">
        <v>13649249</v>
      </c>
      <c r="R321" s="31">
        <v>13637554</v>
      </c>
      <c r="S321" s="31">
        <v>12785602</v>
      </c>
      <c r="T321" s="36">
        <f t="shared" si="78"/>
        <v>0.93752897330415708</v>
      </c>
      <c r="U321" s="36">
        <f t="shared" si="79"/>
        <v>1.6187031342447256E-2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210750127</v>
      </c>
      <c r="E323" s="32">
        <f>SUM(E318:E322)</f>
        <v>244202766</v>
      </c>
      <c r="F323" s="32">
        <f>SUM(F318:F322)</f>
        <v>44681780</v>
      </c>
      <c r="G323" s="37">
        <f t="shared" si="72"/>
        <v>0.21201306322344471</v>
      </c>
      <c r="H323" s="32">
        <f>SUM(H318:H322)</f>
        <v>70256977</v>
      </c>
      <c r="I323" s="37">
        <f t="shared" si="73"/>
        <v>0.33336623801892179</v>
      </c>
      <c r="J323" s="32">
        <f>SUM(J318:J322)</f>
        <v>59264855</v>
      </c>
      <c r="K323" s="37">
        <f t="shared" si="74"/>
        <v>0.24268707505139397</v>
      </c>
      <c r="L323" s="32">
        <f>SUM(L318:L322)</f>
        <v>65900215</v>
      </c>
      <c r="M323" s="37">
        <f t="shared" si="75"/>
        <v>0.2698585936573708</v>
      </c>
      <c r="N323" s="32">
        <f t="shared" si="76"/>
        <v>240103827</v>
      </c>
      <c r="O323" s="37">
        <f t="shared" si="77"/>
        <v>0.98321501812964718</v>
      </c>
      <c r="P323" s="32">
        <f>SUM(P318:P322)</f>
        <v>51175422</v>
      </c>
      <c r="Q323" s="32">
        <f>SUM(Q318:Q322)</f>
        <v>182683332</v>
      </c>
      <c r="R323" s="32">
        <f>SUM(R318:R322)</f>
        <v>195096704</v>
      </c>
      <c r="S323" s="32">
        <f>SUM(S318:S322)</f>
        <v>198666477</v>
      </c>
      <c r="T323" s="37">
        <f t="shared" si="78"/>
        <v>1.0182974541691898</v>
      </c>
      <c r="U323" s="37">
        <f t="shared" si="79"/>
        <v>0.28773173575393285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10984090</v>
      </c>
      <c r="E324" s="31">
        <v>11509090</v>
      </c>
      <c r="F324" s="31">
        <v>1542166</v>
      </c>
      <c r="G324" s="36">
        <f t="shared" si="72"/>
        <v>0.14039997851437852</v>
      </c>
      <c r="H324" s="31">
        <v>5187742</v>
      </c>
      <c r="I324" s="36">
        <f t="shared" si="73"/>
        <v>0.47229602088111078</v>
      </c>
      <c r="J324" s="31">
        <v>1554303</v>
      </c>
      <c r="K324" s="36">
        <f t="shared" si="74"/>
        <v>0.13505003436414173</v>
      </c>
      <c r="L324" s="31">
        <v>1265042</v>
      </c>
      <c r="M324" s="36">
        <f t="shared" si="75"/>
        <v>0.10991677013560586</v>
      </c>
      <c r="N324" s="31">
        <f t="shared" si="76"/>
        <v>9549253</v>
      </c>
      <c r="O324" s="36">
        <f t="shared" si="77"/>
        <v>0.82971399128862489</v>
      </c>
      <c r="P324" s="31">
        <v>2189501</v>
      </c>
      <c r="Q324" s="31">
        <v>12250713</v>
      </c>
      <c r="R324" s="31">
        <v>13002373</v>
      </c>
      <c r="S324" s="31">
        <v>8954841</v>
      </c>
      <c r="T324" s="36">
        <f t="shared" si="78"/>
        <v>0.68870820734030624</v>
      </c>
      <c r="U324" s="36">
        <f t="shared" si="79"/>
        <v>-0.42222360254688174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37005454</v>
      </c>
      <c r="E325" s="31">
        <v>37611435</v>
      </c>
      <c r="F325" s="31">
        <v>5415693</v>
      </c>
      <c r="G325" s="36">
        <f t="shared" si="72"/>
        <v>0.14634850851985223</v>
      </c>
      <c r="H325" s="31">
        <v>12200221</v>
      </c>
      <c r="I325" s="36">
        <f t="shared" si="73"/>
        <v>0.32968710504132714</v>
      </c>
      <c r="J325" s="31">
        <v>7265990</v>
      </c>
      <c r="K325" s="36">
        <f t="shared" si="74"/>
        <v>0.19318566281770425</v>
      </c>
      <c r="L325" s="31">
        <v>9192790</v>
      </c>
      <c r="M325" s="36">
        <f t="shared" si="75"/>
        <v>0.24441476375469323</v>
      </c>
      <c r="N325" s="31">
        <f t="shared" si="76"/>
        <v>34074694</v>
      </c>
      <c r="O325" s="36">
        <f t="shared" si="77"/>
        <v>0.90596633709934227</v>
      </c>
      <c r="P325" s="31">
        <v>8762914</v>
      </c>
      <c r="Q325" s="31">
        <v>30837359</v>
      </c>
      <c r="R325" s="31">
        <v>32530943</v>
      </c>
      <c r="S325" s="31">
        <v>31335092</v>
      </c>
      <c r="T325" s="36">
        <f t="shared" si="78"/>
        <v>0.96323958392475739</v>
      </c>
      <c r="U325" s="36">
        <f t="shared" si="79"/>
        <v>4.9056284245172277E-2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112350234</v>
      </c>
      <c r="E326" s="31">
        <v>110803614</v>
      </c>
      <c r="F326" s="31">
        <v>12882078</v>
      </c>
      <c r="G326" s="36">
        <f t="shared" si="72"/>
        <v>0.11466000150920914</v>
      </c>
      <c r="H326" s="31">
        <v>28304998</v>
      </c>
      <c r="I326" s="36">
        <f t="shared" si="73"/>
        <v>0.25193537202601646</v>
      </c>
      <c r="J326" s="31">
        <v>22654535</v>
      </c>
      <c r="K326" s="36">
        <f t="shared" si="74"/>
        <v>0.20445664344486092</v>
      </c>
      <c r="L326" s="31">
        <v>28915052</v>
      </c>
      <c r="M326" s="36">
        <f t="shared" si="75"/>
        <v>0.2609576615434222</v>
      </c>
      <c r="N326" s="31">
        <f t="shared" si="76"/>
        <v>92756663</v>
      </c>
      <c r="O326" s="36">
        <f t="shared" si="77"/>
        <v>0.83712669335857581</v>
      </c>
      <c r="P326" s="31">
        <v>23433870</v>
      </c>
      <c r="Q326" s="31">
        <v>99012828</v>
      </c>
      <c r="R326" s="31">
        <v>101204849</v>
      </c>
      <c r="S326" s="31">
        <v>105474396</v>
      </c>
      <c r="T326" s="36">
        <f t="shared" si="78"/>
        <v>1.0421871782052656</v>
      </c>
      <c r="U326" s="36">
        <f t="shared" si="79"/>
        <v>0.23389999176405785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257703488</v>
      </c>
      <c r="E327" s="31">
        <v>268411098</v>
      </c>
      <c r="F327" s="31">
        <v>47056229</v>
      </c>
      <c r="G327" s="36">
        <f t="shared" si="72"/>
        <v>0.18259833953042964</v>
      </c>
      <c r="H327" s="31">
        <v>81172374</v>
      </c>
      <c r="I327" s="36">
        <f t="shared" si="73"/>
        <v>0.31498360627544164</v>
      </c>
      <c r="J327" s="31">
        <v>55146534</v>
      </c>
      <c r="K327" s="36">
        <f t="shared" si="74"/>
        <v>0.20545549126288362</v>
      </c>
      <c r="L327" s="31">
        <v>103111362</v>
      </c>
      <c r="M327" s="36">
        <f t="shared" si="75"/>
        <v>0.3841546149481494</v>
      </c>
      <c r="N327" s="31">
        <f t="shared" si="76"/>
        <v>286486499</v>
      </c>
      <c r="O327" s="36">
        <f t="shared" si="77"/>
        <v>1.0673422266615817</v>
      </c>
      <c r="P327" s="31">
        <v>80342140</v>
      </c>
      <c r="Q327" s="31">
        <v>234225927</v>
      </c>
      <c r="R327" s="31">
        <v>259510997</v>
      </c>
      <c r="S327" s="31">
        <v>254427933</v>
      </c>
      <c r="T327" s="36">
        <f t="shared" si="78"/>
        <v>0.9804129148330466</v>
      </c>
      <c r="U327" s="36">
        <f t="shared" si="79"/>
        <v>0.28340323023509217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30133300</v>
      </c>
      <c r="E328" s="31">
        <v>28464900</v>
      </c>
      <c r="F328" s="31">
        <v>6265000</v>
      </c>
      <c r="G328" s="36">
        <f t="shared" si="72"/>
        <v>0.20790952202380755</v>
      </c>
      <c r="H328" s="31">
        <v>7434636</v>
      </c>
      <c r="I328" s="36">
        <f t="shared" si="73"/>
        <v>0.24672491894349441</v>
      </c>
      <c r="J328" s="31">
        <v>7053938</v>
      </c>
      <c r="K328" s="36">
        <f t="shared" si="74"/>
        <v>0.24781179628243907</v>
      </c>
      <c r="L328" s="31">
        <v>7320508</v>
      </c>
      <c r="M328" s="36">
        <f t="shared" si="75"/>
        <v>0.25717666318869908</v>
      </c>
      <c r="N328" s="31">
        <f t="shared" si="76"/>
        <v>28074082</v>
      </c>
      <c r="O328" s="36">
        <f t="shared" si="77"/>
        <v>0.98627017836001529</v>
      </c>
      <c r="P328" s="31">
        <v>10001767</v>
      </c>
      <c r="Q328" s="31">
        <v>28082500</v>
      </c>
      <c r="R328" s="31">
        <v>31935800</v>
      </c>
      <c r="S328" s="31">
        <v>32106818</v>
      </c>
      <c r="T328" s="36">
        <f t="shared" si="78"/>
        <v>1.005355056081263</v>
      </c>
      <c r="U328" s="36">
        <f t="shared" si="79"/>
        <v>-0.26807853052365649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62252477</v>
      </c>
      <c r="E329" s="31">
        <v>62485064</v>
      </c>
      <c r="F329" s="31">
        <v>9958821</v>
      </c>
      <c r="G329" s="36">
        <f t="shared" si="72"/>
        <v>0.15997469466154737</v>
      </c>
      <c r="H329" s="31">
        <v>9251579</v>
      </c>
      <c r="I329" s="36">
        <f t="shared" si="73"/>
        <v>0.14861382945452917</v>
      </c>
      <c r="J329" s="31">
        <v>6441040</v>
      </c>
      <c r="K329" s="36">
        <f t="shared" si="74"/>
        <v>0.10308127395052361</v>
      </c>
      <c r="L329" s="31">
        <v>9737145</v>
      </c>
      <c r="M329" s="36">
        <f t="shared" si="75"/>
        <v>0.15583156000288326</v>
      </c>
      <c r="N329" s="31">
        <f t="shared" si="76"/>
        <v>35388585</v>
      </c>
      <c r="O329" s="36">
        <f t="shared" si="77"/>
        <v>0.56635270470395938</v>
      </c>
      <c r="P329" s="31">
        <v>14537097</v>
      </c>
      <c r="Q329" s="31">
        <v>31182174</v>
      </c>
      <c r="R329" s="31">
        <v>59041354</v>
      </c>
      <c r="S329" s="31">
        <v>51462336</v>
      </c>
      <c r="T329" s="36">
        <f t="shared" si="78"/>
        <v>0.87163204285592777</v>
      </c>
      <c r="U329" s="36">
        <f t="shared" si="79"/>
        <v>-0.33018641892531908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89675364</v>
      </c>
      <c r="E330" s="31">
        <v>84876520</v>
      </c>
      <c r="F330" s="31">
        <v>19009089</v>
      </c>
      <c r="G330" s="36">
        <f t="shared" si="72"/>
        <v>0.21197671413968278</v>
      </c>
      <c r="H330" s="31">
        <v>18694880</v>
      </c>
      <c r="I330" s="36">
        <f t="shared" si="73"/>
        <v>0.20847286440900312</v>
      </c>
      <c r="J330" s="31">
        <v>23175096</v>
      </c>
      <c r="K330" s="36">
        <f t="shared" si="74"/>
        <v>0.27304484208353502</v>
      </c>
      <c r="L330" s="31">
        <v>21034882</v>
      </c>
      <c r="M330" s="36">
        <f t="shared" si="75"/>
        <v>0.24782922297002752</v>
      </c>
      <c r="N330" s="31">
        <f t="shared" si="76"/>
        <v>81913947</v>
      </c>
      <c r="O330" s="36">
        <f t="shared" si="77"/>
        <v>0.96509549401884054</v>
      </c>
      <c r="P330" s="31">
        <v>16811207</v>
      </c>
      <c r="Q330" s="31">
        <v>77748476</v>
      </c>
      <c r="R330" s="31">
        <v>77478535</v>
      </c>
      <c r="S330" s="31">
        <v>75385093</v>
      </c>
      <c r="T330" s="36">
        <f t="shared" si="78"/>
        <v>0.97298036159305279</v>
      </c>
      <c r="U330" s="36">
        <f t="shared" si="79"/>
        <v>0.25124162708840592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600104407</v>
      </c>
      <c r="E332" s="32">
        <f>SUM(E324:E331)</f>
        <v>604161721</v>
      </c>
      <c r="F332" s="32">
        <f>SUM(F324:F331)</f>
        <v>102129076</v>
      </c>
      <c r="G332" s="37">
        <f t="shared" si="72"/>
        <v>0.17018551240201107</v>
      </c>
      <c r="H332" s="32">
        <f>SUM(H324:H331)</f>
        <v>162246430</v>
      </c>
      <c r="I332" s="37">
        <f t="shared" si="73"/>
        <v>0.27036367023380314</v>
      </c>
      <c r="J332" s="32">
        <f>SUM(J324:J331)</f>
        <v>123291436</v>
      </c>
      <c r="K332" s="37">
        <f t="shared" si="74"/>
        <v>0.20407025422916525</v>
      </c>
      <c r="L332" s="32">
        <f>SUM(L324:L331)</f>
        <v>180576781</v>
      </c>
      <c r="M332" s="37">
        <f t="shared" si="75"/>
        <v>0.29888815316056744</v>
      </c>
      <c r="N332" s="32">
        <f t="shared" si="76"/>
        <v>568243723</v>
      </c>
      <c r="O332" s="37">
        <f t="shared" si="77"/>
        <v>0.9405490338902156</v>
      </c>
      <c r="P332" s="32">
        <f>SUM(P324:P331)</f>
        <v>156078496</v>
      </c>
      <c r="Q332" s="32">
        <f>SUM(Q324:Q331)</f>
        <v>513339977</v>
      </c>
      <c r="R332" s="32">
        <f>SUM(R324:R331)</f>
        <v>574704851</v>
      </c>
      <c r="S332" s="32">
        <f>SUM(S324:S331)</f>
        <v>559146509</v>
      </c>
      <c r="T332" s="37">
        <f t="shared" si="78"/>
        <v>0.97292811784531119</v>
      </c>
      <c r="U332" s="37">
        <f t="shared" si="79"/>
        <v>0.15696130875069425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3377820</v>
      </c>
      <c r="E333" s="31">
        <v>3153792</v>
      </c>
      <c r="F333" s="31">
        <v>591634</v>
      </c>
      <c r="G333" s="36">
        <f t="shared" si="72"/>
        <v>0.17515261322391365</v>
      </c>
      <c r="H333" s="31">
        <v>731010</v>
      </c>
      <c r="I333" s="36">
        <f t="shared" si="73"/>
        <v>0.21641472902641348</v>
      </c>
      <c r="J333" s="31">
        <v>708967</v>
      </c>
      <c r="K333" s="36">
        <f t="shared" si="74"/>
        <v>0.22479827458500751</v>
      </c>
      <c r="L333" s="31">
        <v>733313</v>
      </c>
      <c r="M333" s="36">
        <f t="shared" si="75"/>
        <v>0.23251787055075288</v>
      </c>
      <c r="N333" s="31">
        <f t="shared" si="76"/>
        <v>2764924</v>
      </c>
      <c r="O333" s="36">
        <f t="shared" si="77"/>
        <v>0.87669827306303016</v>
      </c>
      <c r="P333" s="31">
        <v>360596</v>
      </c>
      <c r="Q333" s="31">
        <v>3413316</v>
      </c>
      <c r="R333" s="31">
        <v>3261768</v>
      </c>
      <c r="S333" s="31">
        <v>2365360</v>
      </c>
      <c r="T333" s="36">
        <f t="shared" si="78"/>
        <v>0.7251772658263862</v>
      </c>
      <c r="U333" s="36">
        <f t="shared" si="79"/>
        <v>1.0336137949394892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4963815</v>
      </c>
      <c r="E334" s="31">
        <v>4150156</v>
      </c>
      <c r="F334" s="31">
        <v>1538900</v>
      </c>
      <c r="G334" s="36">
        <f t="shared" si="72"/>
        <v>0.31002364109057245</v>
      </c>
      <c r="H334" s="31">
        <v>1209969</v>
      </c>
      <c r="I334" s="36">
        <f t="shared" si="73"/>
        <v>0.24375787574677946</v>
      </c>
      <c r="J334" s="31">
        <v>1252083</v>
      </c>
      <c r="K334" s="36">
        <f t="shared" si="74"/>
        <v>0.30169540614858814</v>
      </c>
      <c r="L334" s="31">
        <v>706640</v>
      </c>
      <c r="M334" s="36">
        <f t="shared" si="75"/>
        <v>0.17026829834830307</v>
      </c>
      <c r="N334" s="31">
        <f t="shared" si="76"/>
        <v>4707592</v>
      </c>
      <c r="O334" s="36">
        <f t="shared" si="77"/>
        <v>1.1343168786908251</v>
      </c>
      <c r="P334" s="31">
        <v>502641</v>
      </c>
      <c r="Q334" s="31">
        <v>4358891</v>
      </c>
      <c r="R334" s="31">
        <v>7606089</v>
      </c>
      <c r="S334" s="31">
        <v>6464454</v>
      </c>
      <c r="T334" s="36">
        <f t="shared" si="78"/>
        <v>0.84990512206733315</v>
      </c>
      <c r="U334" s="36">
        <f t="shared" si="79"/>
        <v>0.40585427770516125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17770112</v>
      </c>
      <c r="E335" s="31">
        <v>16350344</v>
      </c>
      <c r="F335" s="31">
        <v>6124543</v>
      </c>
      <c r="G335" s="36">
        <f t="shared" si="72"/>
        <v>0.34465415862319831</v>
      </c>
      <c r="H335" s="31">
        <v>4160487</v>
      </c>
      <c r="I335" s="36">
        <f t="shared" si="73"/>
        <v>0.23412834989447451</v>
      </c>
      <c r="J335" s="31">
        <v>4941562</v>
      </c>
      <c r="K335" s="36">
        <f t="shared" si="74"/>
        <v>0.30222984910898509</v>
      </c>
      <c r="L335" s="31">
        <v>8362075</v>
      </c>
      <c r="M335" s="36">
        <f t="shared" si="75"/>
        <v>0.51143113563849174</v>
      </c>
      <c r="N335" s="31">
        <f t="shared" si="76"/>
        <v>23588667</v>
      </c>
      <c r="O335" s="36">
        <f t="shared" si="77"/>
        <v>1.4427015725173733</v>
      </c>
      <c r="P335" s="31">
        <v>2063062</v>
      </c>
      <c r="Q335" s="31">
        <v>19845374</v>
      </c>
      <c r="R335" s="31">
        <v>26248956</v>
      </c>
      <c r="S335" s="31">
        <v>8408444</v>
      </c>
      <c r="T335" s="36">
        <f t="shared" si="78"/>
        <v>0.32033441634783494</v>
      </c>
      <c r="U335" s="36">
        <f t="shared" si="79"/>
        <v>3.0532349488284893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26111747</v>
      </c>
      <c r="E337" s="32">
        <f>SUM(E333:E336)</f>
        <v>23654292</v>
      </c>
      <c r="F337" s="32">
        <f>SUM(F333:F336)</f>
        <v>8255077</v>
      </c>
      <c r="G337" s="37">
        <f t="shared" si="72"/>
        <v>0.31614418598648342</v>
      </c>
      <c r="H337" s="32">
        <f>SUM(H333:H336)</f>
        <v>6101466</v>
      </c>
      <c r="I337" s="37">
        <f t="shared" si="73"/>
        <v>0.23366747540867336</v>
      </c>
      <c r="J337" s="32">
        <f>SUM(J333:J336)</f>
        <v>6902612</v>
      </c>
      <c r="K337" s="37">
        <f t="shared" si="74"/>
        <v>0.291812242784523</v>
      </c>
      <c r="L337" s="32">
        <f>SUM(L333:L336)</f>
        <v>9802028</v>
      </c>
      <c r="M337" s="37">
        <f t="shared" si="75"/>
        <v>0.41438686898766619</v>
      </c>
      <c r="N337" s="32">
        <f t="shared" si="76"/>
        <v>31061183</v>
      </c>
      <c r="O337" s="37">
        <f t="shared" si="77"/>
        <v>1.3131309531479529</v>
      </c>
      <c r="P337" s="32">
        <f>SUM(P333:P336)</f>
        <v>2926299</v>
      </c>
      <c r="Q337" s="32">
        <f>SUM(Q333:Q336)</f>
        <v>27617581</v>
      </c>
      <c r="R337" s="32">
        <f>SUM(R333:R336)</f>
        <v>37116813</v>
      </c>
      <c r="S337" s="32">
        <f>SUM(S333:S336)</f>
        <v>17238258</v>
      </c>
      <c r="T337" s="37">
        <f t="shared" si="78"/>
        <v>0.46443260093478395</v>
      </c>
      <c r="U337" s="37">
        <f t="shared" si="79"/>
        <v>2.3496331031107895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4921281378</v>
      </c>
      <c r="E338" s="32">
        <f>SUM(E302,E304:E309,E311:E316,E318:E322,E324:E331,E333:E336)</f>
        <v>5207965667</v>
      </c>
      <c r="F338" s="32">
        <f>SUM(F302,F304:F309,F311:F316,F318:F322,F324:F331,F333:F336)</f>
        <v>898665933</v>
      </c>
      <c r="G338" s="37">
        <f t="shared" si="72"/>
        <v>0.18260811849072045</v>
      </c>
      <c r="H338" s="32">
        <f>SUM(H302,H304:H309,H311:H316,H318:H322,H324:H331,H333:H336)</f>
        <v>1333006067</v>
      </c>
      <c r="I338" s="37">
        <f t="shared" si="73"/>
        <v>0.27086564750372621</v>
      </c>
      <c r="J338" s="32">
        <f>SUM(J302,J304:J309,J311:J316,J318:J322,J324:J331,J333:J336)</f>
        <v>1126151653</v>
      </c>
      <c r="K338" s="37">
        <f t="shared" si="74"/>
        <v>0.21623638192083341</v>
      </c>
      <c r="L338" s="32">
        <f>SUM(L302,L304:L309,L311:L316,L318:L322,L324:L331,L333:L336)</f>
        <v>1366353556</v>
      </c>
      <c r="M338" s="37">
        <f t="shared" si="75"/>
        <v>0.26235840313960351</v>
      </c>
      <c r="N338" s="32">
        <f t="shared" si="76"/>
        <v>4724177209</v>
      </c>
      <c r="O338" s="37">
        <f t="shared" si="77"/>
        <v>0.90710605850082693</v>
      </c>
      <c r="P338" s="32">
        <f>SUM(P302,P304:P309,P311:P316,P318:P322,P324:P331,P333:P336)</f>
        <v>1358860398</v>
      </c>
      <c r="Q338" s="32">
        <f>SUM(Q302,Q304:Q309,Q311:Q316,Q318:Q322,Q324:Q331,Q333:Q336)</f>
        <v>4539019215</v>
      </c>
      <c r="R338" s="32">
        <f>SUM(R302,R304:R309,R311:R316,R318:R322,R324:R331,R333:R336)</f>
        <v>4747385587</v>
      </c>
      <c r="S338" s="32">
        <f>SUM(S302,S304:S309,S311:S316,S318:S322,S324:S331,S333:S336)</f>
        <v>4460568776</v>
      </c>
      <c r="T338" s="37">
        <f t="shared" si="78"/>
        <v>0.93958426048530697</v>
      </c>
      <c r="U338" s="37">
        <f t="shared" si="79"/>
        <v>5.5142956635050311E-3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19857792963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20901011498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3360957875</v>
      </c>
      <c r="G339" s="39">
        <f t="shared" si="72"/>
        <v>0.16925133025922362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4192591709</v>
      </c>
      <c r="I339" s="39">
        <f t="shared" si="73"/>
        <v>0.21113079972239812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4117226958</v>
      </c>
      <c r="K339" s="39">
        <f t="shared" si="74"/>
        <v>0.1969869715824028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4549306434</v>
      </c>
      <c r="M339" s="39">
        <f t="shared" si="75"/>
        <v>0.21765963022580603</v>
      </c>
      <c r="N339" s="34">
        <f t="shared" si="76"/>
        <v>16220082976</v>
      </c>
      <c r="O339" s="39">
        <f t="shared" si="77"/>
        <v>0.77604296698999886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5654839295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16681242142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17528148175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15869087238</v>
      </c>
      <c r="T339" s="39">
        <f t="shared" si="78"/>
        <v>0.90534876129320485</v>
      </c>
      <c r="U339" s="39">
        <f t="shared" si="79"/>
        <v>-0.19550208296414551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616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487211548</v>
      </c>
      <c r="E8" s="31">
        <v>546303470</v>
      </c>
      <c r="F8" s="31">
        <v>121228368</v>
      </c>
      <c r="G8" s="36">
        <f>IF(($D8       =0),0,($F8       /$D8       ))</f>
        <v>0.24882080175981378</v>
      </c>
      <c r="H8" s="31">
        <v>131844955</v>
      </c>
      <c r="I8" s="36">
        <f>IF(($D8       =0),0,($H8       /$D8       ))</f>
        <v>0.27061130948398621</v>
      </c>
      <c r="J8" s="31">
        <v>145976328</v>
      </c>
      <c r="K8" s="36">
        <f>IF(($E8       =0),0,($J8       /$E8       ))</f>
        <v>0.2672073966508029</v>
      </c>
      <c r="L8" s="31">
        <v>165870741</v>
      </c>
      <c r="M8" s="36">
        <f>IF(($E8       =0),0,($L8       /$E8       ))</f>
        <v>0.30362381004096495</v>
      </c>
      <c r="N8" s="31">
        <f>$F8       +$H8       +$J8       +$L8</f>
        <v>564920392</v>
      </c>
      <c r="O8" s="36">
        <f>IF(($E8       =0),0,($N8       /$E8       ))</f>
        <v>1.034077985995586</v>
      </c>
      <c r="P8" s="31">
        <v>118851701</v>
      </c>
      <c r="Q8" s="31">
        <v>466222241</v>
      </c>
      <c r="R8" s="31">
        <v>471955268</v>
      </c>
      <c r="S8" s="31">
        <v>506232421</v>
      </c>
      <c r="T8" s="36">
        <f>IF(($R8       =0),0,($S8       /$R8       ))</f>
        <v>1.0726279699032832</v>
      </c>
      <c r="U8" s="36">
        <f>IF(($P8       =0),0,(($L8       /$P8       )-1))</f>
        <v>0.39561099760785079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590534220</v>
      </c>
      <c r="E9" s="31">
        <v>575022640</v>
      </c>
      <c r="F9" s="31">
        <v>208638620</v>
      </c>
      <c r="G9" s="36">
        <f>IF(($D9       =0),0,($F9       /$D9       ))</f>
        <v>0.35330487706537989</v>
      </c>
      <c r="H9" s="31">
        <v>110954239</v>
      </c>
      <c r="I9" s="36">
        <f>IF(($D9       =0),0,($H9       /$D9       ))</f>
        <v>0.18788790766435179</v>
      </c>
      <c r="J9" s="31">
        <v>103256073</v>
      </c>
      <c r="K9" s="36">
        <f>IF(($E9       =0),0,($J9       /$E9       ))</f>
        <v>0.17956870880770887</v>
      </c>
      <c r="L9" s="31">
        <v>97913849</v>
      </c>
      <c r="M9" s="36">
        <f>IF(($E9       =0),0,($L9       /$E9       ))</f>
        <v>0.17027825026158969</v>
      </c>
      <c r="N9" s="31">
        <f>$F9       +$H9       +$J9       +$L9</f>
        <v>520762781</v>
      </c>
      <c r="O9" s="36">
        <f>IF(($E9       =0),0,($N9       /$E9       ))</f>
        <v>0.90563874319800697</v>
      </c>
      <c r="P9" s="31">
        <v>197867224</v>
      </c>
      <c r="Q9" s="31">
        <v>510864400</v>
      </c>
      <c r="R9" s="31">
        <v>526285410</v>
      </c>
      <c r="S9" s="31">
        <v>519266982</v>
      </c>
      <c r="T9" s="36">
        <f>IF(($R9       =0),0,($S9       /$R9       ))</f>
        <v>0.98666421704527207</v>
      </c>
      <c r="U9" s="36">
        <f>IF(($P9       =0),0,(($L9       /$P9       )-1))</f>
        <v>-0.50515377422993513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1077745768</v>
      </c>
      <c r="E10" s="32">
        <f>SUM(E8:E9)</f>
        <v>1121326110</v>
      </c>
      <c r="F10" s="32">
        <f>SUM(F8:F9)</f>
        <v>329866988</v>
      </c>
      <c r="G10" s="37">
        <f t="shared" ref="G10:G54" si="0">IF(($D10      =0),0,($F10      /$D10      ))</f>
        <v>0.30607124406727432</v>
      </c>
      <c r="H10" s="32">
        <f>SUM(H8:H9)</f>
        <v>242799194</v>
      </c>
      <c r="I10" s="37">
        <f t="shared" ref="I10:I54" si="1">IF(($D10      =0),0,($H10      /$D10      ))</f>
        <v>0.22528429357748125</v>
      </c>
      <c r="J10" s="32">
        <f>SUM(J8:J9)</f>
        <v>249232401</v>
      </c>
      <c r="K10" s="37">
        <f t="shared" ref="K10:K54" si="2">IF(($E10      =0),0,($J10      /$E10      ))</f>
        <v>0.22226576084989227</v>
      </c>
      <c r="L10" s="32">
        <f>SUM(L8:L9)</f>
        <v>263784590</v>
      </c>
      <c r="M10" s="37">
        <f t="shared" ref="M10:M54" si="3">IF(($E10      =0),0,($L10      /$E10      ))</f>
        <v>0.23524342084569849</v>
      </c>
      <c r="N10" s="32">
        <f t="shared" ref="N10:N54" si="4">$F10      +$H10      +$J10      +$L10</f>
        <v>1085683173</v>
      </c>
      <c r="O10" s="37">
        <f t="shared" ref="O10:O54" si="5">IF(($E10      =0),0,($N10      /$E10      ))</f>
        <v>0.96821358507383726</v>
      </c>
      <c r="P10" s="32">
        <f>SUM(P8:P9)</f>
        <v>316718925</v>
      </c>
      <c r="Q10" s="32">
        <f>SUM(Q8:Q9)</f>
        <v>977086641</v>
      </c>
      <c r="R10" s="32">
        <f>SUM(R8:R9)</f>
        <v>998240678</v>
      </c>
      <c r="S10" s="32">
        <f>SUM(S8:S9)</f>
        <v>1025499403</v>
      </c>
      <c r="T10" s="37">
        <f t="shared" ref="T10:T54" si="6">IF(($R10      =0),0,($S10      /$R10      ))</f>
        <v>1.0273067663948674</v>
      </c>
      <c r="U10" s="37">
        <f t="shared" ref="U10:U54" si="7">IF(($P10      =0),0,(($L10      /$P10      )-1))</f>
        <v>-0.16713347647286947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23030867</v>
      </c>
      <c r="E11" s="31">
        <v>27185556</v>
      </c>
      <c r="F11" s="31">
        <v>4280899</v>
      </c>
      <c r="G11" s="36">
        <f t="shared" si="0"/>
        <v>0.18587658901421297</v>
      </c>
      <c r="H11" s="31">
        <v>5146380</v>
      </c>
      <c r="I11" s="36">
        <f t="shared" si="1"/>
        <v>0.22345576482205382</v>
      </c>
      <c r="J11" s="31">
        <v>5115944</v>
      </c>
      <c r="K11" s="36">
        <f t="shared" si="2"/>
        <v>0.18818610882926212</v>
      </c>
      <c r="L11" s="31">
        <v>3108996</v>
      </c>
      <c r="M11" s="36">
        <f t="shared" si="3"/>
        <v>0.11436205314322061</v>
      </c>
      <c r="N11" s="31">
        <f t="shared" si="4"/>
        <v>17652219</v>
      </c>
      <c r="O11" s="36">
        <f t="shared" si="5"/>
        <v>0.64932344955534471</v>
      </c>
      <c r="P11" s="31">
        <v>7749729</v>
      </c>
      <c r="Q11" s="31">
        <v>20347688</v>
      </c>
      <c r="R11" s="31">
        <v>20303669</v>
      </c>
      <c r="S11" s="31">
        <v>18110470</v>
      </c>
      <c r="T11" s="36">
        <f t="shared" si="6"/>
        <v>0.89198016378222089</v>
      </c>
      <c r="U11" s="36">
        <f t="shared" si="7"/>
        <v>-0.59882519762949138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18226826</v>
      </c>
      <c r="E12" s="31">
        <v>18522665</v>
      </c>
      <c r="F12" s="31">
        <v>3329541</v>
      </c>
      <c r="G12" s="36">
        <f t="shared" si="0"/>
        <v>0.18267256186019443</v>
      </c>
      <c r="H12" s="31">
        <v>3468264</v>
      </c>
      <c r="I12" s="36">
        <f t="shared" si="1"/>
        <v>0.19028348654889227</v>
      </c>
      <c r="J12" s="31">
        <v>3476231</v>
      </c>
      <c r="K12" s="36">
        <f t="shared" si="2"/>
        <v>0.18767445181349443</v>
      </c>
      <c r="L12" s="31">
        <v>3729545</v>
      </c>
      <c r="M12" s="36">
        <f t="shared" si="3"/>
        <v>0.20135034564410684</v>
      </c>
      <c r="N12" s="31">
        <f t="shared" si="4"/>
        <v>14003581</v>
      </c>
      <c r="O12" s="36">
        <f t="shared" si="5"/>
        <v>0.75602409264541581</v>
      </c>
      <c r="P12" s="31">
        <v>2873387</v>
      </c>
      <c r="Q12" s="31">
        <v>17425793</v>
      </c>
      <c r="R12" s="31">
        <v>18390277</v>
      </c>
      <c r="S12" s="31">
        <v>14297053</v>
      </c>
      <c r="T12" s="36">
        <f t="shared" si="6"/>
        <v>0.77742455972794755</v>
      </c>
      <c r="U12" s="36">
        <f t="shared" si="7"/>
        <v>0.29796125617607383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32518688</v>
      </c>
      <c r="E13" s="31">
        <v>33008416</v>
      </c>
      <c r="F13" s="31">
        <v>645501</v>
      </c>
      <c r="G13" s="36">
        <f t="shared" si="0"/>
        <v>1.985015508620766E-2</v>
      </c>
      <c r="H13" s="31">
        <v>2596439</v>
      </c>
      <c r="I13" s="36">
        <f t="shared" si="1"/>
        <v>7.984451894246164E-2</v>
      </c>
      <c r="J13" s="31">
        <v>3457753</v>
      </c>
      <c r="K13" s="36">
        <f t="shared" si="2"/>
        <v>0.10475367857700291</v>
      </c>
      <c r="L13" s="31">
        <v>2281550</v>
      </c>
      <c r="M13" s="36">
        <f t="shared" si="3"/>
        <v>6.9120251029313254E-2</v>
      </c>
      <c r="N13" s="31">
        <f t="shared" si="4"/>
        <v>8981243</v>
      </c>
      <c r="O13" s="36">
        <f t="shared" si="5"/>
        <v>0.27208948772337332</v>
      </c>
      <c r="P13" s="31">
        <v>1943260</v>
      </c>
      <c r="Q13" s="31">
        <v>15568704</v>
      </c>
      <c r="R13" s="31">
        <v>31493114</v>
      </c>
      <c r="S13" s="31">
        <v>9063980</v>
      </c>
      <c r="T13" s="36">
        <f t="shared" si="6"/>
        <v>0.28780831263621631</v>
      </c>
      <c r="U13" s="36">
        <f t="shared" si="7"/>
        <v>0.17408375616232519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35270216</v>
      </c>
      <c r="E14" s="31">
        <v>35296876</v>
      </c>
      <c r="F14" s="31">
        <v>7589948</v>
      </c>
      <c r="G14" s="36">
        <f t="shared" si="0"/>
        <v>0.21519425908817796</v>
      </c>
      <c r="H14" s="31">
        <v>8830360</v>
      </c>
      <c r="I14" s="36">
        <f t="shared" si="1"/>
        <v>0.25036308255101131</v>
      </c>
      <c r="J14" s="31">
        <v>7587229</v>
      </c>
      <c r="K14" s="36">
        <f t="shared" si="2"/>
        <v>0.21495468890787955</v>
      </c>
      <c r="L14" s="31">
        <v>9158708</v>
      </c>
      <c r="M14" s="36">
        <f t="shared" si="3"/>
        <v>0.25947644771735606</v>
      </c>
      <c r="N14" s="31">
        <f t="shared" si="4"/>
        <v>33166245</v>
      </c>
      <c r="O14" s="36">
        <f t="shared" si="5"/>
        <v>0.93963683924888985</v>
      </c>
      <c r="P14" s="31">
        <v>9627080</v>
      </c>
      <c r="Q14" s="31">
        <v>30035404</v>
      </c>
      <c r="R14" s="31">
        <v>32695204</v>
      </c>
      <c r="S14" s="31">
        <v>31226669</v>
      </c>
      <c r="T14" s="36">
        <f t="shared" si="6"/>
        <v>0.95508408511535825</v>
      </c>
      <c r="U14" s="36">
        <f t="shared" si="7"/>
        <v>-4.8651512192689816E-2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22538278</v>
      </c>
      <c r="E15" s="31">
        <v>22467853</v>
      </c>
      <c r="F15" s="31">
        <v>1306650</v>
      </c>
      <c r="G15" s="36">
        <f t="shared" si="0"/>
        <v>5.7974704189911935E-2</v>
      </c>
      <c r="H15" s="31">
        <v>1104239</v>
      </c>
      <c r="I15" s="36">
        <f t="shared" si="1"/>
        <v>4.8993938223674406E-2</v>
      </c>
      <c r="J15" s="31">
        <v>679425</v>
      </c>
      <c r="K15" s="36">
        <f t="shared" si="2"/>
        <v>3.0239872051860052E-2</v>
      </c>
      <c r="L15" s="31">
        <v>1817854</v>
      </c>
      <c r="M15" s="36">
        <f t="shared" si="3"/>
        <v>8.0909110452164701E-2</v>
      </c>
      <c r="N15" s="31">
        <f t="shared" si="4"/>
        <v>4908168</v>
      </c>
      <c r="O15" s="36">
        <f t="shared" si="5"/>
        <v>0.218452915817101</v>
      </c>
      <c r="P15" s="31">
        <v>1400053</v>
      </c>
      <c r="Q15" s="31">
        <v>14399923</v>
      </c>
      <c r="R15" s="31">
        <v>14251858</v>
      </c>
      <c r="S15" s="31">
        <v>6164256</v>
      </c>
      <c r="T15" s="36">
        <f t="shared" si="6"/>
        <v>0.43252297349580665</v>
      </c>
      <c r="U15" s="36">
        <f t="shared" si="7"/>
        <v>0.2984179884618654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61448947</v>
      </c>
      <c r="E16" s="31">
        <v>64370533</v>
      </c>
      <c r="F16" s="31">
        <v>13317982</v>
      </c>
      <c r="G16" s="36">
        <f t="shared" si="0"/>
        <v>0.21673246898762968</v>
      </c>
      <c r="H16" s="31">
        <v>17121739</v>
      </c>
      <c r="I16" s="36">
        <f t="shared" si="1"/>
        <v>0.2786335622642972</v>
      </c>
      <c r="J16" s="31">
        <v>13402175</v>
      </c>
      <c r="K16" s="36">
        <f t="shared" si="2"/>
        <v>0.20820357352020061</v>
      </c>
      <c r="L16" s="31">
        <v>12415882</v>
      </c>
      <c r="M16" s="36">
        <f t="shared" si="3"/>
        <v>0.19288145400318496</v>
      </c>
      <c r="N16" s="31">
        <f t="shared" si="4"/>
        <v>56257778</v>
      </c>
      <c r="O16" s="36">
        <f t="shared" si="5"/>
        <v>0.87396787595342729</v>
      </c>
      <c r="P16" s="31">
        <v>14030094</v>
      </c>
      <c r="Q16" s="31">
        <v>50606083</v>
      </c>
      <c r="R16" s="31">
        <v>56093772</v>
      </c>
      <c r="S16" s="31">
        <v>56891038</v>
      </c>
      <c r="T16" s="36">
        <f t="shared" si="6"/>
        <v>1.0142130930328592</v>
      </c>
      <c r="U16" s="36">
        <f t="shared" si="7"/>
        <v>-0.11505354133764178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10820498</v>
      </c>
      <c r="E17" s="31">
        <v>15517308</v>
      </c>
      <c r="F17" s="31">
        <v>1853377</v>
      </c>
      <c r="G17" s="36">
        <f t="shared" si="0"/>
        <v>0.17128389100021091</v>
      </c>
      <c r="H17" s="31">
        <v>2358515</v>
      </c>
      <c r="I17" s="36">
        <f t="shared" si="1"/>
        <v>0.21796732460927398</v>
      </c>
      <c r="J17" s="31">
        <v>3011433</v>
      </c>
      <c r="K17" s="36">
        <f t="shared" si="2"/>
        <v>0.19406929346250007</v>
      </c>
      <c r="L17" s="31">
        <v>5226561</v>
      </c>
      <c r="M17" s="36">
        <f t="shared" si="3"/>
        <v>0.33682137391356798</v>
      </c>
      <c r="N17" s="31">
        <f t="shared" si="4"/>
        <v>12449886</v>
      </c>
      <c r="O17" s="36">
        <f t="shared" si="5"/>
        <v>0.80232254202855291</v>
      </c>
      <c r="P17" s="31">
        <v>2625117</v>
      </c>
      <c r="Q17" s="31">
        <v>9058350</v>
      </c>
      <c r="R17" s="31">
        <v>9898967</v>
      </c>
      <c r="S17" s="31">
        <v>9695784</v>
      </c>
      <c r="T17" s="36">
        <f t="shared" si="6"/>
        <v>0.97947432292682657</v>
      </c>
      <c r="U17" s="36">
        <f t="shared" si="7"/>
        <v>0.99098211622567689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203854320</v>
      </c>
      <c r="E19" s="32">
        <f>SUM(E11:E18)</f>
        <v>216369207</v>
      </c>
      <c r="F19" s="32">
        <f>SUM(F11:F18)</f>
        <v>32323898</v>
      </c>
      <c r="G19" s="37">
        <f t="shared" si="0"/>
        <v>0.15856371353817766</v>
      </c>
      <c r="H19" s="32">
        <f>SUM(H11:H18)</f>
        <v>40625936</v>
      </c>
      <c r="I19" s="37">
        <f t="shared" si="1"/>
        <v>0.19928906093331747</v>
      </c>
      <c r="J19" s="32">
        <f>SUM(J11:J18)</f>
        <v>36730190</v>
      </c>
      <c r="K19" s="37">
        <f t="shared" si="2"/>
        <v>0.1697570116805022</v>
      </c>
      <c r="L19" s="32">
        <f>SUM(L11:L18)</f>
        <v>37739096</v>
      </c>
      <c r="M19" s="37">
        <f t="shared" si="3"/>
        <v>0.17441990255110562</v>
      </c>
      <c r="N19" s="32">
        <f t="shared" si="4"/>
        <v>147419120</v>
      </c>
      <c r="O19" s="37">
        <f t="shared" si="5"/>
        <v>0.68133133195797124</v>
      </c>
      <c r="P19" s="32">
        <f>SUM(P11:P18)</f>
        <v>40248720</v>
      </c>
      <c r="Q19" s="32">
        <f>SUM(Q11:Q18)</f>
        <v>157441945</v>
      </c>
      <c r="R19" s="32">
        <f>SUM(R11:R18)</f>
        <v>183126861</v>
      </c>
      <c r="S19" s="32">
        <f>SUM(S11:S18)</f>
        <v>145449250</v>
      </c>
      <c r="T19" s="37">
        <f t="shared" si="6"/>
        <v>0.79425404446811332</v>
      </c>
      <c r="U19" s="37">
        <f t="shared" si="7"/>
        <v>-6.2352889731648653E-2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12968510</v>
      </c>
      <c r="E20" s="31">
        <v>13768510</v>
      </c>
      <c r="F20" s="31">
        <v>325842</v>
      </c>
      <c r="G20" s="36">
        <f t="shared" si="0"/>
        <v>2.5125631240597416E-2</v>
      </c>
      <c r="H20" s="31">
        <v>259114</v>
      </c>
      <c r="I20" s="36">
        <f t="shared" si="1"/>
        <v>1.9980244453680494E-2</v>
      </c>
      <c r="J20" s="31">
        <v>839508</v>
      </c>
      <c r="K20" s="36">
        <f t="shared" si="2"/>
        <v>6.0973046466175351E-2</v>
      </c>
      <c r="L20" s="31">
        <v>334811</v>
      </c>
      <c r="M20" s="36">
        <f t="shared" si="3"/>
        <v>2.4317155596357196E-2</v>
      </c>
      <c r="N20" s="31">
        <f t="shared" si="4"/>
        <v>1759275</v>
      </c>
      <c r="O20" s="36">
        <f t="shared" si="5"/>
        <v>0.12777526399007591</v>
      </c>
      <c r="P20" s="31">
        <v>3278824</v>
      </c>
      <c r="Q20" s="31">
        <v>15246689</v>
      </c>
      <c r="R20" s="31">
        <v>14746689</v>
      </c>
      <c r="S20" s="31">
        <v>14849376</v>
      </c>
      <c r="T20" s="36">
        <f t="shared" si="6"/>
        <v>1.0069633936133053</v>
      </c>
      <c r="U20" s="36">
        <f t="shared" si="7"/>
        <v>-0.8978868643147665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8015018</v>
      </c>
      <c r="E21" s="31">
        <v>11507733</v>
      </c>
      <c r="F21" s="31">
        <v>2815505</v>
      </c>
      <c r="G21" s="36">
        <f t="shared" si="0"/>
        <v>0.3512786870846703</v>
      </c>
      <c r="H21" s="31">
        <v>1834534</v>
      </c>
      <c r="I21" s="36">
        <f t="shared" si="1"/>
        <v>0.22888707174456752</v>
      </c>
      <c r="J21" s="31">
        <v>2053793</v>
      </c>
      <c r="K21" s="36">
        <f t="shared" si="2"/>
        <v>0.17847068575539596</v>
      </c>
      <c r="L21" s="31">
        <v>1987255</v>
      </c>
      <c r="M21" s="36">
        <f t="shared" si="3"/>
        <v>0.17268866074664749</v>
      </c>
      <c r="N21" s="31">
        <f t="shared" si="4"/>
        <v>8691087</v>
      </c>
      <c r="O21" s="36">
        <f t="shared" si="5"/>
        <v>0.75523884678242015</v>
      </c>
      <c r="P21" s="31">
        <v>1164599</v>
      </c>
      <c r="Q21" s="31">
        <v>9200900</v>
      </c>
      <c r="R21" s="31">
        <v>10031291</v>
      </c>
      <c r="S21" s="31">
        <v>4484612</v>
      </c>
      <c r="T21" s="36">
        <f t="shared" si="6"/>
        <v>0.44706229736531422</v>
      </c>
      <c r="U21" s="36">
        <f t="shared" si="7"/>
        <v>0.70638563144910815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16553223</v>
      </c>
      <c r="E22" s="31">
        <v>16553223</v>
      </c>
      <c r="F22" s="31">
        <v>2982719</v>
      </c>
      <c r="G22" s="36">
        <f t="shared" si="0"/>
        <v>0.18018962228685012</v>
      </c>
      <c r="H22" s="31">
        <v>2273266</v>
      </c>
      <c r="I22" s="36">
        <f t="shared" si="1"/>
        <v>0.13733071801183372</v>
      </c>
      <c r="J22" s="31">
        <v>1954155</v>
      </c>
      <c r="K22" s="36">
        <f t="shared" si="2"/>
        <v>0.11805284082743282</v>
      </c>
      <c r="L22" s="31">
        <v>2128563</v>
      </c>
      <c r="M22" s="36">
        <f t="shared" si="3"/>
        <v>0.12858903670904451</v>
      </c>
      <c r="N22" s="31">
        <f t="shared" si="4"/>
        <v>9338703</v>
      </c>
      <c r="O22" s="36">
        <f t="shared" si="5"/>
        <v>0.56416221783516118</v>
      </c>
      <c r="P22" s="31">
        <v>3274439</v>
      </c>
      <c r="Q22" s="31">
        <v>16771032</v>
      </c>
      <c r="R22" s="31">
        <v>16666033</v>
      </c>
      <c r="S22" s="31">
        <v>11212425</v>
      </c>
      <c r="T22" s="36">
        <f t="shared" si="6"/>
        <v>0.67277107875641429</v>
      </c>
      <c r="U22" s="36">
        <f t="shared" si="7"/>
        <v>-0.34994574643167886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11435587</v>
      </c>
      <c r="E23" s="31">
        <v>13502596</v>
      </c>
      <c r="F23" s="31">
        <v>3075237</v>
      </c>
      <c r="G23" s="36">
        <f t="shared" si="0"/>
        <v>0.26891815872678859</v>
      </c>
      <c r="H23" s="31">
        <v>3004315</v>
      </c>
      <c r="I23" s="36">
        <f t="shared" si="1"/>
        <v>0.26271629082092596</v>
      </c>
      <c r="J23" s="31">
        <v>3119357</v>
      </c>
      <c r="K23" s="36">
        <f t="shared" si="2"/>
        <v>0.23101905737237491</v>
      </c>
      <c r="L23" s="31">
        <v>2968951</v>
      </c>
      <c r="M23" s="36">
        <f t="shared" si="3"/>
        <v>0.21988001418393915</v>
      </c>
      <c r="N23" s="31">
        <f t="shared" si="4"/>
        <v>12167860</v>
      </c>
      <c r="O23" s="36">
        <f t="shared" si="5"/>
        <v>0.90114967521800993</v>
      </c>
      <c r="P23" s="31">
        <v>2875876</v>
      </c>
      <c r="Q23" s="31">
        <v>10393777</v>
      </c>
      <c r="R23" s="31">
        <v>10638352</v>
      </c>
      <c r="S23" s="31">
        <v>11537397</v>
      </c>
      <c r="T23" s="36">
        <f t="shared" si="6"/>
        <v>1.0845098000141375</v>
      </c>
      <c r="U23" s="36">
        <f t="shared" si="7"/>
        <v>3.2364051857590503E-2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12876004</v>
      </c>
      <c r="E24" s="31">
        <v>15095749</v>
      </c>
      <c r="F24" s="31">
        <v>2857891</v>
      </c>
      <c r="G24" s="36">
        <f t="shared" si="0"/>
        <v>0.22195480833960599</v>
      </c>
      <c r="H24" s="31">
        <v>3122134</v>
      </c>
      <c r="I24" s="36">
        <f t="shared" si="1"/>
        <v>0.24247693616746313</v>
      </c>
      <c r="J24" s="31">
        <v>3586410</v>
      </c>
      <c r="K24" s="36">
        <f t="shared" si="2"/>
        <v>0.23757747959375849</v>
      </c>
      <c r="L24" s="31">
        <v>4913645</v>
      </c>
      <c r="M24" s="36">
        <f t="shared" si="3"/>
        <v>0.32549858903986811</v>
      </c>
      <c r="N24" s="31">
        <f t="shared" si="4"/>
        <v>14480080</v>
      </c>
      <c r="O24" s="36">
        <f t="shared" si="5"/>
        <v>0.95921573682763273</v>
      </c>
      <c r="P24" s="31">
        <v>3437659</v>
      </c>
      <c r="Q24" s="31">
        <v>11443752</v>
      </c>
      <c r="R24" s="31">
        <v>11580252</v>
      </c>
      <c r="S24" s="31">
        <v>11944411</v>
      </c>
      <c r="T24" s="36">
        <f t="shared" si="6"/>
        <v>1.0314465522857361</v>
      </c>
      <c r="U24" s="36">
        <f t="shared" si="7"/>
        <v>0.42935788570070499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45590738</v>
      </c>
      <c r="E25" s="31">
        <v>45590738</v>
      </c>
      <c r="F25" s="31">
        <v>5283611</v>
      </c>
      <c r="G25" s="36">
        <f t="shared" si="0"/>
        <v>0.11589220161340666</v>
      </c>
      <c r="H25" s="31">
        <v>4883857</v>
      </c>
      <c r="I25" s="36">
        <f t="shared" si="1"/>
        <v>0.10712388555763235</v>
      </c>
      <c r="J25" s="31">
        <v>5379396</v>
      </c>
      <c r="K25" s="36">
        <f t="shared" si="2"/>
        <v>0.11799317659652712</v>
      </c>
      <c r="L25" s="31">
        <v>5922634</v>
      </c>
      <c r="M25" s="36">
        <f t="shared" si="3"/>
        <v>0.12990871084385605</v>
      </c>
      <c r="N25" s="31">
        <f t="shared" si="4"/>
        <v>21469498</v>
      </c>
      <c r="O25" s="36">
        <f t="shared" si="5"/>
        <v>0.47091797461142215</v>
      </c>
      <c r="P25" s="31">
        <v>5451761</v>
      </c>
      <c r="Q25" s="31">
        <v>23303707</v>
      </c>
      <c r="R25" s="31">
        <v>40053787</v>
      </c>
      <c r="S25" s="31">
        <v>22449229</v>
      </c>
      <c r="T25" s="36">
        <f t="shared" si="6"/>
        <v>0.5604770655019462</v>
      </c>
      <c r="U25" s="36">
        <f t="shared" si="7"/>
        <v>8.6370807524394522E-2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2388811</v>
      </c>
      <c r="E26" s="31">
        <v>2385984</v>
      </c>
      <c r="F26" s="31">
        <v>544939</v>
      </c>
      <c r="G26" s="36">
        <f t="shared" si="0"/>
        <v>0.22812143781990288</v>
      </c>
      <c r="H26" s="31">
        <v>595721</v>
      </c>
      <c r="I26" s="36">
        <f t="shared" si="1"/>
        <v>0.24937971233387657</v>
      </c>
      <c r="J26" s="31">
        <v>336653</v>
      </c>
      <c r="K26" s="36">
        <f t="shared" si="2"/>
        <v>0.14109608446661839</v>
      </c>
      <c r="L26" s="31">
        <v>565054</v>
      </c>
      <c r="M26" s="36">
        <f t="shared" si="3"/>
        <v>0.23682220836350956</v>
      </c>
      <c r="N26" s="31">
        <f t="shared" si="4"/>
        <v>2042367</v>
      </c>
      <c r="O26" s="36">
        <f t="shared" si="5"/>
        <v>0.85598520358895958</v>
      </c>
      <c r="P26" s="31">
        <v>476359</v>
      </c>
      <c r="Q26" s="31">
        <v>2108053</v>
      </c>
      <c r="R26" s="31">
        <v>2283549</v>
      </c>
      <c r="S26" s="31">
        <v>1980369</v>
      </c>
      <c r="T26" s="36">
        <f t="shared" si="6"/>
        <v>0.86723297814060485</v>
      </c>
      <c r="U26" s="36">
        <f t="shared" si="7"/>
        <v>0.18619360608280733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109827891</v>
      </c>
      <c r="E27" s="32">
        <f>SUM(E20:E26)</f>
        <v>118404533</v>
      </c>
      <c r="F27" s="32">
        <f>SUM(F20:F26)</f>
        <v>17885744</v>
      </c>
      <c r="G27" s="37">
        <f t="shared" si="0"/>
        <v>0.16285247615289272</v>
      </c>
      <c r="H27" s="32">
        <f>SUM(H20:H26)</f>
        <v>15972941</v>
      </c>
      <c r="I27" s="37">
        <f t="shared" si="1"/>
        <v>0.14543610784623007</v>
      </c>
      <c r="J27" s="32">
        <f>SUM(J20:J26)</f>
        <v>17269272</v>
      </c>
      <c r="K27" s="37">
        <f t="shared" si="2"/>
        <v>0.14584975391102636</v>
      </c>
      <c r="L27" s="32">
        <f>SUM(L20:L26)</f>
        <v>18820913</v>
      </c>
      <c r="M27" s="37">
        <f t="shared" si="3"/>
        <v>0.15895432820971475</v>
      </c>
      <c r="N27" s="32">
        <f t="shared" si="4"/>
        <v>69948870</v>
      </c>
      <c r="O27" s="37">
        <f t="shared" si="5"/>
        <v>0.59076175740670334</v>
      </c>
      <c r="P27" s="32">
        <f>SUM(P20:P26)</f>
        <v>19959517</v>
      </c>
      <c r="Q27" s="32">
        <f>SUM(Q20:Q26)</f>
        <v>88467910</v>
      </c>
      <c r="R27" s="32">
        <f>SUM(R20:R26)</f>
        <v>105999953</v>
      </c>
      <c r="S27" s="32">
        <f>SUM(S20:S26)</f>
        <v>78457819</v>
      </c>
      <c r="T27" s="37">
        <f t="shared" si="6"/>
        <v>0.74016843196147453</v>
      </c>
      <c r="U27" s="37">
        <f t="shared" si="7"/>
        <v>-5.7045668990887921E-2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48593348</v>
      </c>
      <c r="E28" s="31">
        <v>48629731</v>
      </c>
      <c r="F28" s="31">
        <v>4493726</v>
      </c>
      <c r="G28" s="36">
        <f t="shared" si="0"/>
        <v>9.2476155378304045E-2</v>
      </c>
      <c r="H28" s="31">
        <v>4648571</v>
      </c>
      <c r="I28" s="36">
        <f t="shared" si="1"/>
        <v>9.5662702639875724E-2</v>
      </c>
      <c r="J28" s="31">
        <v>5178285</v>
      </c>
      <c r="K28" s="36">
        <f t="shared" si="2"/>
        <v>0.10648393263783425</v>
      </c>
      <c r="L28" s="31">
        <v>41162482</v>
      </c>
      <c r="M28" s="36">
        <f t="shared" si="3"/>
        <v>0.84644683722391967</v>
      </c>
      <c r="N28" s="31">
        <f t="shared" si="4"/>
        <v>55483064</v>
      </c>
      <c r="O28" s="36">
        <f t="shared" si="5"/>
        <v>1.1409288692137738</v>
      </c>
      <c r="P28" s="31">
        <v>14873574</v>
      </c>
      <c r="Q28" s="31">
        <v>63575353</v>
      </c>
      <c r="R28" s="31">
        <v>64282184</v>
      </c>
      <c r="S28" s="31">
        <v>27864346</v>
      </c>
      <c r="T28" s="36">
        <f t="shared" si="6"/>
        <v>0.43346918642341087</v>
      </c>
      <c r="U28" s="36">
        <f t="shared" si="7"/>
        <v>1.7674909877074603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18599323</v>
      </c>
      <c r="E29" s="31">
        <v>19099323</v>
      </c>
      <c r="F29" s="31">
        <v>1965601</v>
      </c>
      <c r="G29" s="36">
        <f t="shared" si="0"/>
        <v>0.10568131969104468</v>
      </c>
      <c r="H29" s="31">
        <v>2211414</v>
      </c>
      <c r="I29" s="36">
        <f t="shared" si="1"/>
        <v>0.1188975534217025</v>
      </c>
      <c r="J29" s="31">
        <v>2444351</v>
      </c>
      <c r="K29" s="36">
        <f t="shared" si="2"/>
        <v>0.12798102843750012</v>
      </c>
      <c r="L29" s="31">
        <v>2631702</v>
      </c>
      <c r="M29" s="36">
        <f t="shared" si="3"/>
        <v>0.13779032900799679</v>
      </c>
      <c r="N29" s="31">
        <f t="shared" si="4"/>
        <v>9253068</v>
      </c>
      <c r="O29" s="36">
        <f t="shared" si="5"/>
        <v>0.48447099407659633</v>
      </c>
      <c r="P29" s="31">
        <v>1642001</v>
      </c>
      <c r="Q29" s="31">
        <v>6034400</v>
      </c>
      <c r="R29" s="31">
        <v>7256540</v>
      </c>
      <c r="S29" s="31">
        <v>7188074</v>
      </c>
      <c r="T29" s="36">
        <f t="shared" si="6"/>
        <v>0.99056492488155512</v>
      </c>
      <c r="U29" s="36">
        <f t="shared" si="7"/>
        <v>0.60274080222850057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8612061</v>
      </c>
      <c r="E30" s="31">
        <v>8402061</v>
      </c>
      <c r="F30" s="31">
        <v>3657490</v>
      </c>
      <c r="G30" s="36">
        <f t="shared" si="0"/>
        <v>0.42469392634353148</v>
      </c>
      <c r="H30" s="31">
        <v>1295083</v>
      </c>
      <c r="I30" s="36">
        <f t="shared" si="1"/>
        <v>0.15038014709835426</v>
      </c>
      <c r="J30" s="31">
        <v>2046186</v>
      </c>
      <c r="K30" s="36">
        <f t="shared" si="2"/>
        <v>0.24353381866663429</v>
      </c>
      <c r="L30" s="31">
        <v>1655962</v>
      </c>
      <c r="M30" s="36">
        <f t="shared" si="3"/>
        <v>0.19708997589996075</v>
      </c>
      <c r="N30" s="31">
        <f t="shared" si="4"/>
        <v>8654721</v>
      </c>
      <c r="O30" s="36">
        <f t="shared" si="5"/>
        <v>1.0300711932465141</v>
      </c>
      <c r="P30" s="31">
        <v>2695108</v>
      </c>
      <c r="Q30" s="31">
        <v>2130455</v>
      </c>
      <c r="R30" s="31">
        <v>4652078</v>
      </c>
      <c r="S30" s="31">
        <v>9109602</v>
      </c>
      <c r="T30" s="36">
        <f t="shared" si="6"/>
        <v>1.9581791190947357</v>
      </c>
      <c r="U30" s="36">
        <f t="shared" si="7"/>
        <v>-0.38556748004161612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26876674</v>
      </c>
      <c r="E31" s="31">
        <v>34169271</v>
      </c>
      <c r="F31" s="31">
        <v>6652596</v>
      </c>
      <c r="G31" s="36">
        <f t="shared" si="0"/>
        <v>0.24752303800686051</v>
      </c>
      <c r="H31" s="31">
        <v>7953477</v>
      </c>
      <c r="I31" s="36">
        <f t="shared" si="1"/>
        <v>0.29592489755242779</v>
      </c>
      <c r="J31" s="31">
        <v>7680661</v>
      </c>
      <c r="K31" s="36">
        <f t="shared" si="2"/>
        <v>0.22478270022207966</v>
      </c>
      <c r="L31" s="31">
        <v>6890415</v>
      </c>
      <c r="M31" s="36">
        <f t="shared" si="3"/>
        <v>0.20165531187364225</v>
      </c>
      <c r="N31" s="31">
        <f t="shared" si="4"/>
        <v>29177149</v>
      </c>
      <c r="O31" s="36">
        <f t="shared" si="5"/>
        <v>0.85390024855959024</v>
      </c>
      <c r="P31" s="31">
        <v>6811840</v>
      </c>
      <c r="Q31" s="31">
        <v>32882358</v>
      </c>
      <c r="R31" s="31">
        <v>25599851</v>
      </c>
      <c r="S31" s="31">
        <v>26436162</v>
      </c>
      <c r="T31" s="36">
        <f t="shared" si="6"/>
        <v>1.0326685885788944</v>
      </c>
      <c r="U31" s="36">
        <f t="shared" si="7"/>
        <v>1.1535062479447467E-2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8972825</v>
      </c>
      <c r="E32" s="31">
        <v>9052826</v>
      </c>
      <c r="F32" s="31">
        <v>1418185</v>
      </c>
      <c r="G32" s="36">
        <f t="shared" si="0"/>
        <v>0.15805334440379701</v>
      </c>
      <c r="H32" s="31">
        <v>1973528</v>
      </c>
      <c r="I32" s="36">
        <f t="shared" si="1"/>
        <v>0.21994500059903097</v>
      </c>
      <c r="J32" s="31">
        <v>2630964</v>
      </c>
      <c r="K32" s="36">
        <f t="shared" si="2"/>
        <v>0.29062350253942804</v>
      </c>
      <c r="L32" s="31">
        <v>2333100</v>
      </c>
      <c r="M32" s="36">
        <f t="shared" si="3"/>
        <v>0.25772062779070315</v>
      </c>
      <c r="N32" s="31">
        <f t="shared" si="4"/>
        <v>8355777</v>
      </c>
      <c r="O32" s="36">
        <f t="shared" si="5"/>
        <v>0.92300205482796205</v>
      </c>
      <c r="P32" s="31">
        <v>1408150</v>
      </c>
      <c r="Q32" s="31">
        <v>9074901</v>
      </c>
      <c r="R32" s="31">
        <v>8569145</v>
      </c>
      <c r="S32" s="31">
        <v>6178505</v>
      </c>
      <c r="T32" s="36">
        <f t="shared" si="6"/>
        <v>0.72101767445877041</v>
      </c>
      <c r="U32" s="36">
        <f t="shared" si="7"/>
        <v>0.65685473848666698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74831682</v>
      </c>
      <c r="E33" s="31">
        <v>74871682</v>
      </c>
      <c r="F33" s="31">
        <v>11650989</v>
      </c>
      <c r="G33" s="36">
        <f t="shared" si="0"/>
        <v>0.15569593905426313</v>
      </c>
      <c r="H33" s="31">
        <v>11775142</v>
      </c>
      <c r="I33" s="36">
        <f t="shared" si="1"/>
        <v>0.15735503579887461</v>
      </c>
      <c r="J33" s="31">
        <v>14629255</v>
      </c>
      <c r="K33" s="36">
        <f t="shared" si="2"/>
        <v>0.19539102914770901</v>
      </c>
      <c r="L33" s="31">
        <v>14747835</v>
      </c>
      <c r="M33" s="36">
        <f t="shared" si="3"/>
        <v>0.19697480550790886</v>
      </c>
      <c r="N33" s="31">
        <f t="shared" si="4"/>
        <v>52803221</v>
      </c>
      <c r="O33" s="36">
        <f t="shared" si="5"/>
        <v>0.70524956284540263</v>
      </c>
      <c r="P33" s="31">
        <v>12086641</v>
      </c>
      <c r="Q33" s="31">
        <v>72316185</v>
      </c>
      <c r="R33" s="31">
        <v>69365377</v>
      </c>
      <c r="S33" s="31">
        <v>45961065</v>
      </c>
      <c r="T33" s="36">
        <f t="shared" si="6"/>
        <v>0.6625937461566741</v>
      </c>
      <c r="U33" s="36">
        <f t="shared" si="7"/>
        <v>0.22017647417508313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186485913</v>
      </c>
      <c r="E35" s="32">
        <f>SUM(E28:E34)</f>
        <v>194224894</v>
      </c>
      <c r="F35" s="32">
        <f>SUM(F28:F34)</f>
        <v>29838587</v>
      </c>
      <c r="G35" s="37">
        <f t="shared" si="0"/>
        <v>0.16000450929502649</v>
      </c>
      <c r="H35" s="32">
        <f>SUM(H28:H34)</f>
        <v>29857215</v>
      </c>
      <c r="I35" s="37">
        <f t="shared" si="1"/>
        <v>0.16010439887757097</v>
      </c>
      <c r="J35" s="32">
        <f>SUM(J28:J34)</f>
        <v>34609702</v>
      </c>
      <c r="K35" s="37">
        <f t="shared" si="2"/>
        <v>0.17819395489025211</v>
      </c>
      <c r="L35" s="32">
        <f>SUM(L28:L34)</f>
        <v>69421496</v>
      </c>
      <c r="M35" s="37">
        <f t="shared" si="3"/>
        <v>0.35742841491781174</v>
      </c>
      <c r="N35" s="32">
        <f t="shared" si="4"/>
        <v>163727000</v>
      </c>
      <c r="O35" s="37">
        <f t="shared" si="5"/>
        <v>0.84297639003988856</v>
      </c>
      <c r="P35" s="32">
        <f>SUM(P28:P34)</f>
        <v>39517314</v>
      </c>
      <c r="Q35" s="32">
        <f>SUM(Q28:Q34)</f>
        <v>186013652</v>
      </c>
      <c r="R35" s="32">
        <f>SUM(R28:R34)</f>
        <v>179725175</v>
      </c>
      <c r="S35" s="32">
        <f>SUM(S28:S34)</f>
        <v>122737754</v>
      </c>
      <c r="T35" s="37">
        <f t="shared" si="6"/>
        <v>0.68291909578054377</v>
      </c>
      <c r="U35" s="37">
        <f t="shared" si="7"/>
        <v>0.75673619922649604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29071992</v>
      </c>
      <c r="E36" s="31">
        <v>20600499</v>
      </c>
      <c r="F36" s="31">
        <v>4054278</v>
      </c>
      <c r="G36" s="36">
        <f t="shared" si="0"/>
        <v>0.13945649131989304</v>
      </c>
      <c r="H36" s="31">
        <v>4157513</v>
      </c>
      <c r="I36" s="36">
        <f t="shared" si="1"/>
        <v>0.1430075035793901</v>
      </c>
      <c r="J36" s="31">
        <v>3934334</v>
      </c>
      <c r="K36" s="36">
        <f t="shared" si="2"/>
        <v>0.1909824611530041</v>
      </c>
      <c r="L36" s="31">
        <v>3580495</v>
      </c>
      <c r="M36" s="36">
        <f t="shared" si="3"/>
        <v>0.17380622673266313</v>
      </c>
      <c r="N36" s="31">
        <f t="shared" si="4"/>
        <v>15726620</v>
      </c>
      <c r="O36" s="36">
        <f t="shared" si="5"/>
        <v>0.76340966303777402</v>
      </c>
      <c r="P36" s="31">
        <v>6690105</v>
      </c>
      <c r="Q36" s="31">
        <v>26603832</v>
      </c>
      <c r="R36" s="31">
        <v>26558404</v>
      </c>
      <c r="S36" s="31">
        <v>19319671</v>
      </c>
      <c r="T36" s="36">
        <f t="shared" si="6"/>
        <v>0.72744096369646305</v>
      </c>
      <c r="U36" s="36">
        <f t="shared" si="7"/>
        <v>-0.46480735354676794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40655846</v>
      </c>
      <c r="E37" s="31">
        <v>50072717</v>
      </c>
      <c r="F37" s="31">
        <v>5885646</v>
      </c>
      <c r="G37" s="36">
        <f t="shared" si="0"/>
        <v>0.14476752002651722</v>
      </c>
      <c r="H37" s="31">
        <v>5905533</v>
      </c>
      <c r="I37" s="36">
        <f t="shared" si="1"/>
        <v>0.1452566747719381</v>
      </c>
      <c r="J37" s="31">
        <v>5743762</v>
      </c>
      <c r="K37" s="36">
        <f t="shared" si="2"/>
        <v>0.11470841496378158</v>
      </c>
      <c r="L37" s="31">
        <v>8667697</v>
      </c>
      <c r="M37" s="36">
        <f t="shared" si="3"/>
        <v>0.1731021905601807</v>
      </c>
      <c r="N37" s="31">
        <f t="shared" si="4"/>
        <v>26202638</v>
      </c>
      <c r="O37" s="36">
        <f t="shared" si="5"/>
        <v>0.52329171592586043</v>
      </c>
      <c r="P37" s="31">
        <v>5895201</v>
      </c>
      <c r="Q37" s="31">
        <v>43051244</v>
      </c>
      <c r="R37" s="31">
        <v>40544094</v>
      </c>
      <c r="S37" s="31">
        <v>23134912</v>
      </c>
      <c r="T37" s="36">
        <f t="shared" si="6"/>
        <v>0.57061114745836961</v>
      </c>
      <c r="U37" s="36">
        <f t="shared" si="7"/>
        <v>0.47029711115872042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35752096</v>
      </c>
      <c r="E38" s="31">
        <v>33909733</v>
      </c>
      <c r="F38" s="31">
        <v>1777318</v>
      </c>
      <c r="G38" s="36">
        <f t="shared" si="0"/>
        <v>4.9712274211839214E-2</v>
      </c>
      <c r="H38" s="31">
        <v>2349158</v>
      </c>
      <c r="I38" s="36">
        <f t="shared" si="1"/>
        <v>6.5706860934810651E-2</v>
      </c>
      <c r="J38" s="31">
        <v>2411290</v>
      </c>
      <c r="K38" s="36">
        <f t="shared" si="2"/>
        <v>7.1109082457240222E-2</v>
      </c>
      <c r="L38" s="31">
        <v>2609653</v>
      </c>
      <c r="M38" s="36">
        <f t="shared" si="3"/>
        <v>7.6958818873625462E-2</v>
      </c>
      <c r="N38" s="31">
        <f t="shared" si="4"/>
        <v>9147419</v>
      </c>
      <c r="O38" s="36">
        <f t="shared" si="5"/>
        <v>0.26975791876627281</v>
      </c>
      <c r="P38" s="31">
        <v>1504965</v>
      </c>
      <c r="Q38" s="31">
        <v>21185236</v>
      </c>
      <c r="R38" s="31">
        <v>19537455</v>
      </c>
      <c r="S38" s="31">
        <v>2948322</v>
      </c>
      <c r="T38" s="36">
        <f t="shared" si="6"/>
        <v>0.15090614412163714</v>
      </c>
      <c r="U38" s="36">
        <f t="shared" si="7"/>
        <v>0.73402903057546198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105479934</v>
      </c>
      <c r="E40" s="32">
        <f>SUM(E36:E39)</f>
        <v>104582949</v>
      </c>
      <c r="F40" s="32">
        <f>SUM(F36:F39)</f>
        <v>11717242</v>
      </c>
      <c r="G40" s="37">
        <f t="shared" si="0"/>
        <v>0.11108503348134442</v>
      </c>
      <c r="H40" s="32">
        <f>SUM(H36:H39)</f>
        <v>12412204</v>
      </c>
      <c r="I40" s="37">
        <f t="shared" si="1"/>
        <v>0.11767360415678682</v>
      </c>
      <c r="J40" s="32">
        <f>SUM(J36:J39)</f>
        <v>12089386</v>
      </c>
      <c r="K40" s="37">
        <f t="shared" si="2"/>
        <v>0.1155961475134919</v>
      </c>
      <c r="L40" s="32">
        <f>SUM(L36:L39)</f>
        <v>14857845</v>
      </c>
      <c r="M40" s="37">
        <f t="shared" si="3"/>
        <v>0.14206756590885575</v>
      </c>
      <c r="N40" s="32">
        <f t="shared" si="4"/>
        <v>51076677</v>
      </c>
      <c r="O40" s="37">
        <f t="shared" si="5"/>
        <v>0.48838436368819549</v>
      </c>
      <c r="P40" s="32">
        <f>SUM(P36:P39)</f>
        <v>14090271</v>
      </c>
      <c r="Q40" s="32">
        <f>SUM(Q36:Q39)</f>
        <v>90840312</v>
      </c>
      <c r="R40" s="32">
        <f>SUM(R36:R39)</f>
        <v>86639953</v>
      </c>
      <c r="S40" s="32">
        <f>SUM(S36:S39)</f>
        <v>45402905</v>
      </c>
      <c r="T40" s="37">
        <f t="shared" si="6"/>
        <v>0.52404120071487115</v>
      </c>
      <c r="U40" s="37">
        <f t="shared" si="7"/>
        <v>5.4475460408107024E-2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97874559</v>
      </c>
      <c r="E41" s="31">
        <v>86442087</v>
      </c>
      <c r="F41" s="31">
        <v>18255912</v>
      </c>
      <c r="G41" s="36">
        <f t="shared" si="0"/>
        <v>0.18652356839738099</v>
      </c>
      <c r="H41" s="31">
        <v>17878654</v>
      </c>
      <c r="I41" s="36">
        <f t="shared" si="1"/>
        <v>0.18266906316277756</v>
      </c>
      <c r="J41" s="31">
        <v>22037067</v>
      </c>
      <c r="K41" s="36">
        <f t="shared" si="2"/>
        <v>0.25493446265359143</v>
      </c>
      <c r="L41" s="31">
        <v>17999469</v>
      </c>
      <c r="M41" s="36">
        <f t="shared" si="3"/>
        <v>0.20822575697414616</v>
      </c>
      <c r="N41" s="31">
        <f t="shared" si="4"/>
        <v>76171102</v>
      </c>
      <c r="O41" s="36">
        <f t="shared" si="5"/>
        <v>0.88118073780425965</v>
      </c>
      <c r="P41" s="31">
        <v>17376133</v>
      </c>
      <c r="Q41" s="31">
        <v>95902257</v>
      </c>
      <c r="R41" s="31">
        <v>88111417</v>
      </c>
      <c r="S41" s="31">
        <v>71669194</v>
      </c>
      <c r="T41" s="36">
        <f t="shared" si="6"/>
        <v>0.81339282059213736</v>
      </c>
      <c r="U41" s="36">
        <f t="shared" si="7"/>
        <v>3.5873114000681383E-2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620700</v>
      </c>
      <c r="E42" s="31">
        <v>1761079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28694597</v>
      </c>
      <c r="E43" s="31">
        <v>25204306</v>
      </c>
      <c r="F43" s="31">
        <v>4164097</v>
      </c>
      <c r="G43" s="36">
        <f t="shared" si="0"/>
        <v>0.14511780736979857</v>
      </c>
      <c r="H43" s="31">
        <v>5078578</v>
      </c>
      <c r="I43" s="36">
        <f t="shared" si="1"/>
        <v>0.17698725652080077</v>
      </c>
      <c r="J43" s="31">
        <v>4605132</v>
      </c>
      <c r="K43" s="36">
        <f t="shared" si="2"/>
        <v>0.1827121127635889</v>
      </c>
      <c r="L43" s="31">
        <v>4710679</v>
      </c>
      <c r="M43" s="36">
        <f t="shared" si="3"/>
        <v>0.18689977022180257</v>
      </c>
      <c r="N43" s="31">
        <f t="shared" si="4"/>
        <v>18558486</v>
      </c>
      <c r="O43" s="36">
        <f t="shared" si="5"/>
        <v>0.73632203957530118</v>
      </c>
      <c r="P43" s="31">
        <v>5815141</v>
      </c>
      <c r="Q43" s="31">
        <v>25932578</v>
      </c>
      <c r="R43" s="31">
        <v>26655124</v>
      </c>
      <c r="S43" s="31">
        <v>19902030</v>
      </c>
      <c r="T43" s="36">
        <f t="shared" si="6"/>
        <v>0.74664931215476615</v>
      </c>
      <c r="U43" s="36">
        <f t="shared" si="7"/>
        <v>-0.18992867068915442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21405061</v>
      </c>
      <c r="E44" s="31">
        <v>28971771</v>
      </c>
      <c r="F44" s="31">
        <v>4733738</v>
      </c>
      <c r="G44" s="36">
        <f t="shared" si="0"/>
        <v>0.22115040924200122</v>
      </c>
      <c r="H44" s="31">
        <v>5277535</v>
      </c>
      <c r="I44" s="36">
        <f t="shared" si="1"/>
        <v>0.24655547582882384</v>
      </c>
      <c r="J44" s="31">
        <v>4245856</v>
      </c>
      <c r="K44" s="36">
        <f t="shared" si="2"/>
        <v>0.1465514828209846</v>
      </c>
      <c r="L44" s="31">
        <v>5662998</v>
      </c>
      <c r="M44" s="36">
        <f t="shared" si="3"/>
        <v>0.19546606246473508</v>
      </c>
      <c r="N44" s="31">
        <f t="shared" si="4"/>
        <v>19920127</v>
      </c>
      <c r="O44" s="36">
        <f t="shared" si="5"/>
        <v>0.6875702213716931</v>
      </c>
      <c r="P44" s="31">
        <v>5502102</v>
      </c>
      <c r="Q44" s="31">
        <v>28927365</v>
      </c>
      <c r="R44" s="31">
        <v>31990809</v>
      </c>
      <c r="S44" s="31">
        <v>23123837</v>
      </c>
      <c r="T44" s="36">
        <f t="shared" si="6"/>
        <v>0.72282751586557248</v>
      </c>
      <c r="U44" s="36">
        <f t="shared" si="7"/>
        <v>2.9242642175663081E-2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81785827</v>
      </c>
      <c r="E45" s="31">
        <v>106480363</v>
      </c>
      <c r="F45" s="31">
        <v>31136717</v>
      </c>
      <c r="G45" s="36">
        <f t="shared" si="0"/>
        <v>0.38071042553619955</v>
      </c>
      <c r="H45" s="31">
        <v>29721151</v>
      </c>
      <c r="I45" s="36">
        <f t="shared" si="1"/>
        <v>0.36340221882209495</v>
      </c>
      <c r="J45" s="31">
        <v>23895243</v>
      </c>
      <c r="K45" s="36">
        <f t="shared" si="2"/>
        <v>0.22440985667939542</v>
      </c>
      <c r="L45" s="31">
        <v>26853652</v>
      </c>
      <c r="M45" s="36">
        <f t="shared" si="3"/>
        <v>0.25219346782279473</v>
      </c>
      <c r="N45" s="31">
        <f t="shared" si="4"/>
        <v>111606763</v>
      </c>
      <c r="O45" s="36">
        <f t="shared" si="5"/>
        <v>1.0481440883141993</v>
      </c>
      <c r="P45" s="31">
        <v>25304699</v>
      </c>
      <c r="Q45" s="31">
        <v>84980555</v>
      </c>
      <c r="R45" s="31">
        <v>93582732</v>
      </c>
      <c r="S45" s="31">
        <v>101471730</v>
      </c>
      <c r="T45" s="36">
        <f t="shared" si="6"/>
        <v>1.0842997188840351</v>
      </c>
      <c r="U45" s="36">
        <f t="shared" si="7"/>
        <v>6.1212069742461628E-2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f t="shared" si="4"/>
        <v>0</v>
      </c>
      <c r="O46" s="36">
        <f t="shared" si="5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6"/>
        <v>0</v>
      </c>
      <c r="U46" s="36">
        <f t="shared" si="7"/>
        <v>0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230380744</v>
      </c>
      <c r="E47" s="32">
        <f>SUM(E41:E46)</f>
        <v>248859606</v>
      </c>
      <c r="F47" s="32">
        <f>SUM(F41:F46)</f>
        <v>58290464</v>
      </c>
      <c r="G47" s="37">
        <f t="shared" si="0"/>
        <v>0.25301795188229792</v>
      </c>
      <c r="H47" s="32">
        <f>SUM(H41:H46)</f>
        <v>57955918</v>
      </c>
      <c r="I47" s="37">
        <f t="shared" si="1"/>
        <v>0.25156580794790734</v>
      </c>
      <c r="J47" s="32">
        <f>SUM(J41:J46)</f>
        <v>54783298</v>
      </c>
      <c r="K47" s="37">
        <f t="shared" si="2"/>
        <v>0.2201373653223577</v>
      </c>
      <c r="L47" s="32">
        <f>SUM(L41:L46)</f>
        <v>55226798</v>
      </c>
      <c r="M47" s="37">
        <f t="shared" si="3"/>
        <v>0.22191949464068508</v>
      </c>
      <c r="N47" s="32">
        <f t="shared" si="4"/>
        <v>226256478</v>
      </c>
      <c r="O47" s="37">
        <f t="shared" si="5"/>
        <v>0.90917317453279256</v>
      </c>
      <c r="P47" s="32">
        <f>SUM(P41:P46)</f>
        <v>53998075</v>
      </c>
      <c r="Q47" s="32">
        <f>SUM(Q41:Q46)</f>
        <v>235742755</v>
      </c>
      <c r="R47" s="32">
        <f>SUM(R41:R46)</f>
        <v>240340082</v>
      </c>
      <c r="S47" s="32">
        <f>SUM(S41:S46)</f>
        <v>216166791</v>
      </c>
      <c r="T47" s="37">
        <f t="shared" si="6"/>
        <v>0.89942047619006804</v>
      </c>
      <c r="U47" s="37">
        <f t="shared" si="7"/>
        <v>2.2754940801130497E-2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21348216</v>
      </c>
      <c r="E48" s="31">
        <v>22501198</v>
      </c>
      <c r="F48" s="31">
        <v>5161314</v>
      </c>
      <c r="G48" s="36">
        <f t="shared" si="0"/>
        <v>0.2417679303975564</v>
      </c>
      <c r="H48" s="31">
        <v>4790337</v>
      </c>
      <c r="I48" s="36">
        <f t="shared" si="1"/>
        <v>0.22439050644793926</v>
      </c>
      <c r="J48" s="31">
        <v>5547938</v>
      </c>
      <c r="K48" s="36">
        <f t="shared" si="2"/>
        <v>0.24656189417114591</v>
      </c>
      <c r="L48" s="31">
        <v>4930916</v>
      </c>
      <c r="M48" s="36">
        <f t="shared" si="3"/>
        <v>0.21914015422645497</v>
      </c>
      <c r="N48" s="31">
        <f t="shared" si="4"/>
        <v>20430505</v>
      </c>
      <c r="O48" s="36">
        <f t="shared" si="5"/>
        <v>0.90797409986792699</v>
      </c>
      <c r="P48" s="31">
        <v>4331366</v>
      </c>
      <c r="Q48" s="31">
        <v>24069000</v>
      </c>
      <c r="R48" s="31">
        <v>19369000</v>
      </c>
      <c r="S48" s="31">
        <v>16542343</v>
      </c>
      <c r="T48" s="36">
        <f t="shared" si="6"/>
        <v>0.85406283236098923</v>
      </c>
      <c r="U48" s="36">
        <f t="shared" si="7"/>
        <v>0.13842053523068709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103221451</v>
      </c>
      <c r="E49" s="31">
        <v>41476030</v>
      </c>
      <c r="F49" s="31">
        <v>25749337</v>
      </c>
      <c r="G49" s="36">
        <f t="shared" si="0"/>
        <v>0.24945722764544359</v>
      </c>
      <c r="H49" s="31">
        <v>26253260</v>
      </c>
      <c r="I49" s="36">
        <f t="shared" si="1"/>
        <v>0.25433918769461977</v>
      </c>
      <c r="J49" s="31">
        <v>-19748131</v>
      </c>
      <c r="K49" s="36">
        <f t="shared" si="2"/>
        <v>-0.47613358848472237</v>
      </c>
      <c r="L49" s="31">
        <v>30137796</v>
      </c>
      <c r="M49" s="36">
        <f t="shared" si="3"/>
        <v>0.72663164724299789</v>
      </c>
      <c r="N49" s="31">
        <f t="shared" si="4"/>
        <v>62392262</v>
      </c>
      <c r="O49" s="36">
        <f t="shared" si="5"/>
        <v>1.5042968673713468</v>
      </c>
      <c r="P49" s="31">
        <v>25999542</v>
      </c>
      <c r="Q49" s="31">
        <v>35495316</v>
      </c>
      <c r="R49" s="31">
        <v>106725791</v>
      </c>
      <c r="S49" s="31">
        <v>102818262</v>
      </c>
      <c r="T49" s="36">
        <f t="shared" si="6"/>
        <v>0.96338720975138992</v>
      </c>
      <c r="U49" s="36">
        <f t="shared" si="7"/>
        <v>0.15916641916230678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28732476</v>
      </c>
      <c r="E50" s="31">
        <v>29626476</v>
      </c>
      <c r="F50" s="31">
        <v>6025538</v>
      </c>
      <c r="G50" s="36">
        <f t="shared" si="0"/>
        <v>0.20971175613267717</v>
      </c>
      <c r="H50" s="31">
        <v>6498352</v>
      </c>
      <c r="I50" s="36">
        <f t="shared" si="1"/>
        <v>0.22616749075158019</v>
      </c>
      <c r="J50" s="31">
        <v>6271257</v>
      </c>
      <c r="K50" s="36">
        <f t="shared" si="2"/>
        <v>0.21167745363977816</v>
      </c>
      <c r="L50" s="31">
        <v>8138632</v>
      </c>
      <c r="M50" s="36">
        <f t="shared" si="3"/>
        <v>0.27470806855327645</v>
      </c>
      <c r="N50" s="31">
        <f t="shared" si="4"/>
        <v>26933779</v>
      </c>
      <c r="O50" s="36">
        <f t="shared" si="5"/>
        <v>0.90911180256470603</v>
      </c>
      <c r="P50" s="31">
        <v>7115757</v>
      </c>
      <c r="Q50" s="31">
        <v>26896142</v>
      </c>
      <c r="R50" s="31">
        <v>26171142</v>
      </c>
      <c r="S50" s="31">
        <v>22334847</v>
      </c>
      <c r="T50" s="36">
        <f t="shared" si="6"/>
        <v>0.85341507069122169</v>
      </c>
      <c r="U50" s="36">
        <f t="shared" si="7"/>
        <v>0.1437478823405578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992600</v>
      </c>
      <c r="E51" s="31">
        <v>2070600</v>
      </c>
      <c r="F51" s="31">
        <v>332760</v>
      </c>
      <c r="G51" s="36">
        <f t="shared" si="0"/>
        <v>0.33524078178521055</v>
      </c>
      <c r="H51" s="31">
        <v>226508</v>
      </c>
      <c r="I51" s="36">
        <f t="shared" si="1"/>
        <v>0.22819665524884142</v>
      </c>
      <c r="J51" s="31">
        <v>43417</v>
      </c>
      <c r="K51" s="36">
        <f t="shared" si="2"/>
        <v>2.0968318361827491E-2</v>
      </c>
      <c r="L51" s="31">
        <v>820482</v>
      </c>
      <c r="M51" s="36">
        <f t="shared" si="3"/>
        <v>0.39625325992465954</v>
      </c>
      <c r="N51" s="31">
        <f t="shared" si="4"/>
        <v>1423167</v>
      </c>
      <c r="O51" s="36">
        <f t="shared" si="5"/>
        <v>0.6873210663575775</v>
      </c>
      <c r="P51" s="31">
        <v>62725</v>
      </c>
      <c r="Q51" s="31">
        <v>750000</v>
      </c>
      <c r="R51" s="31">
        <v>1040000</v>
      </c>
      <c r="S51" s="31">
        <v>610882</v>
      </c>
      <c r="T51" s="36">
        <f t="shared" si="6"/>
        <v>0.58738653846153843</v>
      </c>
      <c r="U51" s="36">
        <f t="shared" si="7"/>
        <v>12.080621761658032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154294743</v>
      </c>
      <c r="E53" s="32">
        <f>SUM(E48:E52)</f>
        <v>95674304</v>
      </c>
      <c r="F53" s="32">
        <f>SUM(F48:F52)</f>
        <v>37268949</v>
      </c>
      <c r="G53" s="37">
        <f t="shared" si="0"/>
        <v>0.24154386776482722</v>
      </c>
      <c r="H53" s="32">
        <f>SUM(H48:H52)</f>
        <v>37768457</v>
      </c>
      <c r="I53" s="37">
        <f t="shared" si="1"/>
        <v>0.24478123016802977</v>
      </c>
      <c r="J53" s="32">
        <f>SUM(J48:J52)</f>
        <v>-7885519</v>
      </c>
      <c r="K53" s="37">
        <f t="shared" si="2"/>
        <v>-8.2420448023327139E-2</v>
      </c>
      <c r="L53" s="32">
        <f>SUM(L48:L52)</f>
        <v>44027826</v>
      </c>
      <c r="M53" s="37">
        <f t="shared" si="3"/>
        <v>0.46018443990980062</v>
      </c>
      <c r="N53" s="32">
        <f t="shared" si="4"/>
        <v>111179713</v>
      </c>
      <c r="O53" s="37">
        <f t="shared" si="5"/>
        <v>1.1620645079372618</v>
      </c>
      <c r="P53" s="32">
        <f>SUM(P48:P52)</f>
        <v>37509390</v>
      </c>
      <c r="Q53" s="32">
        <f>SUM(Q48:Q52)</f>
        <v>87210458</v>
      </c>
      <c r="R53" s="32">
        <f>SUM(R48:R52)</f>
        <v>153305933</v>
      </c>
      <c r="S53" s="32">
        <f>SUM(S48:S52)</f>
        <v>142306334</v>
      </c>
      <c r="T53" s="37">
        <f t="shared" si="6"/>
        <v>0.92825066333212292</v>
      </c>
      <c r="U53" s="37">
        <f t="shared" si="7"/>
        <v>0.17378144512614035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2068069313</v>
      </c>
      <c r="E54" s="32">
        <f>SUM(E8:E9,E11:E18,E20:E26,E28:E34,E36:E39,E41:E46,E48:E52)</f>
        <v>2099441603</v>
      </c>
      <c r="F54" s="32">
        <f>SUM(F8:F9,F11:F18,F20:F26,F28:F34,F36:F39,F41:F46,F48:F52)</f>
        <v>517191872</v>
      </c>
      <c r="G54" s="37">
        <f t="shared" si="0"/>
        <v>0.25008439937138605</v>
      </c>
      <c r="H54" s="32">
        <f>SUM(H8:H9,H11:H18,H20:H26,H28:H34,H36:H39,H41:H46,H48:H52)</f>
        <v>437391865</v>
      </c>
      <c r="I54" s="37">
        <f t="shared" si="1"/>
        <v>0.21149768155763937</v>
      </c>
      <c r="J54" s="32">
        <f>SUM(J8:J9,J11:J18,J20:J26,J28:J34,J36:J39,J41:J46,J48:J52)</f>
        <v>396828730</v>
      </c>
      <c r="K54" s="37">
        <f t="shared" si="2"/>
        <v>0.18901632197482943</v>
      </c>
      <c r="L54" s="32">
        <f>SUM(L8:L9,L11:L18,L20:L26,L28:L34,L36:L39,L41:L46,L48:L52)</f>
        <v>503878564</v>
      </c>
      <c r="M54" s="37">
        <f t="shared" si="3"/>
        <v>0.2400059917265534</v>
      </c>
      <c r="N54" s="32">
        <f t="shared" si="4"/>
        <v>1855291031</v>
      </c>
      <c r="O54" s="37">
        <f t="shared" si="5"/>
        <v>0.88370690013424491</v>
      </c>
      <c r="P54" s="32">
        <f>SUM(P8:P9,P11:P18,P20:P26,P28:P34,P36:P39,P41:P46,P48:P52)</f>
        <v>522042212</v>
      </c>
      <c r="Q54" s="32">
        <f>SUM(Q8:Q9,Q11:Q18,Q20:Q26,Q28:Q34,Q36:Q39,Q41:Q46,Q48:Q52)</f>
        <v>1822803673</v>
      </c>
      <c r="R54" s="32">
        <f>SUM(R8:R9,R11:R18,R20:R26,R28:R34,R36:R39,R41:R46,R48:R52)</f>
        <v>1947378635</v>
      </c>
      <c r="S54" s="32">
        <f>SUM(S8:S9,S11:S18,S20:S26,S28:S34,S36:S39,S41:S46,S48:S52)</f>
        <v>1776020256</v>
      </c>
      <c r="T54" s="37">
        <f t="shared" si="6"/>
        <v>0.91200561826026194</v>
      </c>
      <c r="U54" s="37">
        <f t="shared" si="7"/>
        <v>-3.4793446932984806E-2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306610639</v>
      </c>
      <c r="E57" s="31">
        <v>358209220</v>
      </c>
      <c r="F57" s="31">
        <v>90946120</v>
      </c>
      <c r="G57" s="36">
        <f t="shared" ref="G57:G85" si="8">IF(($D57      =0),0,($F57      /$D57      ))</f>
        <v>0.29661762650055989</v>
      </c>
      <c r="H57" s="31">
        <v>98592883</v>
      </c>
      <c r="I57" s="36">
        <f t="shared" ref="I57:I85" si="9">IF(($D57      =0),0,($H57      /$D57      ))</f>
        <v>0.3215572796872192</v>
      </c>
      <c r="J57" s="31">
        <v>135997548</v>
      </c>
      <c r="K57" s="36">
        <f t="shared" ref="K57:K85" si="10">IF(($E57      =0),0,($J57      /$E57      ))</f>
        <v>0.37965954086832271</v>
      </c>
      <c r="L57" s="31">
        <v>117550741</v>
      </c>
      <c r="M57" s="36">
        <f t="shared" ref="M57:M85" si="11">IF(($E57      =0),0,($L57      /$E57      ))</f>
        <v>0.3281622427250756</v>
      </c>
      <c r="N57" s="31">
        <f t="shared" ref="N57:N85" si="12">$F57      +$H57      +$J57      +$L57</f>
        <v>443087292</v>
      </c>
      <c r="O57" s="36">
        <f t="shared" ref="O57:O85" si="13">IF(($E57      =0),0,($N57      /$E57      ))</f>
        <v>1.2369511091869718</v>
      </c>
      <c r="P57" s="31">
        <v>99735551</v>
      </c>
      <c r="Q57" s="31">
        <v>286051622</v>
      </c>
      <c r="R57" s="31">
        <v>282202566</v>
      </c>
      <c r="S57" s="31">
        <v>335097651</v>
      </c>
      <c r="T57" s="36">
        <f t="shared" ref="T57:T85" si="14">IF(($R57      =0),0,($S57      /$R57      ))</f>
        <v>1.1874365841166732</v>
      </c>
      <c r="U57" s="36">
        <f t="shared" ref="U57:U85" si="15">IF(($P57      =0),0,(($L57      /$P57      )-1))</f>
        <v>0.17862427009602633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306610639</v>
      </c>
      <c r="E58" s="32">
        <f>E57</f>
        <v>358209220</v>
      </c>
      <c r="F58" s="32">
        <f>F57</f>
        <v>90946120</v>
      </c>
      <c r="G58" s="37">
        <f t="shared" si="8"/>
        <v>0.29661762650055989</v>
      </c>
      <c r="H58" s="32">
        <f>H57</f>
        <v>98592883</v>
      </c>
      <c r="I58" s="37">
        <f t="shared" si="9"/>
        <v>0.3215572796872192</v>
      </c>
      <c r="J58" s="32">
        <f>J57</f>
        <v>135997548</v>
      </c>
      <c r="K58" s="37">
        <f t="shared" si="10"/>
        <v>0.37965954086832271</v>
      </c>
      <c r="L58" s="32">
        <f>L57</f>
        <v>117550741</v>
      </c>
      <c r="M58" s="37">
        <f t="shared" si="11"/>
        <v>0.3281622427250756</v>
      </c>
      <c r="N58" s="32">
        <f t="shared" si="12"/>
        <v>443087292</v>
      </c>
      <c r="O58" s="37">
        <f t="shared" si="13"/>
        <v>1.2369511091869718</v>
      </c>
      <c r="P58" s="32">
        <f>P57</f>
        <v>99735551</v>
      </c>
      <c r="Q58" s="32">
        <f>Q57</f>
        <v>286051622</v>
      </c>
      <c r="R58" s="32">
        <f>R57</f>
        <v>282202566</v>
      </c>
      <c r="S58" s="32">
        <f>S57</f>
        <v>335097651</v>
      </c>
      <c r="T58" s="37">
        <f t="shared" si="14"/>
        <v>1.1874365841166732</v>
      </c>
      <c r="U58" s="37">
        <f t="shared" si="15"/>
        <v>0.17862427009602633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40000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146720</v>
      </c>
      <c r="R59" s="31">
        <v>241920</v>
      </c>
      <c r="S59" s="31">
        <v>101877</v>
      </c>
      <c r="T59" s="36">
        <f t="shared" si="14"/>
        <v>0.4211185515873016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9989111</v>
      </c>
      <c r="E60" s="31">
        <v>10019111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801945</v>
      </c>
      <c r="Q60" s="31">
        <v>3757770</v>
      </c>
      <c r="R60" s="31">
        <v>3757770</v>
      </c>
      <c r="S60" s="31">
        <v>3643882</v>
      </c>
      <c r="T60" s="36">
        <f t="shared" si="14"/>
        <v>0.96969266346796101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16618399</v>
      </c>
      <c r="E61" s="31">
        <v>20566847</v>
      </c>
      <c r="F61" s="31">
        <v>520738</v>
      </c>
      <c r="G61" s="36">
        <f t="shared" si="8"/>
        <v>3.1335028121541673E-2</v>
      </c>
      <c r="H61" s="31">
        <v>1636818</v>
      </c>
      <c r="I61" s="36">
        <f t="shared" si="9"/>
        <v>9.8494325476238723E-2</v>
      </c>
      <c r="J61" s="31">
        <v>1632842</v>
      </c>
      <c r="K61" s="36">
        <f t="shared" si="10"/>
        <v>7.9391945688126145E-2</v>
      </c>
      <c r="L61" s="31">
        <v>429495</v>
      </c>
      <c r="M61" s="36">
        <f t="shared" si="11"/>
        <v>2.0882880103109631E-2</v>
      </c>
      <c r="N61" s="31">
        <f t="shared" si="12"/>
        <v>4219893</v>
      </c>
      <c r="O61" s="36">
        <f t="shared" si="13"/>
        <v>0.20517938408352043</v>
      </c>
      <c r="P61" s="31">
        <v>1503757</v>
      </c>
      <c r="Q61" s="31">
        <v>7801349</v>
      </c>
      <c r="R61" s="31">
        <v>7862655</v>
      </c>
      <c r="S61" s="31">
        <v>6857987</v>
      </c>
      <c r="T61" s="36">
        <f t="shared" si="14"/>
        <v>0.87222280514660755</v>
      </c>
      <c r="U61" s="36">
        <f t="shared" si="15"/>
        <v>-0.71438536944466424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26647510</v>
      </c>
      <c r="E63" s="32">
        <f>SUM(E59:E62)</f>
        <v>30585958</v>
      </c>
      <c r="F63" s="32">
        <f>SUM(F59:F62)</f>
        <v>520738</v>
      </c>
      <c r="G63" s="37">
        <f t="shared" si="8"/>
        <v>1.9541713278276283E-2</v>
      </c>
      <c r="H63" s="32">
        <f>SUM(H59:H62)</f>
        <v>1636818</v>
      </c>
      <c r="I63" s="37">
        <f t="shared" si="9"/>
        <v>6.1424801041448152E-2</v>
      </c>
      <c r="J63" s="32">
        <f>SUM(J59:J62)</f>
        <v>1632842</v>
      </c>
      <c r="K63" s="37">
        <f t="shared" si="10"/>
        <v>5.338534761605309E-2</v>
      </c>
      <c r="L63" s="32">
        <f>SUM(L59:L62)</f>
        <v>429495</v>
      </c>
      <c r="M63" s="37">
        <f t="shared" si="11"/>
        <v>1.4042228136192433E-2</v>
      </c>
      <c r="N63" s="32">
        <f t="shared" si="12"/>
        <v>4219893</v>
      </c>
      <c r="O63" s="37">
        <f t="shared" si="13"/>
        <v>0.13796831212545313</v>
      </c>
      <c r="P63" s="32">
        <f>SUM(P59:P62)</f>
        <v>2305702</v>
      </c>
      <c r="Q63" s="32">
        <f>SUM(Q59:Q62)</f>
        <v>11705839</v>
      </c>
      <c r="R63" s="32">
        <f>SUM(R59:R62)</f>
        <v>11862345</v>
      </c>
      <c r="S63" s="32">
        <f>SUM(S59:S62)</f>
        <v>10603746</v>
      </c>
      <c r="T63" s="37">
        <f t="shared" si="14"/>
        <v>0.89389964631782337</v>
      </c>
      <c r="U63" s="37">
        <f t="shared" si="15"/>
        <v>-0.81372484388702437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8465673</v>
      </c>
      <c r="E64" s="31">
        <v>8761193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2306</v>
      </c>
      <c r="K64" s="36">
        <f t="shared" si="10"/>
        <v>2.6320616381810105E-4</v>
      </c>
      <c r="L64" s="31">
        <v>36020</v>
      </c>
      <c r="M64" s="36">
        <f t="shared" si="11"/>
        <v>4.1113122379566342E-3</v>
      </c>
      <c r="N64" s="31">
        <f t="shared" si="12"/>
        <v>38326</v>
      </c>
      <c r="O64" s="36">
        <f t="shared" si="13"/>
        <v>4.3745184017747359E-3</v>
      </c>
      <c r="P64" s="31">
        <v>0</v>
      </c>
      <c r="Q64" s="31">
        <v>6347372</v>
      </c>
      <c r="R64" s="31">
        <v>6347372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7548489</v>
      </c>
      <c r="E65" s="31">
        <v>7678489</v>
      </c>
      <c r="F65" s="31">
        <v>1192115</v>
      </c>
      <c r="G65" s="36">
        <f t="shared" si="8"/>
        <v>0.15792763293422035</v>
      </c>
      <c r="H65" s="31">
        <v>1214956</v>
      </c>
      <c r="I65" s="36">
        <f t="shared" si="9"/>
        <v>0.16095353652896627</v>
      </c>
      <c r="J65" s="31">
        <v>748686</v>
      </c>
      <c r="K65" s="36">
        <f t="shared" si="10"/>
        <v>9.7504339721005001E-2</v>
      </c>
      <c r="L65" s="31">
        <v>1698600</v>
      </c>
      <c r="M65" s="36">
        <f t="shared" si="11"/>
        <v>0.22121539797738851</v>
      </c>
      <c r="N65" s="31">
        <f t="shared" si="12"/>
        <v>4854357</v>
      </c>
      <c r="O65" s="36">
        <f t="shared" si="13"/>
        <v>0.63220211684877059</v>
      </c>
      <c r="P65" s="31">
        <v>767977</v>
      </c>
      <c r="Q65" s="31">
        <v>8352216</v>
      </c>
      <c r="R65" s="31">
        <v>8463061</v>
      </c>
      <c r="S65" s="31">
        <v>4330800</v>
      </c>
      <c r="T65" s="36">
        <f t="shared" si="14"/>
        <v>0.5117297393933472</v>
      </c>
      <c r="U65" s="36">
        <f t="shared" si="15"/>
        <v>1.2117849883525156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9739995</v>
      </c>
      <c r="E66" s="31">
        <v>9824995</v>
      </c>
      <c r="F66" s="31">
        <v>178497</v>
      </c>
      <c r="G66" s="36">
        <f t="shared" si="8"/>
        <v>1.8326190105847077E-2</v>
      </c>
      <c r="H66" s="31">
        <v>335912</v>
      </c>
      <c r="I66" s="36">
        <f t="shared" si="9"/>
        <v>3.4487902714529117E-2</v>
      </c>
      <c r="J66" s="31">
        <v>6791089</v>
      </c>
      <c r="K66" s="36">
        <f t="shared" si="10"/>
        <v>0.69120533903579595</v>
      </c>
      <c r="L66" s="31">
        <v>3976406</v>
      </c>
      <c r="M66" s="36">
        <f t="shared" si="11"/>
        <v>0.4047234629635944</v>
      </c>
      <c r="N66" s="31">
        <f t="shared" si="12"/>
        <v>11281904</v>
      </c>
      <c r="O66" s="36">
        <f t="shared" si="13"/>
        <v>1.1482859787714905</v>
      </c>
      <c r="P66" s="31">
        <v>2028057</v>
      </c>
      <c r="Q66" s="31">
        <v>9505706</v>
      </c>
      <c r="R66" s="31">
        <v>9655706</v>
      </c>
      <c r="S66" s="31">
        <v>2727498</v>
      </c>
      <c r="T66" s="36">
        <f t="shared" si="14"/>
        <v>0.28247525349259806</v>
      </c>
      <c r="U66" s="36">
        <f t="shared" si="15"/>
        <v>0.96069735712556392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174123223</v>
      </c>
      <c r="E67" s="31">
        <v>174123223</v>
      </c>
      <c r="F67" s="31">
        <v>18766867</v>
      </c>
      <c r="G67" s="36">
        <f t="shared" si="8"/>
        <v>0.10777923057397117</v>
      </c>
      <c r="H67" s="31">
        <v>21440085</v>
      </c>
      <c r="I67" s="36">
        <f t="shared" si="9"/>
        <v>0.12313168014354983</v>
      </c>
      <c r="J67" s="31">
        <v>20628049</v>
      </c>
      <c r="K67" s="36">
        <f t="shared" si="10"/>
        <v>0.11846810921941182</v>
      </c>
      <c r="L67" s="31">
        <v>54436432</v>
      </c>
      <c r="M67" s="36">
        <f t="shared" si="11"/>
        <v>0.31263165855826136</v>
      </c>
      <c r="N67" s="31">
        <f t="shared" si="12"/>
        <v>115271433</v>
      </c>
      <c r="O67" s="36">
        <f t="shared" si="13"/>
        <v>0.66201067849519413</v>
      </c>
      <c r="P67" s="31">
        <v>30252421</v>
      </c>
      <c r="Q67" s="31">
        <v>184460301</v>
      </c>
      <c r="R67" s="31">
        <v>166686504</v>
      </c>
      <c r="S67" s="31">
        <v>106923468</v>
      </c>
      <c r="T67" s="36">
        <f t="shared" si="14"/>
        <v>0.6414644583343112</v>
      </c>
      <c r="U67" s="36">
        <f t="shared" si="15"/>
        <v>0.7994074589931166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38558969</v>
      </c>
      <c r="E68" s="31">
        <v>42449478</v>
      </c>
      <c r="F68" s="31">
        <v>3961222</v>
      </c>
      <c r="G68" s="36">
        <f t="shared" si="8"/>
        <v>0.10273153309674851</v>
      </c>
      <c r="H68" s="31">
        <v>3739852</v>
      </c>
      <c r="I68" s="36">
        <f t="shared" si="9"/>
        <v>9.6990456357896909E-2</v>
      </c>
      <c r="J68" s="31">
        <v>3578976</v>
      </c>
      <c r="K68" s="36">
        <f t="shared" si="10"/>
        <v>8.4311425454984393E-2</v>
      </c>
      <c r="L68" s="31">
        <v>1631139</v>
      </c>
      <c r="M68" s="36">
        <f t="shared" si="11"/>
        <v>3.8425419506925386E-2</v>
      </c>
      <c r="N68" s="31">
        <f t="shared" si="12"/>
        <v>12911189</v>
      </c>
      <c r="O68" s="36">
        <f t="shared" si="13"/>
        <v>0.30415424660816792</v>
      </c>
      <c r="P68" s="31">
        <v>4889870</v>
      </c>
      <c r="Q68" s="31">
        <v>36806198</v>
      </c>
      <c r="R68" s="31">
        <v>36806198</v>
      </c>
      <c r="S68" s="31">
        <v>16461330</v>
      </c>
      <c r="T68" s="36">
        <f t="shared" si="14"/>
        <v>0.44724342351252905</v>
      </c>
      <c r="U68" s="36">
        <f t="shared" si="15"/>
        <v>-0.66642487428091135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238436349</v>
      </c>
      <c r="E70" s="32">
        <f>SUM(E64:E69)</f>
        <v>242837378</v>
      </c>
      <c r="F70" s="32">
        <f>SUM(F64:F69)</f>
        <v>24098701</v>
      </c>
      <c r="G70" s="37">
        <f t="shared" si="8"/>
        <v>0.10106974503287668</v>
      </c>
      <c r="H70" s="32">
        <f>SUM(H64:H69)</f>
        <v>26730805</v>
      </c>
      <c r="I70" s="37">
        <f t="shared" si="9"/>
        <v>0.11210876660420598</v>
      </c>
      <c r="J70" s="32">
        <f>SUM(J64:J69)</f>
        <v>31749106</v>
      </c>
      <c r="K70" s="37">
        <f t="shared" si="10"/>
        <v>0.13074225336101264</v>
      </c>
      <c r="L70" s="32">
        <f>SUM(L64:L69)</f>
        <v>61778597</v>
      </c>
      <c r="M70" s="37">
        <f t="shared" si="11"/>
        <v>0.25440316276187103</v>
      </c>
      <c r="N70" s="32">
        <f t="shared" si="12"/>
        <v>144357209</v>
      </c>
      <c r="O70" s="37">
        <f t="shared" si="13"/>
        <v>0.59446041704502339</v>
      </c>
      <c r="P70" s="32">
        <f>SUM(P64:P69)</f>
        <v>37938325</v>
      </c>
      <c r="Q70" s="32">
        <f>SUM(Q64:Q69)</f>
        <v>245471793</v>
      </c>
      <c r="R70" s="32">
        <f>SUM(R64:R69)</f>
        <v>227958841</v>
      </c>
      <c r="S70" s="32">
        <f>SUM(S64:S69)</f>
        <v>130443096</v>
      </c>
      <c r="T70" s="37">
        <f t="shared" si="14"/>
        <v>0.57222214075039979</v>
      </c>
      <c r="U70" s="37">
        <f t="shared" si="15"/>
        <v>0.62839548135032319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40924680</v>
      </c>
      <c r="E71" s="31">
        <v>50984228</v>
      </c>
      <c r="F71" s="31">
        <v>11537090</v>
      </c>
      <c r="G71" s="36">
        <f t="shared" si="8"/>
        <v>0.28191032892621276</v>
      </c>
      <c r="H71" s="31">
        <v>15072124</v>
      </c>
      <c r="I71" s="36">
        <f t="shared" si="9"/>
        <v>0.36828935498090637</v>
      </c>
      <c r="J71" s="31">
        <v>12045088</v>
      </c>
      <c r="K71" s="36">
        <f t="shared" si="10"/>
        <v>0.23625125793804311</v>
      </c>
      <c r="L71" s="31">
        <v>23750770</v>
      </c>
      <c r="M71" s="36">
        <f t="shared" si="11"/>
        <v>0.4658454375341331</v>
      </c>
      <c r="N71" s="31">
        <f t="shared" si="12"/>
        <v>62405072</v>
      </c>
      <c r="O71" s="36">
        <f t="shared" si="13"/>
        <v>1.2240073930314292</v>
      </c>
      <c r="P71" s="31">
        <v>25972760</v>
      </c>
      <c r="Q71" s="31">
        <v>40707720</v>
      </c>
      <c r="R71" s="31">
        <v>41350924</v>
      </c>
      <c r="S71" s="31">
        <v>48519538</v>
      </c>
      <c r="T71" s="36">
        <f t="shared" si="14"/>
        <v>1.1733604308334198</v>
      </c>
      <c r="U71" s="36">
        <f t="shared" si="15"/>
        <v>-8.5550784745248465E-2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53076311</v>
      </c>
      <c r="E72" s="31">
        <v>40942692</v>
      </c>
      <c r="F72" s="31">
        <v>7212762</v>
      </c>
      <c r="G72" s="36">
        <f t="shared" si="8"/>
        <v>0.13589418450728424</v>
      </c>
      <c r="H72" s="31">
        <v>4942123</v>
      </c>
      <c r="I72" s="36">
        <f t="shared" si="9"/>
        <v>9.3113536093343038E-2</v>
      </c>
      <c r="J72" s="31">
        <v>12531434</v>
      </c>
      <c r="K72" s="36">
        <f t="shared" si="10"/>
        <v>0.30607254647544913</v>
      </c>
      <c r="L72" s="31">
        <v>5550665</v>
      </c>
      <c r="M72" s="36">
        <f t="shared" si="11"/>
        <v>0.13557156915817847</v>
      </c>
      <c r="N72" s="31">
        <f t="shared" si="12"/>
        <v>30236984</v>
      </c>
      <c r="O72" s="36">
        <f t="shared" si="13"/>
        <v>0.73851968502706178</v>
      </c>
      <c r="P72" s="31">
        <v>6370404</v>
      </c>
      <c r="Q72" s="31">
        <v>38922914</v>
      </c>
      <c r="R72" s="31">
        <v>46236130</v>
      </c>
      <c r="S72" s="31">
        <v>32900058</v>
      </c>
      <c r="T72" s="36">
        <f t="shared" si="14"/>
        <v>0.71156599827883515</v>
      </c>
      <c r="U72" s="36">
        <f t="shared" si="15"/>
        <v>-0.12867927999542883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40611113</v>
      </c>
      <c r="E73" s="31">
        <v>40611113</v>
      </c>
      <c r="F73" s="31">
        <v>2879200</v>
      </c>
      <c r="G73" s="36">
        <f t="shared" si="8"/>
        <v>7.0896850327643077E-2</v>
      </c>
      <c r="H73" s="31">
        <v>242251</v>
      </c>
      <c r="I73" s="36">
        <f t="shared" si="9"/>
        <v>5.9651406254243762E-3</v>
      </c>
      <c r="J73" s="31">
        <v>358162</v>
      </c>
      <c r="K73" s="36">
        <f t="shared" si="10"/>
        <v>8.8193101233152611E-3</v>
      </c>
      <c r="L73" s="31">
        <v>17950080</v>
      </c>
      <c r="M73" s="36">
        <f t="shared" si="11"/>
        <v>0.44199921336802567</v>
      </c>
      <c r="N73" s="31">
        <f t="shared" si="12"/>
        <v>21429693</v>
      </c>
      <c r="O73" s="36">
        <f t="shared" si="13"/>
        <v>0.52768051444440833</v>
      </c>
      <c r="P73" s="31">
        <v>6246229</v>
      </c>
      <c r="Q73" s="31">
        <v>39180684</v>
      </c>
      <c r="R73" s="31">
        <v>40068402</v>
      </c>
      <c r="S73" s="31">
        <v>35888130</v>
      </c>
      <c r="T73" s="36">
        <f t="shared" si="14"/>
        <v>0.89567160676884494</v>
      </c>
      <c r="U73" s="36">
        <f t="shared" si="15"/>
        <v>1.8737467038112117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161980545</v>
      </c>
      <c r="E74" s="31">
        <v>159914278</v>
      </c>
      <c r="F74" s="31">
        <v>23910326</v>
      </c>
      <c r="G74" s="36">
        <f t="shared" si="8"/>
        <v>0.14761233208593044</v>
      </c>
      <c r="H74" s="31">
        <v>27339869</v>
      </c>
      <c r="I74" s="36">
        <f t="shared" si="9"/>
        <v>0.16878489327221366</v>
      </c>
      <c r="J74" s="31">
        <v>30703530</v>
      </c>
      <c r="K74" s="36">
        <f t="shared" si="10"/>
        <v>0.19199992886188685</v>
      </c>
      <c r="L74" s="31">
        <v>26208969</v>
      </c>
      <c r="M74" s="36">
        <f t="shared" si="11"/>
        <v>0.16389386443654519</v>
      </c>
      <c r="N74" s="31">
        <f t="shared" si="12"/>
        <v>108162694</v>
      </c>
      <c r="O74" s="36">
        <f t="shared" si="13"/>
        <v>0.67637921611977636</v>
      </c>
      <c r="P74" s="31">
        <v>18355483</v>
      </c>
      <c r="Q74" s="31">
        <v>102085695</v>
      </c>
      <c r="R74" s="31">
        <v>141057838</v>
      </c>
      <c r="S74" s="31">
        <v>83729536</v>
      </c>
      <c r="T74" s="36">
        <f t="shared" si="14"/>
        <v>0.59358300954534693</v>
      </c>
      <c r="U74" s="36">
        <f t="shared" si="15"/>
        <v>0.4278550447296865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13563318</v>
      </c>
      <c r="E75" s="31">
        <v>11226982</v>
      </c>
      <c r="F75" s="31">
        <v>3362758</v>
      </c>
      <c r="G75" s="36">
        <f t="shared" si="8"/>
        <v>0.24793033680991627</v>
      </c>
      <c r="H75" s="31">
        <v>2670919</v>
      </c>
      <c r="I75" s="36">
        <f t="shared" si="9"/>
        <v>0.19692224277274925</v>
      </c>
      <c r="J75" s="31">
        <v>2638024</v>
      </c>
      <c r="K75" s="36">
        <f t="shared" si="10"/>
        <v>0.23497178493739457</v>
      </c>
      <c r="L75" s="31">
        <v>2720284</v>
      </c>
      <c r="M75" s="36">
        <f t="shared" si="11"/>
        <v>0.24229877628734062</v>
      </c>
      <c r="N75" s="31">
        <f t="shared" si="12"/>
        <v>11391985</v>
      </c>
      <c r="O75" s="36">
        <f t="shared" si="13"/>
        <v>1.0146970040568337</v>
      </c>
      <c r="P75" s="31">
        <v>1562545</v>
      </c>
      <c r="Q75" s="31">
        <v>11861158</v>
      </c>
      <c r="R75" s="31">
        <v>11716785</v>
      </c>
      <c r="S75" s="31">
        <v>10176633</v>
      </c>
      <c r="T75" s="36">
        <f t="shared" si="14"/>
        <v>0.86855165474146701</v>
      </c>
      <c r="U75" s="36">
        <f t="shared" si="15"/>
        <v>0.74093162116931022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24658275</v>
      </c>
      <c r="E76" s="31">
        <v>24658275</v>
      </c>
      <c r="F76" s="31">
        <v>32200</v>
      </c>
      <c r="G76" s="36">
        <f t="shared" si="8"/>
        <v>1.3058496589887167E-3</v>
      </c>
      <c r="H76" s="31">
        <v>1608598</v>
      </c>
      <c r="I76" s="36">
        <f t="shared" si="9"/>
        <v>6.5235625768631428E-2</v>
      </c>
      <c r="J76" s="31">
        <v>4004713</v>
      </c>
      <c r="K76" s="36">
        <f t="shared" si="10"/>
        <v>0.16240848153408946</v>
      </c>
      <c r="L76" s="31">
        <v>3453071</v>
      </c>
      <c r="M76" s="36">
        <f t="shared" si="11"/>
        <v>0.14003700583272755</v>
      </c>
      <c r="N76" s="31">
        <f t="shared" si="12"/>
        <v>9098582</v>
      </c>
      <c r="O76" s="36">
        <f t="shared" si="13"/>
        <v>0.36898696279443716</v>
      </c>
      <c r="P76" s="31">
        <v>1949633</v>
      </c>
      <c r="Q76" s="31">
        <v>17679306</v>
      </c>
      <c r="R76" s="31">
        <v>26822489</v>
      </c>
      <c r="S76" s="31">
        <v>7380818</v>
      </c>
      <c r="T76" s="36">
        <f t="shared" si="14"/>
        <v>0.27517274776401252</v>
      </c>
      <c r="U76" s="36">
        <f t="shared" si="15"/>
        <v>0.77113897846415203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334814242</v>
      </c>
      <c r="E78" s="32">
        <f>SUM(E71:E77)</f>
        <v>328337568</v>
      </c>
      <c r="F78" s="32">
        <f>SUM(F71:F77)</f>
        <v>48934336</v>
      </c>
      <c r="G78" s="37">
        <f t="shared" si="8"/>
        <v>0.1461536872138193</v>
      </c>
      <c r="H78" s="32">
        <f>SUM(H71:H77)</f>
        <v>51875884</v>
      </c>
      <c r="I78" s="37">
        <f t="shared" si="9"/>
        <v>0.15493929914725671</v>
      </c>
      <c r="J78" s="32">
        <f>SUM(J71:J77)</f>
        <v>62280951</v>
      </c>
      <c r="K78" s="37">
        <f t="shared" si="10"/>
        <v>0.18968572917004733</v>
      </c>
      <c r="L78" s="32">
        <f>SUM(L71:L77)</f>
        <v>79633839</v>
      </c>
      <c r="M78" s="37">
        <f t="shared" si="11"/>
        <v>0.24253648306245601</v>
      </c>
      <c r="N78" s="32">
        <f t="shared" si="12"/>
        <v>242725010</v>
      </c>
      <c r="O78" s="37">
        <f t="shared" si="13"/>
        <v>0.73925445534152212</v>
      </c>
      <c r="P78" s="32">
        <f>SUM(P71:P77)</f>
        <v>60457054</v>
      </c>
      <c r="Q78" s="32">
        <f>SUM(Q71:Q77)</f>
        <v>250437477</v>
      </c>
      <c r="R78" s="32">
        <f>SUM(R71:R77)</f>
        <v>307252568</v>
      </c>
      <c r="S78" s="32">
        <f>SUM(S71:S77)</f>
        <v>218594713</v>
      </c>
      <c r="T78" s="37">
        <f t="shared" si="14"/>
        <v>0.71144958827488136</v>
      </c>
      <c r="U78" s="37">
        <f t="shared" si="15"/>
        <v>0.31719681544522493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57396404</v>
      </c>
      <c r="E79" s="31">
        <v>61148714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40140047</v>
      </c>
      <c r="K79" s="36">
        <f t="shared" si="10"/>
        <v>0.65643321624065554</v>
      </c>
      <c r="L79" s="31">
        <v>14755542</v>
      </c>
      <c r="M79" s="36">
        <f t="shared" si="11"/>
        <v>0.241305843324849</v>
      </c>
      <c r="N79" s="31">
        <f t="shared" si="12"/>
        <v>54895589</v>
      </c>
      <c r="O79" s="36">
        <f t="shared" si="13"/>
        <v>0.89773905956550448</v>
      </c>
      <c r="P79" s="31">
        <v>11837259</v>
      </c>
      <c r="Q79" s="31">
        <v>48444737</v>
      </c>
      <c r="R79" s="31">
        <v>57289650</v>
      </c>
      <c r="S79" s="31">
        <v>48996637</v>
      </c>
      <c r="T79" s="36">
        <f t="shared" si="14"/>
        <v>0.8552441322298181</v>
      </c>
      <c r="U79" s="36">
        <f t="shared" si="15"/>
        <v>0.2465336781090961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40204175</v>
      </c>
      <c r="E80" s="31">
        <v>40874175</v>
      </c>
      <c r="F80" s="31">
        <v>2253063</v>
      </c>
      <c r="G80" s="36">
        <f t="shared" si="8"/>
        <v>5.6040523154622622E-2</v>
      </c>
      <c r="H80" s="31">
        <v>2067866</v>
      </c>
      <c r="I80" s="36">
        <f t="shared" si="9"/>
        <v>5.1434111009615292E-2</v>
      </c>
      <c r="J80" s="31">
        <v>2176407</v>
      </c>
      <c r="K80" s="36">
        <f t="shared" si="10"/>
        <v>5.3246505892779489E-2</v>
      </c>
      <c r="L80" s="31">
        <v>7665644</v>
      </c>
      <c r="M80" s="36">
        <f t="shared" si="11"/>
        <v>0.18754247639248989</v>
      </c>
      <c r="N80" s="31">
        <f t="shared" si="12"/>
        <v>14162980</v>
      </c>
      <c r="O80" s="36">
        <f t="shared" si="13"/>
        <v>0.3465019171640773</v>
      </c>
      <c r="P80" s="31">
        <v>2001357</v>
      </c>
      <c r="Q80" s="31">
        <v>30318035</v>
      </c>
      <c r="R80" s="31">
        <v>30308035</v>
      </c>
      <c r="S80" s="31">
        <v>2784710</v>
      </c>
      <c r="T80" s="36">
        <f t="shared" si="14"/>
        <v>9.1880255516400194E-2</v>
      </c>
      <c r="U80" s="36">
        <f t="shared" si="15"/>
        <v>2.8302231935631674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74245640</v>
      </c>
      <c r="E81" s="31">
        <v>75220130</v>
      </c>
      <c r="F81" s="31">
        <v>12962052</v>
      </c>
      <c r="G81" s="36">
        <f t="shared" si="8"/>
        <v>0.17458334253701632</v>
      </c>
      <c r="H81" s="31">
        <v>13927731</v>
      </c>
      <c r="I81" s="36">
        <f t="shared" si="9"/>
        <v>0.18758988406591956</v>
      </c>
      <c r="J81" s="31">
        <v>16353245</v>
      </c>
      <c r="K81" s="36">
        <f t="shared" si="10"/>
        <v>0.21740516800489443</v>
      </c>
      <c r="L81" s="31">
        <v>17794482</v>
      </c>
      <c r="M81" s="36">
        <f t="shared" si="11"/>
        <v>0.23656542470745531</v>
      </c>
      <c r="N81" s="31">
        <f t="shared" si="12"/>
        <v>61037510</v>
      </c>
      <c r="O81" s="36">
        <f t="shared" si="13"/>
        <v>0.81145180153238239</v>
      </c>
      <c r="P81" s="31">
        <v>15971260</v>
      </c>
      <c r="Q81" s="31">
        <v>70950030</v>
      </c>
      <c r="R81" s="31">
        <v>64853030</v>
      </c>
      <c r="S81" s="31">
        <v>58500276</v>
      </c>
      <c r="T81" s="36">
        <f t="shared" si="14"/>
        <v>0.902043836656514</v>
      </c>
      <c r="U81" s="36">
        <f t="shared" si="15"/>
        <v>0.11415642848466567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171846219</v>
      </c>
      <c r="E84" s="32">
        <f>SUM(E79:E83)</f>
        <v>177243019</v>
      </c>
      <c r="F84" s="32">
        <f>SUM(F79:F83)</f>
        <v>15215115</v>
      </c>
      <c r="G84" s="37">
        <f t="shared" si="8"/>
        <v>8.8539131605799251E-2</v>
      </c>
      <c r="H84" s="32">
        <f>SUM(H79:H83)</f>
        <v>15995597</v>
      </c>
      <c r="I84" s="37">
        <f t="shared" si="9"/>
        <v>9.3080878317142374E-2</v>
      </c>
      <c r="J84" s="32">
        <f>SUM(J79:J83)</f>
        <v>58669699</v>
      </c>
      <c r="K84" s="37">
        <f t="shared" si="10"/>
        <v>0.33101274922427271</v>
      </c>
      <c r="L84" s="32">
        <f>SUM(L79:L83)</f>
        <v>40215668</v>
      </c>
      <c r="M84" s="37">
        <f t="shared" si="11"/>
        <v>0.22689563869367402</v>
      </c>
      <c r="N84" s="32">
        <f t="shared" si="12"/>
        <v>130096079</v>
      </c>
      <c r="O84" s="37">
        <f t="shared" si="13"/>
        <v>0.73399832463923442</v>
      </c>
      <c r="P84" s="32">
        <f>SUM(P79:P83)</f>
        <v>29809876</v>
      </c>
      <c r="Q84" s="32">
        <f>SUM(Q79:Q83)</f>
        <v>149712802</v>
      </c>
      <c r="R84" s="32">
        <f>SUM(R79:R83)</f>
        <v>152450715</v>
      </c>
      <c r="S84" s="32">
        <f>SUM(S79:S83)</f>
        <v>110281623</v>
      </c>
      <c r="T84" s="37">
        <f t="shared" si="14"/>
        <v>0.72339196966048991</v>
      </c>
      <c r="U84" s="37">
        <f t="shared" si="15"/>
        <v>0.34907196527754758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1078354959</v>
      </c>
      <c r="E85" s="32">
        <f>SUM(E57,E59:E62,E64:E69,E71:E77,E79:E83)</f>
        <v>1137213143</v>
      </c>
      <c r="F85" s="32">
        <f>SUM(F57,F59:F62,F64:F69,F71:F77,F79:F83)</f>
        <v>179715010</v>
      </c>
      <c r="G85" s="37">
        <f t="shared" si="8"/>
        <v>0.16665663611048503</v>
      </c>
      <c r="H85" s="32">
        <f>SUM(H57,H59:H62,H64:H69,H71:H77,H79:H83)</f>
        <v>194831987</v>
      </c>
      <c r="I85" s="37">
        <f t="shared" si="9"/>
        <v>0.18067518990284534</v>
      </c>
      <c r="J85" s="32">
        <f>SUM(J57,J59:J62,J64:J69,J71:J77,J79:J83)</f>
        <v>290330146</v>
      </c>
      <c r="K85" s="37">
        <f t="shared" si="10"/>
        <v>0.25529967516388441</v>
      </c>
      <c r="L85" s="32">
        <f>SUM(L57,L59:L62,L64:L69,L71:L77,L79:L83)</f>
        <v>299608340</v>
      </c>
      <c r="M85" s="37">
        <f t="shared" si="11"/>
        <v>0.26345838670983424</v>
      </c>
      <c r="N85" s="32">
        <f t="shared" si="12"/>
        <v>964485483</v>
      </c>
      <c r="O85" s="37">
        <f t="shared" si="13"/>
        <v>0.84811320457980321</v>
      </c>
      <c r="P85" s="32">
        <f>SUM(P57,P59:P62,P64:P69,P71:P77,P79:P83)</f>
        <v>230246508</v>
      </c>
      <c r="Q85" s="32">
        <f>SUM(Q57,Q59:Q62,Q64:Q69,Q71:Q77,Q79:Q83)</f>
        <v>943379533</v>
      </c>
      <c r="R85" s="32">
        <f>SUM(R57,R59:R62,R64:R69,R71:R77,R79:R83)</f>
        <v>981727035</v>
      </c>
      <c r="S85" s="32">
        <f>SUM(S57,S59:S62,S64:S69,S71:S77,S79:S83)</f>
        <v>805020829</v>
      </c>
      <c r="T85" s="37">
        <f t="shared" si="14"/>
        <v>0.82000474704254223</v>
      </c>
      <c r="U85" s="37">
        <f t="shared" si="15"/>
        <v>0.30125031038472905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2034002934</v>
      </c>
      <c r="E88" s="31">
        <v>2044272279</v>
      </c>
      <c r="F88" s="31">
        <v>370366708</v>
      </c>
      <c r="G88" s="36">
        <f t="shared" ref="G88:G99" si="16">IF(($D88      =0),0,($F88      /$D88      ))</f>
        <v>0.18208759771631677</v>
      </c>
      <c r="H88" s="31">
        <v>564518152</v>
      </c>
      <c r="I88" s="36">
        <f t="shared" ref="I88:I99" si="17">IF(($D88      =0),0,($H88      /$D88      ))</f>
        <v>0.27754048067661241</v>
      </c>
      <c r="J88" s="31">
        <v>470579762</v>
      </c>
      <c r="K88" s="36">
        <f t="shared" ref="K88:K99" si="18">IF(($E88      =0),0,($J88      /$E88      ))</f>
        <v>0.23019426855907582</v>
      </c>
      <c r="L88" s="31">
        <v>591617228</v>
      </c>
      <c r="M88" s="36">
        <f t="shared" ref="M88:M99" si="19">IF(($E88      =0),0,($L88      /$E88      ))</f>
        <v>0.28940236292271321</v>
      </c>
      <c r="N88" s="31">
        <f t="shared" ref="N88:N99" si="20">$F88      +$H88      +$J88      +$L88</f>
        <v>1997081850</v>
      </c>
      <c r="O88" s="36">
        <f t="shared" ref="O88:O99" si="21">IF(($E88      =0),0,($N88      /$E88      ))</f>
        <v>0.97691578099220511</v>
      </c>
      <c r="P88" s="31">
        <v>434823505</v>
      </c>
      <c r="Q88" s="31">
        <v>1836464923</v>
      </c>
      <c r="R88" s="31">
        <v>1971795852</v>
      </c>
      <c r="S88" s="31">
        <v>1652809042</v>
      </c>
      <c r="T88" s="36">
        <f t="shared" ref="T88:T99" si="22">IF(($R88      =0),0,($S88      /$R88      ))</f>
        <v>0.83822523529682325</v>
      </c>
      <c r="U88" s="36">
        <f t="shared" ref="U88:U99" si="23">IF(($P88      =0),0,(($L88      /$P88      )-1))</f>
        <v>0.36059164510897368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3444394000</v>
      </c>
      <c r="E89" s="31">
        <v>3708367549</v>
      </c>
      <c r="F89" s="31">
        <v>893920651</v>
      </c>
      <c r="G89" s="36">
        <f t="shared" si="16"/>
        <v>0.25952915113660052</v>
      </c>
      <c r="H89" s="31">
        <v>956472763</v>
      </c>
      <c r="I89" s="36">
        <f t="shared" si="17"/>
        <v>0.2776897076815254</v>
      </c>
      <c r="J89" s="31">
        <v>952644219</v>
      </c>
      <c r="K89" s="36">
        <f t="shared" si="18"/>
        <v>0.25689045285084822</v>
      </c>
      <c r="L89" s="31">
        <v>1113372417</v>
      </c>
      <c r="M89" s="36">
        <f t="shared" si="19"/>
        <v>0.30023248836276556</v>
      </c>
      <c r="N89" s="31">
        <f t="shared" si="20"/>
        <v>3916410050</v>
      </c>
      <c r="O89" s="36">
        <f t="shared" si="21"/>
        <v>1.0561008309589217</v>
      </c>
      <c r="P89" s="31">
        <v>927478753</v>
      </c>
      <c r="Q89" s="31">
        <v>2959355000</v>
      </c>
      <c r="R89" s="31">
        <v>2998579000</v>
      </c>
      <c r="S89" s="31">
        <v>3197998942</v>
      </c>
      <c r="T89" s="36">
        <f t="shared" si="22"/>
        <v>1.0665048151140923</v>
      </c>
      <c r="U89" s="36">
        <f t="shared" si="23"/>
        <v>0.20042902697092835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1563529331</v>
      </c>
      <c r="E90" s="31">
        <v>1658529330</v>
      </c>
      <c r="F90" s="31">
        <v>128377319</v>
      </c>
      <c r="G90" s="36">
        <f t="shared" si="16"/>
        <v>8.2107394120897376E-2</v>
      </c>
      <c r="H90" s="31">
        <v>1298166043</v>
      </c>
      <c r="I90" s="36">
        <f t="shared" si="17"/>
        <v>0.83027930289591734</v>
      </c>
      <c r="J90" s="31">
        <v>481144660</v>
      </c>
      <c r="K90" s="36">
        <f t="shared" si="18"/>
        <v>0.29010319642643884</v>
      </c>
      <c r="L90" s="31">
        <v>-521721668</v>
      </c>
      <c r="M90" s="36">
        <f t="shared" si="19"/>
        <v>-0.31456885239406651</v>
      </c>
      <c r="N90" s="31">
        <f t="shared" si="20"/>
        <v>1385966354</v>
      </c>
      <c r="O90" s="36">
        <f t="shared" si="21"/>
        <v>0.83565983967253687</v>
      </c>
      <c r="P90" s="31">
        <v>435090055</v>
      </c>
      <c r="Q90" s="31">
        <v>1992253372</v>
      </c>
      <c r="R90" s="31">
        <v>1669947637</v>
      </c>
      <c r="S90" s="31">
        <v>922511622</v>
      </c>
      <c r="T90" s="36">
        <f t="shared" si="22"/>
        <v>0.55241949002500368</v>
      </c>
      <c r="U90" s="36">
        <f t="shared" si="23"/>
        <v>-2.1991119125901419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7041926265</v>
      </c>
      <c r="E91" s="32">
        <f>SUM(E88:E90)</f>
        <v>7411169158</v>
      </c>
      <c r="F91" s="32">
        <f>SUM(F88:F90)</f>
        <v>1392664678</v>
      </c>
      <c r="G91" s="37">
        <f t="shared" si="16"/>
        <v>0.19776757460836605</v>
      </c>
      <c r="H91" s="32">
        <f>SUM(H88:H90)</f>
        <v>2819156958</v>
      </c>
      <c r="I91" s="37">
        <f t="shared" si="17"/>
        <v>0.40033889193243349</v>
      </c>
      <c r="J91" s="32">
        <f>SUM(J88:J90)</f>
        <v>1904368641</v>
      </c>
      <c r="K91" s="37">
        <f t="shared" si="18"/>
        <v>0.25695927328069768</v>
      </c>
      <c r="L91" s="32">
        <f>SUM(L88:L90)</f>
        <v>1183267977</v>
      </c>
      <c r="M91" s="37">
        <f t="shared" si="19"/>
        <v>0.15966009569795331</v>
      </c>
      <c r="N91" s="32">
        <f t="shared" si="20"/>
        <v>7299458254</v>
      </c>
      <c r="O91" s="37">
        <f t="shared" si="21"/>
        <v>0.98492668273811923</v>
      </c>
      <c r="P91" s="32">
        <f>SUM(P88:P90)</f>
        <v>1797392313</v>
      </c>
      <c r="Q91" s="32">
        <f>SUM(Q88:Q90)</f>
        <v>6788073295</v>
      </c>
      <c r="R91" s="32">
        <f>SUM(R88:R90)</f>
        <v>6640322489</v>
      </c>
      <c r="S91" s="32">
        <f>SUM(S88:S90)</f>
        <v>5773319606</v>
      </c>
      <c r="T91" s="37">
        <f t="shared" si="22"/>
        <v>0.86943361795511731</v>
      </c>
      <c r="U91" s="37">
        <f t="shared" si="23"/>
        <v>-0.341675176620164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223104231</v>
      </c>
      <c r="E92" s="31">
        <v>234194282</v>
      </c>
      <c r="F92" s="31">
        <v>49239515</v>
      </c>
      <c r="G92" s="36">
        <f t="shared" si="16"/>
        <v>0.22070184316674837</v>
      </c>
      <c r="H92" s="31">
        <v>45514214</v>
      </c>
      <c r="I92" s="36">
        <f t="shared" si="17"/>
        <v>0.20400426202585104</v>
      </c>
      <c r="J92" s="31">
        <v>45224110</v>
      </c>
      <c r="K92" s="36">
        <f t="shared" si="18"/>
        <v>0.1931050989536969</v>
      </c>
      <c r="L92" s="31">
        <v>52183187</v>
      </c>
      <c r="M92" s="36">
        <f t="shared" si="19"/>
        <v>0.22282007295122602</v>
      </c>
      <c r="N92" s="31">
        <f t="shared" si="20"/>
        <v>192161026</v>
      </c>
      <c r="O92" s="36">
        <f t="shared" si="21"/>
        <v>0.82051971704415905</v>
      </c>
      <c r="P92" s="31">
        <v>34995482</v>
      </c>
      <c r="Q92" s="31">
        <v>203942234</v>
      </c>
      <c r="R92" s="31">
        <v>203232401</v>
      </c>
      <c r="S92" s="31">
        <v>123528082</v>
      </c>
      <c r="T92" s="36">
        <f t="shared" si="22"/>
        <v>0.60781687069671531</v>
      </c>
      <c r="U92" s="36">
        <f t="shared" si="23"/>
        <v>0.49114068496041852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100619328</v>
      </c>
      <c r="E93" s="31">
        <v>113878391</v>
      </c>
      <c r="F93" s="31">
        <v>14722206</v>
      </c>
      <c r="G93" s="36">
        <f t="shared" si="16"/>
        <v>0.1463158847572506</v>
      </c>
      <c r="H93" s="31">
        <v>19934407</v>
      </c>
      <c r="I93" s="36">
        <f t="shared" si="17"/>
        <v>0.1981170754787788</v>
      </c>
      <c r="J93" s="31">
        <v>21899479</v>
      </c>
      <c r="K93" s="36">
        <f t="shared" si="18"/>
        <v>0.19230583438784274</v>
      </c>
      <c r="L93" s="31">
        <v>26542734</v>
      </c>
      <c r="M93" s="36">
        <f t="shared" si="19"/>
        <v>0.23307963668014944</v>
      </c>
      <c r="N93" s="31">
        <f t="shared" si="20"/>
        <v>83098826</v>
      </c>
      <c r="O93" s="36">
        <f t="shared" si="21"/>
        <v>0.7297154909749296</v>
      </c>
      <c r="P93" s="31">
        <v>19451578</v>
      </c>
      <c r="Q93" s="31">
        <v>72315548</v>
      </c>
      <c r="R93" s="31">
        <v>79317112</v>
      </c>
      <c r="S93" s="31">
        <v>61893093</v>
      </c>
      <c r="T93" s="36">
        <f t="shared" si="22"/>
        <v>0.78032459124331199</v>
      </c>
      <c r="U93" s="36">
        <f t="shared" si="23"/>
        <v>0.36455427934946982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57440254</v>
      </c>
      <c r="E94" s="31">
        <v>51121775</v>
      </c>
      <c r="F94" s="31">
        <v>7879641</v>
      </c>
      <c r="G94" s="36">
        <f t="shared" si="16"/>
        <v>0.13717977291674233</v>
      </c>
      <c r="H94" s="31">
        <v>17584088</v>
      </c>
      <c r="I94" s="36">
        <f t="shared" si="17"/>
        <v>0.30612831203706026</v>
      </c>
      <c r="J94" s="31">
        <v>14032497</v>
      </c>
      <c r="K94" s="36">
        <f t="shared" si="18"/>
        <v>0.27449158406569413</v>
      </c>
      <c r="L94" s="31">
        <v>20763694</v>
      </c>
      <c r="M94" s="36">
        <f t="shared" si="19"/>
        <v>0.40616144490288142</v>
      </c>
      <c r="N94" s="31">
        <f t="shared" si="20"/>
        <v>60259920</v>
      </c>
      <c r="O94" s="36">
        <f t="shared" si="21"/>
        <v>1.1787524983238551</v>
      </c>
      <c r="P94" s="31">
        <v>17571736</v>
      </c>
      <c r="Q94" s="31">
        <v>51935417</v>
      </c>
      <c r="R94" s="31">
        <v>55913321</v>
      </c>
      <c r="S94" s="31">
        <v>56682038</v>
      </c>
      <c r="T94" s="36">
        <f t="shared" si="22"/>
        <v>1.0137483695522218</v>
      </c>
      <c r="U94" s="36">
        <f t="shared" si="23"/>
        <v>0.18165296815294751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6"/>
        <v>0</v>
      </c>
      <c r="H95" s="31">
        <v>0</v>
      </c>
      <c r="I95" s="36">
        <f t="shared" si="17"/>
        <v>0</v>
      </c>
      <c r="J95" s="31">
        <v>0</v>
      </c>
      <c r="K95" s="36">
        <f t="shared" si="18"/>
        <v>0</v>
      </c>
      <c r="L95" s="31">
        <v>0</v>
      </c>
      <c r="M95" s="36">
        <f t="shared" si="19"/>
        <v>0</v>
      </c>
      <c r="N95" s="31">
        <f t="shared" si="20"/>
        <v>0</v>
      </c>
      <c r="O95" s="36">
        <f t="shared" si="21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22"/>
        <v>0</v>
      </c>
      <c r="U95" s="36">
        <f t="shared" si="23"/>
        <v>0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381163813</v>
      </c>
      <c r="E96" s="32">
        <f>SUM(E92:E95)</f>
        <v>399194448</v>
      </c>
      <c r="F96" s="32">
        <f>SUM(F92:F95)</f>
        <v>71841362</v>
      </c>
      <c r="G96" s="37">
        <f t="shared" si="16"/>
        <v>0.18847896770305422</v>
      </c>
      <c r="H96" s="32">
        <f>SUM(H92:H95)</f>
        <v>83032709</v>
      </c>
      <c r="I96" s="37">
        <f t="shared" si="17"/>
        <v>0.21783995796054229</v>
      </c>
      <c r="J96" s="32">
        <f>SUM(J92:J95)</f>
        <v>81156086</v>
      </c>
      <c r="K96" s="37">
        <f t="shared" si="18"/>
        <v>0.20329963607109086</v>
      </c>
      <c r="L96" s="32">
        <f>SUM(L92:L95)</f>
        <v>99489615</v>
      </c>
      <c r="M96" s="37">
        <f t="shared" si="19"/>
        <v>0.24922594865347425</v>
      </c>
      <c r="N96" s="32">
        <f t="shared" si="20"/>
        <v>335519772</v>
      </c>
      <c r="O96" s="37">
        <f t="shared" si="21"/>
        <v>0.84049208019045396</v>
      </c>
      <c r="P96" s="32">
        <f>SUM(P92:P95)</f>
        <v>72018796</v>
      </c>
      <c r="Q96" s="32">
        <f>SUM(Q92:Q95)</f>
        <v>328193199</v>
      </c>
      <c r="R96" s="32">
        <f>SUM(R92:R95)</f>
        <v>338462834</v>
      </c>
      <c r="S96" s="32">
        <f>SUM(S92:S95)</f>
        <v>242103213</v>
      </c>
      <c r="T96" s="37">
        <f t="shared" si="22"/>
        <v>0.71530220951822443</v>
      </c>
      <c r="U96" s="37">
        <f t="shared" si="23"/>
        <v>0.38143957585739141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114798729</v>
      </c>
      <c r="E97" s="31">
        <v>133372615</v>
      </c>
      <c r="F97" s="31">
        <v>20222823</v>
      </c>
      <c r="G97" s="36">
        <f t="shared" si="16"/>
        <v>0.1761589451046971</v>
      </c>
      <c r="H97" s="31">
        <v>22819325</v>
      </c>
      <c r="I97" s="36">
        <f t="shared" si="17"/>
        <v>0.1987768087571771</v>
      </c>
      <c r="J97" s="31">
        <v>68827160</v>
      </c>
      <c r="K97" s="36">
        <f t="shared" si="18"/>
        <v>0.51605166472892505</v>
      </c>
      <c r="L97" s="31">
        <v>29833906</v>
      </c>
      <c r="M97" s="36">
        <f t="shared" si="19"/>
        <v>0.22368839360313961</v>
      </c>
      <c r="N97" s="31">
        <f t="shared" si="20"/>
        <v>141703214</v>
      </c>
      <c r="O97" s="36">
        <f t="shared" si="21"/>
        <v>1.0624610906819214</v>
      </c>
      <c r="P97" s="31">
        <v>50350098</v>
      </c>
      <c r="Q97" s="31">
        <v>120480622</v>
      </c>
      <c r="R97" s="31">
        <v>114874476</v>
      </c>
      <c r="S97" s="31">
        <v>127554276</v>
      </c>
      <c r="T97" s="36">
        <f t="shared" si="22"/>
        <v>1.1103796112201634</v>
      </c>
      <c r="U97" s="36">
        <f t="shared" si="23"/>
        <v>-0.40747074613439682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80964929</v>
      </c>
      <c r="E98" s="31">
        <v>110163761</v>
      </c>
      <c r="F98" s="31">
        <v>11391826</v>
      </c>
      <c r="G98" s="36">
        <f t="shared" si="16"/>
        <v>0.14070074710989988</v>
      </c>
      <c r="H98" s="31">
        <v>8024956</v>
      </c>
      <c r="I98" s="36">
        <f t="shared" si="17"/>
        <v>9.9116445837925699E-2</v>
      </c>
      <c r="J98" s="31">
        <v>0</v>
      </c>
      <c r="K98" s="36">
        <f t="shared" si="18"/>
        <v>0</v>
      </c>
      <c r="L98" s="31">
        <v>19677131</v>
      </c>
      <c r="M98" s="36">
        <f t="shared" si="19"/>
        <v>0.17861709532593029</v>
      </c>
      <c r="N98" s="31">
        <f t="shared" si="20"/>
        <v>39093913</v>
      </c>
      <c r="O98" s="36">
        <f t="shared" si="21"/>
        <v>0.35487089987786458</v>
      </c>
      <c r="P98" s="31">
        <v>11539489</v>
      </c>
      <c r="Q98" s="31">
        <v>81379067</v>
      </c>
      <c r="R98" s="31">
        <v>89319712</v>
      </c>
      <c r="S98" s="31">
        <v>47090365</v>
      </c>
      <c r="T98" s="36">
        <f t="shared" si="22"/>
        <v>0.52721133941855969</v>
      </c>
      <c r="U98" s="36">
        <f t="shared" si="23"/>
        <v>0.70519951100087708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122546842</v>
      </c>
      <c r="E99" s="31">
        <v>109200070</v>
      </c>
      <c r="F99" s="31">
        <v>60232806</v>
      </c>
      <c r="G99" s="36">
        <f t="shared" si="16"/>
        <v>0.49150843071092765</v>
      </c>
      <c r="H99" s="31">
        <v>31381709</v>
      </c>
      <c r="I99" s="36">
        <f t="shared" si="17"/>
        <v>0.256079295784709</v>
      </c>
      <c r="J99" s="31">
        <v>66528579</v>
      </c>
      <c r="K99" s="36">
        <f t="shared" si="18"/>
        <v>0.6092356808928785</v>
      </c>
      <c r="L99" s="31">
        <v>41982837</v>
      </c>
      <c r="M99" s="36">
        <f t="shared" si="19"/>
        <v>0.384457967838299</v>
      </c>
      <c r="N99" s="31">
        <f t="shared" si="20"/>
        <v>200125931</v>
      </c>
      <c r="O99" s="36">
        <f t="shared" si="21"/>
        <v>1.8326538710094233</v>
      </c>
      <c r="P99" s="31">
        <v>90832216</v>
      </c>
      <c r="Q99" s="31">
        <v>93012388</v>
      </c>
      <c r="R99" s="31">
        <v>83444051</v>
      </c>
      <c r="S99" s="31">
        <v>161407296</v>
      </c>
      <c r="T99" s="36">
        <f t="shared" si="22"/>
        <v>1.9343175944322262</v>
      </c>
      <c r="U99" s="36">
        <f t="shared" si="23"/>
        <v>-0.53779794384846891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     +$L100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=0),0,(($L100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318310500</v>
      </c>
      <c r="E101" s="32">
        <f>SUM(E97:E100)</f>
        <v>352736446</v>
      </c>
      <c r="F101" s="32">
        <f>SUM(F97:F100)</f>
        <v>91847455</v>
      </c>
      <c r="G101" s="37">
        <f>IF(($D101     =0),0,($F101     /$D101     ))</f>
        <v>0.28854673345679771</v>
      </c>
      <c r="H101" s="32">
        <f>SUM(H97:H100)</f>
        <v>62225990</v>
      </c>
      <c r="I101" s="37">
        <f>IF(($D101     =0),0,($H101     /$D101     ))</f>
        <v>0.19548833607436764</v>
      </c>
      <c r="J101" s="32">
        <f>SUM(J97:J100)</f>
        <v>135355739</v>
      </c>
      <c r="K101" s="37">
        <f>IF(($E101     =0),0,($J101     /$E101     ))</f>
        <v>0.3837305176001008</v>
      </c>
      <c r="L101" s="32">
        <f>SUM(L97:L100)</f>
        <v>91493874</v>
      </c>
      <c r="M101" s="37">
        <f>IF(($E101     =0),0,($L101     /$E101     ))</f>
        <v>0.25938310327025293</v>
      </c>
      <c r="N101" s="32">
        <f>$F101     +$H101     +$J101     +$L101</f>
        <v>380923058</v>
      </c>
      <c r="O101" s="37">
        <f>IF(($E101     =0),0,($N101     /$E101     ))</f>
        <v>1.0799084197837612</v>
      </c>
      <c r="P101" s="32">
        <f>SUM(P97:P100)</f>
        <v>152721803</v>
      </c>
      <c r="Q101" s="32">
        <f>SUM(Q97:Q100)</f>
        <v>294872077</v>
      </c>
      <c r="R101" s="32">
        <f>SUM(R97:R100)</f>
        <v>287638239</v>
      </c>
      <c r="S101" s="32">
        <f>SUM(S97:S100)</f>
        <v>336051937</v>
      </c>
      <c r="T101" s="37">
        <f>IF(($R101     =0),0,($S101     /$R101     ))</f>
        <v>1.1683145404043445</v>
      </c>
      <c r="U101" s="37">
        <f>IF(($P101     =0),0,(($L101     /$P101     )-1))</f>
        <v>-0.40091151228747612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7741400578</v>
      </c>
      <c r="E102" s="32">
        <f>SUM(E88:E90,E92:E95,E97:E100)</f>
        <v>8163100052</v>
      </c>
      <c r="F102" s="32">
        <f>SUM(F88:F90,F92:F95,F97:F100)</f>
        <v>1556353495</v>
      </c>
      <c r="G102" s="37">
        <f>IF(($D102     =0),0,($F102     /$D102     ))</f>
        <v>0.20104288356075301</v>
      </c>
      <c r="H102" s="32">
        <f>SUM(H88:H90,H92:H95,H97:H100)</f>
        <v>2964415657</v>
      </c>
      <c r="I102" s="37">
        <f>IF(($D102     =0),0,($H102     /$D102     ))</f>
        <v>0.38293014644203571</v>
      </c>
      <c r="J102" s="32">
        <f>SUM(J88:J90,J92:J95,J97:J100)</f>
        <v>2120880466</v>
      </c>
      <c r="K102" s="37">
        <f>IF(($E102     =0),0,($J102     /$E102     ))</f>
        <v>0.25981311664560253</v>
      </c>
      <c r="L102" s="32">
        <f>SUM(L88:L90,L92:L95,L97:L100)</f>
        <v>1374251466</v>
      </c>
      <c r="M102" s="37">
        <f>IF(($E102     =0),0,($L102     /$E102     ))</f>
        <v>0.16834921258417035</v>
      </c>
      <c r="N102" s="32">
        <f>$F102     +$H102     +$J102     +$L102</f>
        <v>8015901084</v>
      </c>
      <c r="O102" s="37">
        <f>IF(($E102     =0),0,($N102     /$E102     ))</f>
        <v>0.98196776138203334</v>
      </c>
      <c r="P102" s="32">
        <f>SUM(P88:P90,P92:P95,P97:P100)</f>
        <v>2022132912</v>
      </c>
      <c r="Q102" s="32">
        <f>SUM(Q88:Q90,Q92:Q95,Q97:Q100)</f>
        <v>7411138571</v>
      </c>
      <c r="R102" s="32">
        <f>SUM(R88:R90,R92:R95,R97:R100)</f>
        <v>7266423562</v>
      </c>
      <c r="S102" s="32">
        <f>SUM(S88:S90,S92:S95,S97:S100)</f>
        <v>6351474756</v>
      </c>
      <c r="T102" s="37">
        <f>IF(($R102     =0),0,($S102     /$R102     ))</f>
        <v>0.87408540140919466</v>
      </c>
      <c r="U102" s="37">
        <f>IF(($P102     =0),0,(($L102     /$P102     )-1))</f>
        <v>-0.32039508489044366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1714969630</v>
      </c>
      <c r="E105" s="31">
        <v>1700795418</v>
      </c>
      <c r="F105" s="31">
        <v>276677096</v>
      </c>
      <c r="G105" s="36">
        <f t="shared" ref="G105:G136" si="24">IF(($D105     =0),0,($F105     /$D105     ))</f>
        <v>0.16133060968549046</v>
      </c>
      <c r="H105" s="31">
        <v>380207952</v>
      </c>
      <c r="I105" s="36">
        <f t="shared" ref="I105:I136" si="25">IF(($D105     =0),0,($H105     /$D105     ))</f>
        <v>0.22169952478983548</v>
      </c>
      <c r="J105" s="31">
        <v>310895446</v>
      </c>
      <c r="K105" s="36">
        <f t="shared" ref="K105:K136" si="26">IF(($E105     =0),0,($J105     /$E105     ))</f>
        <v>0.18279414602703262</v>
      </c>
      <c r="L105" s="31">
        <v>304601791</v>
      </c>
      <c r="M105" s="36">
        <f t="shared" ref="M105:M136" si="27">IF(($E105     =0),0,($L105     /$E105     ))</f>
        <v>0.1790937274267751</v>
      </c>
      <c r="N105" s="31">
        <f t="shared" ref="N105:N136" si="28">$F105     +$H105     +$J105     +$L105</f>
        <v>1272382285</v>
      </c>
      <c r="O105" s="36">
        <f t="shared" ref="O105:O136" si="29">IF(($E105     =0),0,($N105     /$E105     ))</f>
        <v>0.7481101321969813</v>
      </c>
      <c r="P105" s="31">
        <v>243437884</v>
      </c>
      <c r="Q105" s="31">
        <v>1509218510</v>
      </c>
      <c r="R105" s="31">
        <v>1457584949</v>
      </c>
      <c r="S105" s="31">
        <v>1215295612</v>
      </c>
      <c r="T105" s="36">
        <f t="shared" ref="T105:T136" si="30">IF(($R105     =0),0,($S105     /$R105     ))</f>
        <v>0.83377343655597802</v>
      </c>
      <c r="U105" s="36">
        <f t="shared" ref="U105:U136" si="31">IF(($P105     =0),0,(($L105     /$P105     )-1))</f>
        <v>0.25125056952926861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1714969630</v>
      </c>
      <c r="E106" s="32">
        <f>E105</f>
        <v>1700795418</v>
      </c>
      <c r="F106" s="32">
        <f>F105</f>
        <v>276677096</v>
      </c>
      <c r="G106" s="37">
        <f t="shared" si="24"/>
        <v>0.16133060968549046</v>
      </c>
      <c r="H106" s="32">
        <f>H105</f>
        <v>380207952</v>
      </c>
      <c r="I106" s="37">
        <f t="shared" si="25"/>
        <v>0.22169952478983548</v>
      </c>
      <c r="J106" s="32">
        <f>J105</f>
        <v>310895446</v>
      </c>
      <c r="K106" s="37">
        <f t="shared" si="26"/>
        <v>0.18279414602703262</v>
      </c>
      <c r="L106" s="32">
        <f>L105</f>
        <v>304601791</v>
      </c>
      <c r="M106" s="37">
        <f t="shared" si="27"/>
        <v>0.1790937274267751</v>
      </c>
      <c r="N106" s="32">
        <f t="shared" si="28"/>
        <v>1272382285</v>
      </c>
      <c r="O106" s="37">
        <f t="shared" si="29"/>
        <v>0.7481101321969813</v>
      </c>
      <c r="P106" s="32">
        <f>P105</f>
        <v>243437884</v>
      </c>
      <c r="Q106" s="32">
        <f>Q105</f>
        <v>1509218510</v>
      </c>
      <c r="R106" s="32">
        <f>R105</f>
        <v>1457584949</v>
      </c>
      <c r="S106" s="32">
        <f>S105</f>
        <v>1215295612</v>
      </c>
      <c r="T106" s="37">
        <f t="shared" si="30"/>
        <v>0.83377343655597802</v>
      </c>
      <c r="U106" s="37">
        <f t="shared" si="31"/>
        <v>0.25125056952926861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38446310</v>
      </c>
      <c r="E107" s="31">
        <v>38596310</v>
      </c>
      <c r="F107" s="31">
        <v>5114432</v>
      </c>
      <c r="G107" s="36">
        <f t="shared" si="24"/>
        <v>0.13302790306794071</v>
      </c>
      <c r="H107" s="31">
        <v>9710613</v>
      </c>
      <c r="I107" s="36">
        <f t="shared" si="25"/>
        <v>0.25257594291883928</v>
      </c>
      <c r="J107" s="31">
        <v>13865660</v>
      </c>
      <c r="K107" s="36">
        <f t="shared" si="26"/>
        <v>0.35924833228876024</v>
      </c>
      <c r="L107" s="31">
        <v>181260</v>
      </c>
      <c r="M107" s="36">
        <f t="shared" si="27"/>
        <v>4.6963038694631688E-3</v>
      </c>
      <c r="N107" s="31">
        <f t="shared" si="28"/>
        <v>28871965</v>
      </c>
      <c r="O107" s="36">
        <f t="shared" si="29"/>
        <v>0.7480498783432924</v>
      </c>
      <c r="P107" s="31">
        <v>8658348</v>
      </c>
      <c r="Q107" s="31">
        <v>29701351</v>
      </c>
      <c r="R107" s="31">
        <v>33283951</v>
      </c>
      <c r="S107" s="31">
        <v>29256595</v>
      </c>
      <c r="T107" s="36">
        <f t="shared" si="30"/>
        <v>0.8790000622221803</v>
      </c>
      <c r="U107" s="36">
        <f t="shared" si="31"/>
        <v>-0.97906529051500357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6856908</v>
      </c>
      <c r="E108" s="31">
        <v>5156908</v>
      </c>
      <c r="F108" s="31">
        <v>515469</v>
      </c>
      <c r="G108" s="36">
        <f t="shared" si="24"/>
        <v>7.5175137248450763E-2</v>
      </c>
      <c r="H108" s="31">
        <v>694776</v>
      </c>
      <c r="I108" s="36">
        <f t="shared" si="25"/>
        <v>0.10132497038023552</v>
      </c>
      <c r="J108" s="31">
        <v>1017934</v>
      </c>
      <c r="K108" s="36">
        <f t="shared" si="26"/>
        <v>0.19739231337848184</v>
      </c>
      <c r="L108" s="31">
        <v>585190</v>
      </c>
      <c r="M108" s="36">
        <f t="shared" si="27"/>
        <v>0.11347691290982892</v>
      </c>
      <c r="N108" s="31">
        <f t="shared" si="28"/>
        <v>2813369</v>
      </c>
      <c r="O108" s="36">
        <f t="shared" si="29"/>
        <v>0.54555345955367052</v>
      </c>
      <c r="P108" s="31">
        <v>1189016</v>
      </c>
      <c r="Q108" s="31">
        <v>3225391</v>
      </c>
      <c r="R108" s="31">
        <v>3338870</v>
      </c>
      <c r="S108" s="31">
        <v>3194478</v>
      </c>
      <c r="T108" s="36">
        <f t="shared" si="30"/>
        <v>0.95675423122194037</v>
      </c>
      <c r="U108" s="36">
        <f t="shared" si="31"/>
        <v>-0.50783673222227455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16920072</v>
      </c>
      <c r="E109" s="31">
        <v>16704180</v>
      </c>
      <c r="F109" s="31">
        <v>2475115</v>
      </c>
      <c r="G109" s="36">
        <f t="shared" si="24"/>
        <v>0.14628276995511602</v>
      </c>
      <c r="H109" s="31">
        <v>4650649</v>
      </c>
      <c r="I109" s="36">
        <f t="shared" si="25"/>
        <v>0.27485988239293546</v>
      </c>
      <c r="J109" s="31">
        <v>5137573</v>
      </c>
      <c r="K109" s="36">
        <f t="shared" si="26"/>
        <v>0.30756211918214482</v>
      </c>
      <c r="L109" s="31">
        <v>2803856</v>
      </c>
      <c r="M109" s="36">
        <f t="shared" si="27"/>
        <v>0.16785355521791551</v>
      </c>
      <c r="N109" s="31">
        <f t="shared" si="28"/>
        <v>15067193</v>
      </c>
      <c r="O109" s="36">
        <f t="shared" si="29"/>
        <v>0.90200135534937964</v>
      </c>
      <c r="P109" s="31">
        <v>3771601</v>
      </c>
      <c r="Q109" s="31">
        <v>13373676</v>
      </c>
      <c r="R109" s="31">
        <v>13706868</v>
      </c>
      <c r="S109" s="31">
        <v>15253875</v>
      </c>
      <c r="T109" s="36">
        <f t="shared" si="30"/>
        <v>1.1128636388706741</v>
      </c>
      <c r="U109" s="36">
        <f t="shared" si="31"/>
        <v>-0.25658732193569789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180919640</v>
      </c>
      <c r="E110" s="31">
        <v>193858118</v>
      </c>
      <c r="F110" s="31">
        <v>40760478</v>
      </c>
      <c r="G110" s="36">
        <f t="shared" si="24"/>
        <v>0.22529603751146088</v>
      </c>
      <c r="H110" s="31">
        <v>47757345</v>
      </c>
      <c r="I110" s="36">
        <f t="shared" si="25"/>
        <v>0.26396993162268068</v>
      </c>
      <c r="J110" s="31">
        <v>50266765</v>
      </c>
      <c r="K110" s="36">
        <f t="shared" si="26"/>
        <v>0.25929667283781221</v>
      </c>
      <c r="L110" s="31">
        <v>48862248</v>
      </c>
      <c r="M110" s="36">
        <f t="shared" si="27"/>
        <v>0.25205159579646802</v>
      </c>
      <c r="N110" s="31">
        <f t="shared" si="28"/>
        <v>187646836</v>
      </c>
      <c r="O110" s="36">
        <f t="shared" si="29"/>
        <v>0.967959649747554</v>
      </c>
      <c r="P110" s="31">
        <v>43483455</v>
      </c>
      <c r="Q110" s="31">
        <v>174365069</v>
      </c>
      <c r="R110" s="31">
        <v>179630386</v>
      </c>
      <c r="S110" s="31">
        <v>170902235</v>
      </c>
      <c r="T110" s="36">
        <f t="shared" si="30"/>
        <v>0.95141049799892985</v>
      </c>
      <c r="U110" s="36">
        <f t="shared" si="31"/>
        <v>0.12369746148276395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243142930</v>
      </c>
      <c r="E112" s="32">
        <f>SUM(E107:E111)</f>
        <v>254315516</v>
      </c>
      <c r="F112" s="32">
        <f>SUM(F107:F111)</f>
        <v>48865494</v>
      </c>
      <c r="G112" s="37">
        <f t="shared" si="24"/>
        <v>0.2009743569348284</v>
      </c>
      <c r="H112" s="32">
        <f>SUM(H107:H111)</f>
        <v>62813383</v>
      </c>
      <c r="I112" s="37">
        <f t="shared" si="25"/>
        <v>0.25833933563274902</v>
      </c>
      <c r="J112" s="32">
        <f>SUM(J107:J111)</f>
        <v>70287932</v>
      </c>
      <c r="K112" s="37">
        <f t="shared" si="26"/>
        <v>0.27638082451878399</v>
      </c>
      <c r="L112" s="32">
        <f>SUM(L107:L111)</f>
        <v>52432554</v>
      </c>
      <c r="M112" s="37">
        <f t="shared" si="27"/>
        <v>0.20617127426861365</v>
      </c>
      <c r="N112" s="32">
        <f t="shared" si="28"/>
        <v>234399363</v>
      </c>
      <c r="O112" s="37">
        <f t="shared" si="29"/>
        <v>0.92168722808088521</v>
      </c>
      <c r="P112" s="32">
        <f>SUM(P107:P111)</f>
        <v>57102420</v>
      </c>
      <c r="Q112" s="32">
        <f>SUM(Q107:Q111)</f>
        <v>220665487</v>
      </c>
      <c r="R112" s="32">
        <f>SUM(R107:R111)</f>
        <v>229960075</v>
      </c>
      <c r="S112" s="32">
        <f>SUM(S107:S111)</f>
        <v>218607183</v>
      </c>
      <c r="T112" s="37">
        <f t="shared" si="30"/>
        <v>0.95063103019078421</v>
      </c>
      <c r="U112" s="37">
        <f t="shared" si="31"/>
        <v>-8.178052698992444E-2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12191995</v>
      </c>
      <c r="E113" s="31">
        <v>13348070</v>
      </c>
      <c r="F113" s="31">
        <v>2063058</v>
      </c>
      <c r="G113" s="36">
        <f t="shared" si="24"/>
        <v>0.169214144198714</v>
      </c>
      <c r="H113" s="31">
        <v>2430495</v>
      </c>
      <c r="I113" s="36">
        <f t="shared" si="25"/>
        <v>0.19935170577087671</v>
      </c>
      <c r="J113" s="31">
        <v>3113789</v>
      </c>
      <c r="K113" s="36">
        <f t="shared" si="26"/>
        <v>0.23327634631823177</v>
      </c>
      <c r="L113" s="31">
        <v>3246977</v>
      </c>
      <c r="M113" s="36">
        <f t="shared" si="27"/>
        <v>0.24325441805444534</v>
      </c>
      <c r="N113" s="31">
        <f t="shared" si="28"/>
        <v>10854319</v>
      </c>
      <c r="O113" s="36">
        <f t="shared" si="29"/>
        <v>0.81317516315092742</v>
      </c>
      <c r="P113" s="31">
        <v>3044259</v>
      </c>
      <c r="Q113" s="31">
        <v>10433750</v>
      </c>
      <c r="R113" s="31">
        <v>11986900</v>
      </c>
      <c r="S113" s="31">
        <v>9564684</v>
      </c>
      <c r="T113" s="36">
        <f t="shared" si="30"/>
        <v>0.79792807147803013</v>
      </c>
      <c r="U113" s="36">
        <f t="shared" si="31"/>
        <v>6.6590260552732206E-2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27075426</v>
      </c>
      <c r="E114" s="31">
        <v>23395548</v>
      </c>
      <c r="F114" s="31">
        <v>2927365</v>
      </c>
      <c r="G114" s="36">
        <f t="shared" si="24"/>
        <v>0.10811888980066278</v>
      </c>
      <c r="H114" s="31">
        <v>4110983</v>
      </c>
      <c r="I114" s="36">
        <f t="shared" si="25"/>
        <v>0.15183447159797228</v>
      </c>
      <c r="J114" s="31">
        <v>3495477</v>
      </c>
      <c r="K114" s="36">
        <f t="shared" si="26"/>
        <v>0.14940778476315236</v>
      </c>
      <c r="L114" s="31">
        <v>8767161</v>
      </c>
      <c r="M114" s="36">
        <f t="shared" si="27"/>
        <v>0.37473629598246638</v>
      </c>
      <c r="N114" s="31">
        <f t="shared" si="28"/>
        <v>19300986</v>
      </c>
      <c r="O114" s="36">
        <f t="shared" si="29"/>
        <v>0.82498542030304223</v>
      </c>
      <c r="P114" s="31">
        <v>8632168</v>
      </c>
      <c r="Q114" s="31">
        <v>32181465</v>
      </c>
      <c r="R114" s="31">
        <v>26562336</v>
      </c>
      <c r="S114" s="31">
        <v>20989001</v>
      </c>
      <c r="T114" s="36">
        <f t="shared" si="30"/>
        <v>0.79017903395243549</v>
      </c>
      <c r="U114" s="36">
        <f t="shared" si="31"/>
        <v>1.5638365703725787E-2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13073796</v>
      </c>
      <c r="E115" s="31">
        <v>15274756</v>
      </c>
      <c r="F115" s="31">
        <v>1002793</v>
      </c>
      <c r="G115" s="36">
        <f t="shared" si="24"/>
        <v>7.670251241490994E-2</v>
      </c>
      <c r="H115" s="31">
        <v>1079144</v>
      </c>
      <c r="I115" s="36">
        <f t="shared" si="25"/>
        <v>8.2542514813601198E-2</v>
      </c>
      <c r="J115" s="31">
        <v>19650</v>
      </c>
      <c r="K115" s="36">
        <f t="shared" si="26"/>
        <v>1.2864362612404413E-3</v>
      </c>
      <c r="L115" s="31">
        <v>1124432</v>
      </c>
      <c r="M115" s="36">
        <f t="shared" si="27"/>
        <v>7.3613745450336485E-2</v>
      </c>
      <c r="N115" s="31">
        <f t="shared" si="28"/>
        <v>3226019</v>
      </c>
      <c r="O115" s="36">
        <f t="shared" si="29"/>
        <v>0.21119938020613882</v>
      </c>
      <c r="P115" s="31">
        <v>962638</v>
      </c>
      <c r="Q115" s="31">
        <v>7866725</v>
      </c>
      <c r="R115" s="31">
        <v>13293167</v>
      </c>
      <c r="S115" s="31">
        <v>4644901</v>
      </c>
      <c r="T115" s="36">
        <f t="shared" si="30"/>
        <v>0.34942019460072982</v>
      </c>
      <c r="U115" s="36">
        <f t="shared" si="31"/>
        <v>0.16807356451750288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309084</v>
      </c>
      <c r="E116" s="31">
        <v>309084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91019</v>
      </c>
      <c r="K116" s="36">
        <f t="shared" si="26"/>
        <v>0.29447981778416221</v>
      </c>
      <c r="L116" s="31">
        <v>0</v>
      </c>
      <c r="M116" s="36">
        <f t="shared" si="27"/>
        <v>0</v>
      </c>
      <c r="N116" s="31">
        <f t="shared" si="28"/>
        <v>91019</v>
      </c>
      <c r="O116" s="36">
        <f t="shared" si="29"/>
        <v>0.29447981778416221</v>
      </c>
      <c r="P116" s="31">
        <v>0</v>
      </c>
      <c r="Q116" s="31">
        <v>406220</v>
      </c>
      <c r="R116" s="31">
        <v>406220</v>
      </c>
      <c r="S116" s="31">
        <v>136254</v>
      </c>
      <c r="T116" s="36">
        <f t="shared" si="30"/>
        <v>0.33541923095859388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142301054</v>
      </c>
      <c r="E117" s="31">
        <v>147009483</v>
      </c>
      <c r="F117" s="31">
        <v>31973747</v>
      </c>
      <c r="G117" s="36">
        <f t="shared" si="24"/>
        <v>0.22469086560665952</v>
      </c>
      <c r="H117" s="31">
        <v>38065200</v>
      </c>
      <c r="I117" s="36">
        <f t="shared" si="25"/>
        <v>0.26749766730469893</v>
      </c>
      <c r="J117" s="31">
        <v>32121683</v>
      </c>
      <c r="K117" s="36">
        <f t="shared" si="26"/>
        <v>0.21850075481185116</v>
      </c>
      <c r="L117" s="31">
        <v>41603528</v>
      </c>
      <c r="M117" s="36">
        <f t="shared" si="27"/>
        <v>0.28299894095947536</v>
      </c>
      <c r="N117" s="31">
        <f t="shared" si="28"/>
        <v>143764158</v>
      </c>
      <c r="O117" s="36">
        <f t="shared" si="29"/>
        <v>0.97792438328621289</v>
      </c>
      <c r="P117" s="31">
        <v>37490112</v>
      </c>
      <c r="Q117" s="31">
        <v>23590656</v>
      </c>
      <c r="R117" s="31">
        <v>115751534</v>
      </c>
      <c r="S117" s="31">
        <v>79851885</v>
      </c>
      <c r="T117" s="36">
        <f t="shared" si="30"/>
        <v>0.68985595473836225</v>
      </c>
      <c r="U117" s="36">
        <f t="shared" si="31"/>
        <v>0.10972002430934324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556800</v>
      </c>
      <c r="E118" s="31">
        <v>1370000</v>
      </c>
      <c r="F118" s="31">
        <v>93285</v>
      </c>
      <c r="G118" s="36">
        <f t="shared" si="24"/>
        <v>0.16753771551724139</v>
      </c>
      <c r="H118" s="31">
        <v>320640</v>
      </c>
      <c r="I118" s="36">
        <f t="shared" si="25"/>
        <v>0.57586206896551728</v>
      </c>
      <c r="J118" s="31">
        <v>116801</v>
      </c>
      <c r="K118" s="36">
        <f t="shared" si="26"/>
        <v>8.5256204379562051E-2</v>
      </c>
      <c r="L118" s="31">
        <v>363363</v>
      </c>
      <c r="M118" s="36">
        <f t="shared" si="27"/>
        <v>0.26522846715328469</v>
      </c>
      <c r="N118" s="31">
        <f t="shared" si="28"/>
        <v>894089</v>
      </c>
      <c r="O118" s="36">
        <f t="shared" si="29"/>
        <v>0.65261970802919711</v>
      </c>
      <c r="P118" s="31">
        <v>-3430902</v>
      </c>
      <c r="Q118" s="31">
        <v>6550000</v>
      </c>
      <c r="R118" s="31">
        <v>888000</v>
      </c>
      <c r="S118" s="31">
        <v>603932</v>
      </c>
      <c r="T118" s="36">
        <f t="shared" si="30"/>
        <v>0.68010360360360356</v>
      </c>
      <c r="U118" s="36">
        <f t="shared" si="31"/>
        <v>-1.1059088834364841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8193504</v>
      </c>
      <c r="E119" s="31">
        <v>6955864</v>
      </c>
      <c r="F119" s="31">
        <v>1624393</v>
      </c>
      <c r="G119" s="36">
        <f t="shared" si="24"/>
        <v>0.19825376298101521</v>
      </c>
      <c r="H119" s="31">
        <v>1588447</v>
      </c>
      <c r="I119" s="36">
        <f t="shared" si="25"/>
        <v>0.19386662897827353</v>
      </c>
      <c r="J119" s="31">
        <v>1859154</v>
      </c>
      <c r="K119" s="36">
        <f t="shared" si="26"/>
        <v>0.26727865869717982</v>
      </c>
      <c r="L119" s="31">
        <v>1485497</v>
      </c>
      <c r="M119" s="36">
        <f t="shared" si="27"/>
        <v>0.21356038588448537</v>
      </c>
      <c r="N119" s="31">
        <f t="shared" si="28"/>
        <v>6557491</v>
      </c>
      <c r="O119" s="36">
        <f t="shared" si="29"/>
        <v>0.94272846622648176</v>
      </c>
      <c r="P119" s="31">
        <v>2038594</v>
      </c>
      <c r="Q119" s="31">
        <v>8104560</v>
      </c>
      <c r="R119" s="31">
        <v>8165806</v>
      </c>
      <c r="S119" s="31">
        <v>7078822</v>
      </c>
      <c r="T119" s="36">
        <f t="shared" si="30"/>
        <v>0.8668858897700974</v>
      </c>
      <c r="U119" s="36">
        <f t="shared" si="31"/>
        <v>-0.27131297354941686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203701659</v>
      </c>
      <c r="E121" s="32">
        <f>SUM(E113:E120)</f>
        <v>207662805</v>
      </c>
      <c r="F121" s="32">
        <f>SUM(F113:F120)</f>
        <v>39684641</v>
      </c>
      <c r="G121" s="37">
        <f t="shared" si="24"/>
        <v>0.19481746587051604</v>
      </c>
      <c r="H121" s="32">
        <f>SUM(H113:H120)</f>
        <v>47594909</v>
      </c>
      <c r="I121" s="37">
        <f t="shared" si="25"/>
        <v>0.23365008038545235</v>
      </c>
      <c r="J121" s="32">
        <f>SUM(J113:J120)</f>
        <v>40817573</v>
      </c>
      <c r="K121" s="37">
        <f t="shared" si="26"/>
        <v>0.1965569761036407</v>
      </c>
      <c r="L121" s="32">
        <f>SUM(L113:L120)</f>
        <v>56590958</v>
      </c>
      <c r="M121" s="37">
        <f t="shared" si="27"/>
        <v>0.27251369353312932</v>
      </c>
      <c r="N121" s="32">
        <f t="shared" si="28"/>
        <v>184688081</v>
      </c>
      <c r="O121" s="37">
        <f t="shared" si="29"/>
        <v>0.8893652428512655</v>
      </c>
      <c r="P121" s="32">
        <f>SUM(P113:P120)</f>
        <v>48736869</v>
      </c>
      <c r="Q121" s="32">
        <f>SUM(Q113:Q120)</f>
        <v>89133376</v>
      </c>
      <c r="R121" s="32">
        <f>SUM(R113:R120)</f>
        <v>177053963</v>
      </c>
      <c r="S121" s="32">
        <f>SUM(S113:S120)</f>
        <v>122869479</v>
      </c>
      <c r="T121" s="37">
        <f t="shared" si="30"/>
        <v>0.6939662739997523</v>
      </c>
      <c r="U121" s="37">
        <f t="shared" si="31"/>
        <v>0.16115292510891499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14161155</v>
      </c>
      <c r="E122" s="31">
        <v>14583950</v>
      </c>
      <c r="F122" s="31">
        <v>3119574</v>
      </c>
      <c r="G122" s="36">
        <f t="shared" si="24"/>
        <v>0.22029092965933922</v>
      </c>
      <c r="H122" s="31">
        <v>3713627</v>
      </c>
      <c r="I122" s="36">
        <f t="shared" si="25"/>
        <v>0.26224040341342214</v>
      </c>
      <c r="J122" s="31">
        <v>2978888</v>
      </c>
      <c r="K122" s="36">
        <f t="shared" si="26"/>
        <v>0.20425796852018829</v>
      </c>
      <c r="L122" s="31">
        <v>3352779</v>
      </c>
      <c r="M122" s="36">
        <f t="shared" si="27"/>
        <v>0.2298951244347382</v>
      </c>
      <c r="N122" s="31">
        <f t="shared" si="28"/>
        <v>13164868</v>
      </c>
      <c r="O122" s="36">
        <f t="shared" si="29"/>
        <v>0.90269563458459467</v>
      </c>
      <c r="P122" s="31">
        <v>3585628</v>
      </c>
      <c r="Q122" s="31">
        <v>14425149</v>
      </c>
      <c r="R122" s="31">
        <v>13510542</v>
      </c>
      <c r="S122" s="31">
        <v>13853328</v>
      </c>
      <c r="T122" s="36">
        <f t="shared" si="30"/>
        <v>1.0253717430433213</v>
      </c>
      <c r="U122" s="36">
        <f t="shared" si="31"/>
        <v>-6.4939530815801283E-2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29418838</v>
      </c>
      <c r="E123" s="31">
        <v>51217454</v>
      </c>
      <c r="F123" s="31">
        <v>6615482</v>
      </c>
      <c r="G123" s="36">
        <f t="shared" si="24"/>
        <v>0.22487230800890232</v>
      </c>
      <c r="H123" s="31">
        <v>7674318</v>
      </c>
      <c r="I123" s="36">
        <f t="shared" si="25"/>
        <v>0.2608640762765681</v>
      </c>
      <c r="J123" s="31">
        <v>6965688</v>
      </c>
      <c r="K123" s="36">
        <f t="shared" si="26"/>
        <v>0.13600223080202309</v>
      </c>
      <c r="L123" s="31">
        <v>9618323</v>
      </c>
      <c r="M123" s="36">
        <f t="shared" si="27"/>
        <v>0.18779385246287331</v>
      </c>
      <c r="N123" s="31">
        <f t="shared" si="28"/>
        <v>30873811</v>
      </c>
      <c r="O123" s="36">
        <f t="shared" si="29"/>
        <v>0.60279862798334338</v>
      </c>
      <c r="P123" s="31">
        <v>3395108</v>
      </c>
      <c r="Q123" s="31">
        <v>19374004</v>
      </c>
      <c r="R123" s="31">
        <v>19074004</v>
      </c>
      <c r="S123" s="31">
        <v>8192897</v>
      </c>
      <c r="T123" s="36">
        <f t="shared" si="30"/>
        <v>0.42953210033928901</v>
      </c>
      <c r="U123" s="36">
        <f t="shared" si="31"/>
        <v>1.832994708857568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61405828</v>
      </c>
      <c r="E124" s="31">
        <v>66654696</v>
      </c>
      <c r="F124" s="31">
        <v>7243156</v>
      </c>
      <c r="G124" s="36">
        <f t="shared" si="24"/>
        <v>0.11795551392939445</v>
      </c>
      <c r="H124" s="31">
        <v>7198925</v>
      </c>
      <c r="I124" s="36">
        <f t="shared" si="25"/>
        <v>0.11723520770699485</v>
      </c>
      <c r="J124" s="31">
        <v>10607461</v>
      </c>
      <c r="K124" s="36">
        <f t="shared" si="26"/>
        <v>0.15914049026643223</v>
      </c>
      <c r="L124" s="31">
        <v>17990495</v>
      </c>
      <c r="M124" s="36">
        <f t="shared" si="27"/>
        <v>0.26990588930148296</v>
      </c>
      <c r="N124" s="31">
        <f t="shared" si="28"/>
        <v>43040037</v>
      </c>
      <c r="O124" s="36">
        <f t="shared" si="29"/>
        <v>0.64571649985471391</v>
      </c>
      <c r="P124" s="31">
        <v>8286389</v>
      </c>
      <c r="Q124" s="31">
        <v>50352672</v>
      </c>
      <c r="R124" s="31">
        <v>57984707</v>
      </c>
      <c r="S124" s="31">
        <v>31660124</v>
      </c>
      <c r="T124" s="36">
        <f t="shared" si="30"/>
        <v>0.54600817418979108</v>
      </c>
      <c r="U124" s="36">
        <f t="shared" si="31"/>
        <v>1.1710898438390958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104985821</v>
      </c>
      <c r="E126" s="32">
        <f>SUM(E122:E125)</f>
        <v>132456100</v>
      </c>
      <c r="F126" s="32">
        <f>SUM(F122:F125)</f>
        <v>16978212</v>
      </c>
      <c r="G126" s="37">
        <f t="shared" si="24"/>
        <v>0.16171909538146109</v>
      </c>
      <c r="H126" s="32">
        <f>SUM(H122:H125)</f>
        <v>18586870</v>
      </c>
      <c r="I126" s="37">
        <f t="shared" si="25"/>
        <v>0.17704171690003739</v>
      </c>
      <c r="J126" s="32">
        <f>SUM(J122:J125)</f>
        <v>20552037</v>
      </c>
      <c r="K126" s="37">
        <f t="shared" si="26"/>
        <v>0.15516112130736145</v>
      </c>
      <c r="L126" s="32">
        <f>SUM(L122:L125)</f>
        <v>30961597</v>
      </c>
      <c r="M126" s="37">
        <f t="shared" si="27"/>
        <v>0.23374987637413452</v>
      </c>
      <c r="N126" s="32">
        <f t="shared" si="28"/>
        <v>87078716</v>
      </c>
      <c r="O126" s="37">
        <f t="shared" si="29"/>
        <v>0.65741567206040341</v>
      </c>
      <c r="P126" s="32">
        <f>SUM(P122:P125)</f>
        <v>15267125</v>
      </c>
      <c r="Q126" s="32">
        <f>SUM(Q122:Q125)</f>
        <v>84151825</v>
      </c>
      <c r="R126" s="32">
        <f>SUM(R122:R125)</f>
        <v>90569253</v>
      </c>
      <c r="S126" s="32">
        <f>SUM(S122:S125)</f>
        <v>53706349</v>
      </c>
      <c r="T126" s="37">
        <f t="shared" si="30"/>
        <v>0.59298655140724188</v>
      </c>
      <c r="U126" s="37">
        <f t="shared" si="31"/>
        <v>1.0279913212212515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18851525</v>
      </c>
      <c r="E127" s="31">
        <v>18520057</v>
      </c>
      <c r="F127" s="31">
        <v>3763161</v>
      </c>
      <c r="G127" s="36">
        <f t="shared" si="24"/>
        <v>0.19962103861623928</v>
      </c>
      <c r="H127" s="31">
        <v>4657395</v>
      </c>
      <c r="I127" s="36">
        <f t="shared" si="25"/>
        <v>0.24705667048156582</v>
      </c>
      <c r="J127" s="31">
        <v>3659322</v>
      </c>
      <c r="K127" s="36">
        <f t="shared" si="26"/>
        <v>0.19758697286946794</v>
      </c>
      <c r="L127" s="31">
        <v>3867813</v>
      </c>
      <c r="M127" s="36">
        <f t="shared" si="27"/>
        <v>0.20884455161234114</v>
      </c>
      <c r="N127" s="31">
        <f t="shared" si="28"/>
        <v>15947691</v>
      </c>
      <c r="O127" s="36">
        <f t="shared" si="29"/>
        <v>0.86110377522056225</v>
      </c>
      <c r="P127" s="31">
        <v>3936299</v>
      </c>
      <c r="Q127" s="31">
        <v>18431421</v>
      </c>
      <c r="R127" s="31">
        <v>18311421</v>
      </c>
      <c r="S127" s="31">
        <v>15573368</v>
      </c>
      <c r="T127" s="36">
        <f t="shared" si="30"/>
        <v>0.8504729370811801</v>
      </c>
      <c r="U127" s="36">
        <f t="shared" si="31"/>
        <v>-1.7398576683326117E-2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11633448</v>
      </c>
      <c r="E128" s="31">
        <v>12047919</v>
      </c>
      <c r="F128" s="31">
        <v>65585</v>
      </c>
      <c r="G128" s="36">
        <f t="shared" si="24"/>
        <v>5.6376235145418627E-3</v>
      </c>
      <c r="H128" s="31">
        <v>88179</v>
      </c>
      <c r="I128" s="36">
        <f t="shared" si="25"/>
        <v>7.5797820216327956E-3</v>
      </c>
      <c r="J128" s="31">
        <v>0</v>
      </c>
      <c r="K128" s="36">
        <f t="shared" si="26"/>
        <v>0</v>
      </c>
      <c r="L128" s="31">
        <v>1049370</v>
      </c>
      <c r="M128" s="36">
        <f t="shared" si="27"/>
        <v>8.7099689166236921E-2</v>
      </c>
      <c r="N128" s="31">
        <f t="shared" si="28"/>
        <v>1203134</v>
      </c>
      <c r="O128" s="36">
        <f t="shared" si="29"/>
        <v>9.9862391173114629E-2</v>
      </c>
      <c r="P128" s="31">
        <v>2274390</v>
      </c>
      <c r="Q128" s="31">
        <v>12593155</v>
      </c>
      <c r="R128" s="31">
        <v>9666907</v>
      </c>
      <c r="S128" s="31">
        <v>2549361</v>
      </c>
      <c r="T128" s="36">
        <f t="shared" si="30"/>
        <v>0.26372044336414946</v>
      </c>
      <c r="U128" s="36">
        <f t="shared" si="31"/>
        <v>-0.53861474944930288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14720244</v>
      </c>
      <c r="E129" s="31">
        <v>14772528</v>
      </c>
      <c r="F129" s="31">
        <v>884717</v>
      </c>
      <c r="G129" s="36">
        <f t="shared" si="24"/>
        <v>6.0102060808231168E-2</v>
      </c>
      <c r="H129" s="31">
        <v>2700170</v>
      </c>
      <c r="I129" s="36">
        <f t="shared" si="25"/>
        <v>0.18343242136475454</v>
      </c>
      <c r="J129" s="31">
        <v>3071892</v>
      </c>
      <c r="K129" s="36">
        <f t="shared" si="26"/>
        <v>0.20794626349667436</v>
      </c>
      <c r="L129" s="31">
        <v>2356339</v>
      </c>
      <c r="M129" s="36">
        <f t="shared" si="27"/>
        <v>0.15950817625798375</v>
      </c>
      <c r="N129" s="31">
        <f t="shared" si="28"/>
        <v>9013118</v>
      </c>
      <c r="O129" s="36">
        <f t="shared" si="29"/>
        <v>0.61012698706680402</v>
      </c>
      <c r="P129" s="31">
        <v>1690785</v>
      </c>
      <c r="Q129" s="31">
        <v>14530448</v>
      </c>
      <c r="R129" s="31">
        <v>14780424</v>
      </c>
      <c r="S129" s="31">
        <v>7880966</v>
      </c>
      <c r="T129" s="36">
        <f t="shared" si="30"/>
        <v>0.5332029717144785</v>
      </c>
      <c r="U129" s="36">
        <f t="shared" si="31"/>
        <v>0.39363609211106088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11392845</v>
      </c>
      <c r="E130" s="31">
        <v>10457266</v>
      </c>
      <c r="F130" s="31">
        <v>2683933</v>
      </c>
      <c r="G130" s="36">
        <f t="shared" si="24"/>
        <v>0.23558057710782512</v>
      </c>
      <c r="H130" s="31">
        <v>2335997</v>
      </c>
      <c r="I130" s="36">
        <f t="shared" si="25"/>
        <v>0.20504070756689835</v>
      </c>
      <c r="J130" s="31">
        <v>2397448</v>
      </c>
      <c r="K130" s="36">
        <f t="shared" si="26"/>
        <v>0.22926145323261357</v>
      </c>
      <c r="L130" s="31">
        <v>2444151</v>
      </c>
      <c r="M130" s="36">
        <f t="shared" si="27"/>
        <v>0.23372753452001699</v>
      </c>
      <c r="N130" s="31">
        <f t="shared" si="28"/>
        <v>9861529</v>
      </c>
      <c r="O130" s="36">
        <f t="shared" si="29"/>
        <v>0.94303128561518856</v>
      </c>
      <c r="P130" s="31">
        <v>2494667</v>
      </c>
      <c r="Q130" s="31">
        <v>9314567</v>
      </c>
      <c r="R130" s="31">
        <v>10787071</v>
      </c>
      <c r="S130" s="31">
        <v>11100501</v>
      </c>
      <c r="T130" s="36">
        <f t="shared" si="30"/>
        <v>1.0290560801908135</v>
      </c>
      <c r="U130" s="36">
        <f t="shared" si="31"/>
        <v>-2.024959643912394E-2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56598062</v>
      </c>
      <c r="E132" s="32">
        <f>SUM(E127:E131)</f>
        <v>55797770</v>
      </c>
      <c r="F132" s="32">
        <f>SUM(F127:F131)</f>
        <v>7397396</v>
      </c>
      <c r="G132" s="37">
        <f t="shared" si="24"/>
        <v>0.1307005176254975</v>
      </c>
      <c r="H132" s="32">
        <f>SUM(H127:H131)</f>
        <v>9781741</v>
      </c>
      <c r="I132" s="37">
        <f t="shared" si="25"/>
        <v>0.17282819683825923</v>
      </c>
      <c r="J132" s="32">
        <f>SUM(J127:J131)</f>
        <v>9128662</v>
      </c>
      <c r="K132" s="37">
        <f t="shared" si="26"/>
        <v>0.16360263143132781</v>
      </c>
      <c r="L132" s="32">
        <f>SUM(L127:L131)</f>
        <v>9717673</v>
      </c>
      <c r="M132" s="37">
        <f t="shared" si="27"/>
        <v>0.17415880598812461</v>
      </c>
      <c r="N132" s="32">
        <f t="shared" si="28"/>
        <v>36025472</v>
      </c>
      <c r="O132" s="37">
        <f t="shared" si="29"/>
        <v>0.64564358037964598</v>
      </c>
      <c r="P132" s="32">
        <f>SUM(P127:P131)</f>
        <v>10396141</v>
      </c>
      <c r="Q132" s="32">
        <f>SUM(Q127:Q131)</f>
        <v>54869591</v>
      </c>
      <c r="R132" s="32">
        <f>SUM(R127:R131)</f>
        <v>53545823</v>
      </c>
      <c r="S132" s="32">
        <f>SUM(S127:S131)</f>
        <v>37104196</v>
      </c>
      <c r="T132" s="37">
        <f t="shared" si="30"/>
        <v>0.69294286502982694</v>
      </c>
      <c r="U132" s="37">
        <f t="shared" si="31"/>
        <v>-6.5261523482607608E-2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101570253</v>
      </c>
      <c r="E133" s="31">
        <v>148242931</v>
      </c>
      <c r="F133" s="31">
        <v>21470456</v>
      </c>
      <c r="G133" s="36">
        <f t="shared" si="24"/>
        <v>0.21138527635645449</v>
      </c>
      <c r="H133" s="31">
        <v>19515242</v>
      </c>
      <c r="I133" s="36">
        <f t="shared" si="25"/>
        <v>0.19213540799194426</v>
      </c>
      <c r="J133" s="31">
        <v>24269037</v>
      </c>
      <c r="K133" s="36">
        <f t="shared" si="26"/>
        <v>0.16371125986439111</v>
      </c>
      <c r="L133" s="31">
        <v>24880824</v>
      </c>
      <c r="M133" s="36">
        <f t="shared" si="27"/>
        <v>0.16783818177475188</v>
      </c>
      <c r="N133" s="31">
        <f t="shared" si="28"/>
        <v>90135559</v>
      </c>
      <c r="O133" s="36">
        <f t="shared" si="29"/>
        <v>0.60802601778023402</v>
      </c>
      <c r="P133" s="31">
        <v>21465691</v>
      </c>
      <c r="Q133" s="31">
        <v>43530413</v>
      </c>
      <c r="R133" s="31">
        <v>102184741</v>
      </c>
      <c r="S133" s="31">
        <v>76376426</v>
      </c>
      <c r="T133" s="36">
        <f t="shared" si="30"/>
        <v>0.74743474664186893</v>
      </c>
      <c r="U133" s="36">
        <f t="shared" si="31"/>
        <v>0.15909727760452719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3246227</v>
      </c>
      <c r="E134" s="31">
        <v>2633891</v>
      </c>
      <c r="F134" s="31">
        <v>396338</v>
      </c>
      <c r="G134" s="36">
        <f t="shared" si="24"/>
        <v>0.12209189314240809</v>
      </c>
      <c r="H134" s="31">
        <v>690091</v>
      </c>
      <c r="I134" s="36">
        <f t="shared" si="25"/>
        <v>0.2125824842193722</v>
      </c>
      <c r="J134" s="31">
        <v>1144526</v>
      </c>
      <c r="K134" s="36">
        <f t="shared" si="26"/>
        <v>0.43453810351301553</v>
      </c>
      <c r="L134" s="31">
        <v>794133</v>
      </c>
      <c r="M134" s="36">
        <f t="shared" si="27"/>
        <v>0.30150564317202194</v>
      </c>
      <c r="N134" s="31">
        <f t="shared" si="28"/>
        <v>3025088</v>
      </c>
      <c r="O134" s="36">
        <f t="shared" si="29"/>
        <v>1.1485243694594802</v>
      </c>
      <c r="P134" s="31">
        <v>1279637</v>
      </c>
      <c r="Q134" s="31">
        <v>2174246</v>
      </c>
      <c r="R134" s="31">
        <v>2536844</v>
      </c>
      <c r="S134" s="31">
        <v>4214355</v>
      </c>
      <c r="T134" s="36">
        <f t="shared" si="30"/>
        <v>1.6612590289351652</v>
      </c>
      <c r="U134" s="36">
        <f t="shared" si="31"/>
        <v>-0.37940759762338849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22397337</v>
      </c>
      <c r="E135" s="31">
        <v>22104574</v>
      </c>
      <c r="F135" s="31">
        <v>5875284</v>
      </c>
      <c r="G135" s="36">
        <f t="shared" si="24"/>
        <v>0.26232064999513111</v>
      </c>
      <c r="H135" s="31">
        <v>5597574</v>
      </c>
      <c r="I135" s="36">
        <f t="shared" si="25"/>
        <v>0.24992140806739657</v>
      </c>
      <c r="J135" s="31">
        <v>5247866</v>
      </c>
      <c r="K135" s="36">
        <f t="shared" si="26"/>
        <v>0.23741086347106261</v>
      </c>
      <c r="L135" s="31">
        <v>4952861</v>
      </c>
      <c r="M135" s="36">
        <f t="shared" si="27"/>
        <v>0.22406498311164016</v>
      </c>
      <c r="N135" s="31">
        <f t="shared" si="28"/>
        <v>21673585</v>
      </c>
      <c r="O135" s="36">
        <f t="shared" si="29"/>
        <v>0.98050227070650631</v>
      </c>
      <c r="P135" s="31">
        <v>5356354</v>
      </c>
      <c r="Q135" s="31">
        <v>18149868</v>
      </c>
      <c r="R135" s="31">
        <v>23344351</v>
      </c>
      <c r="S135" s="31">
        <v>17830453</v>
      </c>
      <c r="T135" s="36">
        <f t="shared" si="30"/>
        <v>0.76380161521731749</v>
      </c>
      <c r="U135" s="36">
        <f t="shared" si="31"/>
        <v>-7.5329785895405732E-2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127213817</v>
      </c>
      <c r="E137" s="32">
        <f>SUM(E133:E136)</f>
        <v>172981396</v>
      </c>
      <c r="F137" s="32">
        <f>SUM(F133:F136)</f>
        <v>27742078</v>
      </c>
      <c r="G137" s="37">
        <f t="shared" ref="G137:G170" si="32">IF(($D137     =0),0,($F137     /$D137     ))</f>
        <v>0.21807440932300617</v>
      </c>
      <c r="H137" s="32">
        <f>SUM(H133:H136)</f>
        <v>25802907</v>
      </c>
      <c r="I137" s="37">
        <f t="shared" ref="I137:I170" si="33">IF(($D137     =0),0,($H137     /$D137     ))</f>
        <v>0.2028310100938171</v>
      </c>
      <c r="J137" s="32">
        <f>SUM(J133:J136)</f>
        <v>30661429</v>
      </c>
      <c r="K137" s="37">
        <f t="shared" ref="K137:K170" si="34">IF(($E137     =0),0,($J137     /$E137     ))</f>
        <v>0.17725275497256363</v>
      </c>
      <c r="L137" s="32">
        <f>SUM(L133:L136)</f>
        <v>30627818</v>
      </c>
      <c r="M137" s="37">
        <f t="shared" ref="M137:M170" si="35">IF(($E137     =0),0,($L137     /$E137     ))</f>
        <v>0.17705845084057478</v>
      </c>
      <c r="N137" s="32">
        <f t="shared" ref="N137:N170" si="36">$F137     +$H137     +$J137     +$L137</f>
        <v>114834232</v>
      </c>
      <c r="O137" s="37">
        <f t="shared" ref="O137:O170" si="37">IF(($E137     =0),0,($N137     /$E137     ))</f>
        <v>0.6638530770095068</v>
      </c>
      <c r="P137" s="32">
        <f>SUM(P133:P136)</f>
        <v>28101682</v>
      </c>
      <c r="Q137" s="32">
        <f>SUM(Q133:Q136)</f>
        <v>63854527</v>
      </c>
      <c r="R137" s="32">
        <f>SUM(R133:R136)</f>
        <v>128065936</v>
      </c>
      <c r="S137" s="32">
        <f>SUM(S133:S136)</f>
        <v>98421234</v>
      </c>
      <c r="T137" s="37">
        <f t="shared" ref="T137:T170" si="38">IF(($R137     =0),0,($S137     /$R137     ))</f>
        <v>0.76852000675651955</v>
      </c>
      <c r="U137" s="37">
        <f t="shared" ref="U137:U170" si="39">IF(($P137     =0),0,(($L137     /$P137     )-1))</f>
        <v>8.9892697526076981E-2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5910144</v>
      </c>
      <c r="E139" s="31">
        <v>7188404</v>
      </c>
      <c r="F139" s="31">
        <v>437312</v>
      </c>
      <c r="G139" s="36">
        <f t="shared" si="32"/>
        <v>7.3993459381023544E-2</v>
      </c>
      <c r="H139" s="31">
        <v>1638356</v>
      </c>
      <c r="I139" s="36">
        <f t="shared" si="33"/>
        <v>0.27721084291685616</v>
      </c>
      <c r="J139" s="31">
        <v>1315109</v>
      </c>
      <c r="K139" s="36">
        <f t="shared" si="34"/>
        <v>0.18294867678555629</v>
      </c>
      <c r="L139" s="31">
        <v>5152303</v>
      </c>
      <c r="M139" s="36">
        <f t="shared" si="35"/>
        <v>0.71675200781703419</v>
      </c>
      <c r="N139" s="31">
        <f t="shared" si="36"/>
        <v>8543080</v>
      </c>
      <c r="O139" s="36">
        <f t="shared" si="37"/>
        <v>1.1884529584035621</v>
      </c>
      <c r="P139" s="31">
        <v>96336</v>
      </c>
      <c r="Q139" s="31">
        <v>8896959</v>
      </c>
      <c r="R139" s="31">
        <v>9267794</v>
      </c>
      <c r="S139" s="31">
        <v>1060254</v>
      </c>
      <c r="T139" s="36">
        <f t="shared" si="38"/>
        <v>0.11440198174452303</v>
      </c>
      <c r="U139" s="36">
        <f t="shared" si="39"/>
        <v>52.482633698721145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26230658</v>
      </c>
      <c r="E140" s="31">
        <v>22692171</v>
      </c>
      <c r="F140" s="31">
        <v>3919303</v>
      </c>
      <c r="G140" s="36">
        <f t="shared" si="32"/>
        <v>0.14941687699942563</v>
      </c>
      <c r="H140" s="31">
        <v>5580741</v>
      </c>
      <c r="I140" s="36">
        <f t="shared" si="33"/>
        <v>0.2127564241812005</v>
      </c>
      <c r="J140" s="31">
        <v>6764080</v>
      </c>
      <c r="K140" s="36">
        <f t="shared" si="34"/>
        <v>0.29807989724738104</v>
      </c>
      <c r="L140" s="31">
        <v>7906658</v>
      </c>
      <c r="M140" s="36">
        <f t="shared" si="35"/>
        <v>0.34843109546459877</v>
      </c>
      <c r="N140" s="31">
        <f t="shared" si="36"/>
        <v>24170782</v>
      </c>
      <c r="O140" s="36">
        <f t="shared" si="37"/>
        <v>1.0651595213168454</v>
      </c>
      <c r="P140" s="31">
        <v>7547934</v>
      </c>
      <c r="Q140" s="31">
        <v>32608633</v>
      </c>
      <c r="R140" s="31">
        <v>23402090</v>
      </c>
      <c r="S140" s="31">
        <v>21060003</v>
      </c>
      <c r="T140" s="36">
        <f t="shared" si="38"/>
        <v>0.89991975075730413</v>
      </c>
      <c r="U140" s="36">
        <f t="shared" si="39"/>
        <v>4.7526117742948015E-2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8464699</v>
      </c>
      <c r="E141" s="31">
        <v>16250074</v>
      </c>
      <c r="F141" s="31">
        <v>4097726</v>
      </c>
      <c r="G141" s="36">
        <f t="shared" si="32"/>
        <v>0.48409589047407359</v>
      </c>
      <c r="H141" s="31">
        <v>4122055</v>
      </c>
      <c r="I141" s="36">
        <f t="shared" si="33"/>
        <v>0.48697006237315704</v>
      </c>
      <c r="J141" s="31">
        <v>4380639</v>
      </c>
      <c r="K141" s="36">
        <f t="shared" si="34"/>
        <v>0.26957655700521732</v>
      </c>
      <c r="L141" s="31">
        <v>2581060</v>
      </c>
      <c r="M141" s="36">
        <f t="shared" si="35"/>
        <v>0.15883373823405358</v>
      </c>
      <c r="N141" s="31">
        <f t="shared" si="36"/>
        <v>15181480</v>
      </c>
      <c r="O141" s="36">
        <f t="shared" si="37"/>
        <v>0.93424066868864719</v>
      </c>
      <c r="P141" s="31">
        <v>3512711</v>
      </c>
      <c r="Q141" s="31">
        <v>16487448</v>
      </c>
      <c r="R141" s="31">
        <v>16487448</v>
      </c>
      <c r="S141" s="31">
        <v>15132398</v>
      </c>
      <c r="T141" s="36">
        <f t="shared" si="38"/>
        <v>0.91781323586282126</v>
      </c>
      <c r="U141" s="36">
        <f t="shared" si="39"/>
        <v>-0.26522278661694632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10914630</v>
      </c>
      <c r="E142" s="31">
        <v>11915271</v>
      </c>
      <c r="F142" s="31">
        <v>2451069</v>
      </c>
      <c r="G142" s="36">
        <f t="shared" si="32"/>
        <v>0.22456730095294114</v>
      </c>
      <c r="H142" s="31">
        <v>2748455</v>
      </c>
      <c r="I142" s="36">
        <f t="shared" si="33"/>
        <v>0.25181384985107147</v>
      </c>
      <c r="J142" s="31">
        <v>2994765</v>
      </c>
      <c r="K142" s="36">
        <f t="shared" si="34"/>
        <v>0.25133838751967957</v>
      </c>
      <c r="L142" s="31">
        <v>1467219</v>
      </c>
      <c r="M142" s="36">
        <f t="shared" si="35"/>
        <v>0.12313769447627335</v>
      </c>
      <c r="N142" s="31">
        <f t="shared" si="36"/>
        <v>9661508</v>
      </c>
      <c r="O142" s="36">
        <f t="shared" si="37"/>
        <v>0.81085088203197397</v>
      </c>
      <c r="P142" s="31">
        <v>2790955</v>
      </c>
      <c r="Q142" s="31">
        <v>17386535</v>
      </c>
      <c r="R142" s="31">
        <v>13211268</v>
      </c>
      <c r="S142" s="31">
        <v>13603841</v>
      </c>
      <c r="T142" s="36">
        <f t="shared" si="38"/>
        <v>1.0297150129722596</v>
      </c>
      <c r="U142" s="36">
        <f t="shared" si="39"/>
        <v>-0.47429499938193198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51520131</v>
      </c>
      <c r="E144" s="32">
        <f>SUM(E138:E143)</f>
        <v>58045920</v>
      </c>
      <c r="F144" s="32">
        <f>SUM(F138:F143)</f>
        <v>10905410</v>
      </c>
      <c r="G144" s="37">
        <f t="shared" si="32"/>
        <v>0.21167279252453763</v>
      </c>
      <c r="H144" s="32">
        <f>SUM(H138:H143)</f>
        <v>14089607</v>
      </c>
      <c r="I144" s="37">
        <f t="shared" si="33"/>
        <v>0.27347770136686961</v>
      </c>
      <c r="J144" s="32">
        <f>SUM(J138:J143)</f>
        <v>15454593</v>
      </c>
      <c r="K144" s="37">
        <f t="shared" si="34"/>
        <v>0.26624770526507291</v>
      </c>
      <c r="L144" s="32">
        <f>SUM(L138:L143)</f>
        <v>17107240</v>
      </c>
      <c r="M144" s="37">
        <f t="shared" si="35"/>
        <v>0.29471907758547028</v>
      </c>
      <c r="N144" s="32">
        <f t="shared" si="36"/>
        <v>57556850</v>
      </c>
      <c r="O144" s="37">
        <f t="shared" si="37"/>
        <v>0.99157442934835038</v>
      </c>
      <c r="P144" s="32">
        <f>SUM(P138:P143)</f>
        <v>13947936</v>
      </c>
      <c r="Q144" s="32">
        <f>SUM(Q138:Q143)</f>
        <v>75379575</v>
      </c>
      <c r="R144" s="32">
        <f>SUM(R138:R143)</f>
        <v>62368600</v>
      </c>
      <c r="S144" s="32">
        <f>SUM(S138:S143)</f>
        <v>50856496</v>
      </c>
      <c r="T144" s="37">
        <f t="shared" si="38"/>
        <v>0.81541827137373613</v>
      </c>
      <c r="U144" s="37">
        <f t="shared" si="39"/>
        <v>0.22650691829959646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4940351</v>
      </c>
      <c r="E145" s="31">
        <v>6804507</v>
      </c>
      <c r="F145" s="31">
        <v>494113</v>
      </c>
      <c r="G145" s="36">
        <f t="shared" si="32"/>
        <v>0.1000157681104035</v>
      </c>
      <c r="H145" s="31">
        <v>799693</v>
      </c>
      <c r="I145" s="36">
        <f t="shared" si="33"/>
        <v>0.16186967282284195</v>
      </c>
      <c r="J145" s="31">
        <v>5231</v>
      </c>
      <c r="K145" s="36">
        <f t="shared" si="34"/>
        <v>7.6875517947148854E-4</v>
      </c>
      <c r="L145" s="31">
        <v>362350</v>
      </c>
      <c r="M145" s="36">
        <f t="shared" si="35"/>
        <v>5.3251469944846849E-2</v>
      </c>
      <c r="N145" s="31">
        <f t="shared" si="36"/>
        <v>1661387</v>
      </c>
      <c r="O145" s="36">
        <f t="shared" si="37"/>
        <v>0.24415978997449778</v>
      </c>
      <c r="P145" s="31">
        <v>585800</v>
      </c>
      <c r="Q145" s="31">
        <v>8666535</v>
      </c>
      <c r="R145" s="31">
        <v>7177463</v>
      </c>
      <c r="S145" s="31">
        <v>3746350</v>
      </c>
      <c r="T145" s="36">
        <f t="shared" si="38"/>
        <v>0.52196019679934258</v>
      </c>
      <c r="U145" s="36">
        <f t="shared" si="39"/>
        <v>-0.38144417890064863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2960499</v>
      </c>
      <c r="E146" s="31">
        <v>3201748</v>
      </c>
      <c r="F146" s="31">
        <v>554979</v>
      </c>
      <c r="G146" s="36">
        <f t="shared" si="32"/>
        <v>0.1874613029762888</v>
      </c>
      <c r="H146" s="31">
        <v>1556464</v>
      </c>
      <c r="I146" s="36">
        <f t="shared" si="33"/>
        <v>0.52574380197392401</v>
      </c>
      <c r="J146" s="31">
        <v>693225</v>
      </c>
      <c r="K146" s="36">
        <f t="shared" si="34"/>
        <v>0.21651454143174292</v>
      </c>
      <c r="L146" s="31">
        <v>1009854</v>
      </c>
      <c r="M146" s="36">
        <f t="shared" si="35"/>
        <v>0.31540708388043032</v>
      </c>
      <c r="N146" s="31">
        <f t="shared" si="36"/>
        <v>3814522</v>
      </c>
      <c r="O146" s="36">
        <f t="shared" si="37"/>
        <v>1.1913873296711672</v>
      </c>
      <c r="P146" s="31">
        <v>938959</v>
      </c>
      <c r="Q146" s="31">
        <v>1081739</v>
      </c>
      <c r="R146" s="31">
        <v>4068303</v>
      </c>
      <c r="S146" s="31">
        <v>4849863</v>
      </c>
      <c r="T146" s="36">
        <f t="shared" si="38"/>
        <v>1.1921095847580674</v>
      </c>
      <c r="U146" s="36">
        <f t="shared" si="39"/>
        <v>7.5503829240680442E-2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18803799</v>
      </c>
      <c r="E147" s="31">
        <v>15499799</v>
      </c>
      <c r="F147" s="31">
        <v>4399437</v>
      </c>
      <c r="G147" s="36">
        <f t="shared" si="32"/>
        <v>0.23396532796378008</v>
      </c>
      <c r="H147" s="31">
        <v>5394845</v>
      </c>
      <c r="I147" s="36">
        <f t="shared" si="33"/>
        <v>0.28690186488379288</v>
      </c>
      <c r="J147" s="31">
        <v>4253379</v>
      </c>
      <c r="K147" s="36">
        <f t="shared" si="34"/>
        <v>0.27441510693138665</v>
      </c>
      <c r="L147" s="31">
        <v>3229641</v>
      </c>
      <c r="M147" s="36">
        <f t="shared" si="35"/>
        <v>0.20836663752865439</v>
      </c>
      <c r="N147" s="31">
        <f t="shared" si="36"/>
        <v>17277302</v>
      </c>
      <c r="O147" s="36">
        <f t="shared" si="37"/>
        <v>1.1146791000322005</v>
      </c>
      <c r="P147" s="31">
        <v>2488940</v>
      </c>
      <c r="Q147" s="31">
        <v>20272141</v>
      </c>
      <c r="R147" s="31">
        <v>17109356</v>
      </c>
      <c r="S147" s="31">
        <v>13439054</v>
      </c>
      <c r="T147" s="36">
        <f t="shared" si="38"/>
        <v>0.78547982752828338</v>
      </c>
      <c r="U147" s="36">
        <f t="shared" si="39"/>
        <v>0.29759696899081534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10612626</v>
      </c>
      <c r="E148" s="31">
        <v>10525670</v>
      </c>
      <c r="F148" s="31">
        <v>2461889</v>
      </c>
      <c r="G148" s="36">
        <f t="shared" si="32"/>
        <v>0.2319773635667553</v>
      </c>
      <c r="H148" s="31">
        <v>3402261</v>
      </c>
      <c r="I148" s="36">
        <f t="shared" si="33"/>
        <v>0.32058615841168814</v>
      </c>
      <c r="J148" s="31">
        <v>2332560</v>
      </c>
      <c r="K148" s="36">
        <f t="shared" si="34"/>
        <v>0.22160679557690866</v>
      </c>
      <c r="L148" s="31">
        <v>2576935</v>
      </c>
      <c r="M148" s="36">
        <f t="shared" si="35"/>
        <v>0.24482384494288725</v>
      </c>
      <c r="N148" s="31">
        <f t="shared" si="36"/>
        <v>10773645</v>
      </c>
      <c r="O148" s="36">
        <f t="shared" si="37"/>
        <v>1.0235590703489659</v>
      </c>
      <c r="P148" s="31">
        <v>2244443</v>
      </c>
      <c r="Q148" s="31">
        <v>11662197</v>
      </c>
      <c r="R148" s="31">
        <v>12278242</v>
      </c>
      <c r="S148" s="31">
        <v>10236569</v>
      </c>
      <c r="T148" s="36">
        <f t="shared" si="38"/>
        <v>0.8337161785864784</v>
      </c>
      <c r="U148" s="36">
        <f t="shared" si="39"/>
        <v>0.14814009533768502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37317275</v>
      </c>
      <c r="E150" s="32">
        <f>SUM(E145:E149)</f>
        <v>36031724</v>
      </c>
      <c r="F150" s="32">
        <f>SUM(F145:F149)</f>
        <v>7910418</v>
      </c>
      <c r="G150" s="37">
        <f t="shared" si="32"/>
        <v>0.211977375089687</v>
      </c>
      <c r="H150" s="32">
        <f>SUM(H145:H149)</f>
        <v>11153263</v>
      </c>
      <c r="I150" s="37">
        <f t="shared" si="33"/>
        <v>0.29887667306897409</v>
      </c>
      <c r="J150" s="32">
        <f>SUM(J145:J149)</f>
        <v>7284395</v>
      </c>
      <c r="K150" s="37">
        <f t="shared" si="34"/>
        <v>0.20216615224961204</v>
      </c>
      <c r="L150" s="32">
        <f>SUM(L145:L149)</f>
        <v>7178780</v>
      </c>
      <c r="M150" s="37">
        <f t="shared" si="35"/>
        <v>0.19923498525910111</v>
      </c>
      <c r="N150" s="32">
        <f t="shared" si="36"/>
        <v>33526856</v>
      </c>
      <c r="O150" s="37">
        <f t="shared" si="37"/>
        <v>0.93048159449711598</v>
      </c>
      <c r="P150" s="32">
        <f>SUM(P145:P149)</f>
        <v>6258142</v>
      </c>
      <c r="Q150" s="32">
        <f>SUM(Q145:Q149)</f>
        <v>41682612</v>
      </c>
      <c r="R150" s="32">
        <f>SUM(R145:R149)</f>
        <v>40633364</v>
      </c>
      <c r="S150" s="32">
        <f>SUM(S145:S149)</f>
        <v>32271836</v>
      </c>
      <c r="T150" s="37">
        <f t="shared" si="38"/>
        <v>0.79422013889866461</v>
      </c>
      <c r="U150" s="37">
        <f t="shared" si="39"/>
        <v>0.14711043629243314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9989268</v>
      </c>
      <c r="E151" s="31">
        <v>9200288</v>
      </c>
      <c r="F151" s="31">
        <v>1261604</v>
      </c>
      <c r="G151" s="36">
        <f t="shared" si="32"/>
        <v>0.12629594080367049</v>
      </c>
      <c r="H151" s="31">
        <v>1696729</v>
      </c>
      <c r="I151" s="36">
        <f t="shared" si="33"/>
        <v>0.16985518858839307</v>
      </c>
      <c r="J151" s="31">
        <v>2271311</v>
      </c>
      <c r="K151" s="36">
        <f t="shared" si="34"/>
        <v>0.24687390220827871</v>
      </c>
      <c r="L151" s="31">
        <v>2032188</v>
      </c>
      <c r="M151" s="36">
        <f t="shared" si="35"/>
        <v>0.22088308539906576</v>
      </c>
      <c r="N151" s="31">
        <f t="shared" si="36"/>
        <v>7261832</v>
      </c>
      <c r="O151" s="36">
        <f t="shared" si="37"/>
        <v>0.78930485654362126</v>
      </c>
      <c r="P151" s="31">
        <v>1537336</v>
      </c>
      <c r="Q151" s="31">
        <v>8247992</v>
      </c>
      <c r="R151" s="31">
        <v>8500544</v>
      </c>
      <c r="S151" s="31">
        <v>5926931</v>
      </c>
      <c r="T151" s="36">
        <f t="shared" si="38"/>
        <v>0.69724137655190066</v>
      </c>
      <c r="U151" s="36">
        <f t="shared" si="39"/>
        <v>0.32188929420764234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145370000</v>
      </c>
      <c r="E152" s="31">
        <v>150555200</v>
      </c>
      <c r="F152" s="31">
        <v>30489194</v>
      </c>
      <c r="G152" s="36">
        <f t="shared" si="32"/>
        <v>0.20973511728692301</v>
      </c>
      <c r="H152" s="31">
        <v>40831550</v>
      </c>
      <c r="I152" s="36">
        <f t="shared" si="33"/>
        <v>0.28088016784756137</v>
      </c>
      <c r="J152" s="31">
        <v>35272824</v>
      </c>
      <c r="K152" s="36">
        <f t="shared" si="34"/>
        <v>0.23428499314537127</v>
      </c>
      <c r="L152" s="31">
        <v>38335660</v>
      </c>
      <c r="M152" s="36">
        <f t="shared" si="35"/>
        <v>0.25462860133691828</v>
      </c>
      <c r="N152" s="31">
        <f t="shared" si="36"/>
        <v>144929228</v>
      </c>
      <c r="O152" s="36">
        <f t="shared" si="37"/>
        <v>0.96263183204565506</v>
      </c>
      <c r="P152" s="31">
        <v>39678871</v>
      </c>
      <c r="Q152" s="31">
        <v>146153900</v>
      </c>
      <c r="R152" s="31">
        <v>144184907</v>
      </c>
      <c r="S152" s="31">
        <v>139550361</v>
      </c>
      <c r="T152" s="36">
        <f t="shared" si="38"/>
        <v>0.96785692693896175</v>
      </c>
      <c r="U152" s="36">
        <f t="shared" si="39"/>
        <v>-3.3852046848812822E-2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29699720</v>
      </c>
      <c r="E153" s="31">
        <v>29324330</v>
      </c>
      <c r="F153" s="31">
        <v>6383418</v>
      </c>
      <c r="G153" s="36">
        <f t="shared" si="32"/>
        <v>0.21493192528414409</v>
      </c>
      <c r="H153" s="31">
        <v>7245000</v>
      </c>
      <c r="I153" s="36">
        <f t="shared" si="33"/>
        <v>0.24394169372640551</v>
      </c>
      <c r="J153" s="31">
        <v>6361093</v>
      </c>
      <c r="K153" s="36">
        <f t="shared" si="34"/>
        <v>0.21692202345288025</v>
      </c>
      <c r="L153" s="31">
        <v>5891706</v>
      </c>
      <c r="M153" s="36">
        <f t="shared" si="35"/>
        <v>0.20091528092883965</v>
      </c>
      <c r="N153" s="31">
        <f t="shared" si="36"/>
        <v>25881217</v>
      </c>
      <c r="O153" s="36">
        <f t="shared" si="37"/>
        <v>0.88258510936140744</v>
      </c>
      <c r="P153" s="31">
        <v>5953178</v>
      </c>
      <c r="Q153" s="31">
        <v>26652870</v>
      </c>
      <c r="R153" s="31">
        <v>29855243</v>
      </c>
      <c r="S153" s="31">
        <v>26976934</v>
      </c>
      <c r="T153" s="36">
        <f t="shared" si="38"/>
        <v>0.9035911715741185</v>
      </c>
      <c r="U153" s="36">
        <f t="shared" si="39"/>
        <v>-1.0325913318902979E-2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3249801</v>
      </c>
      <c r="E154" s="31">
        <v>2775887</v>
      </c>
      <c r="F154" s="31">
        <v>1029666</v>
      </c>
      <c r="G154" s="36">
        <f t="shared" si="32"/>
        <v>0.31683970803135331</v>
      </c>
      <c r="H154" s="31">
        <v>859453</v>
      </c>
      <c r="I154" s="36">
        <f t="shared" si="33"/>
        <v>0.26446327021254534</v>
      </c>
      <c r="J154" s="31">
        <v>327446</v>
      </c>
      <c r="K154" s="36">
        <f t="shared" si="34"/>
        <v>0.11796085359382424</v>
      </c>
      <c r="L154" s="31">
        <v>697645</v>
      </c>
      <c r="M154" s="36">
        <f t="shared" si="35"/>
        <v>0.25132327072391636</v>
      </c>
      <c r="N154" s="31">
        <f t="shared" si="36"/>
        <v>2914210</v>
      </c>
      <c r="O154" s="36">
        <f t="shared" si="37"/>
        <v>1.0498301984194602</v>
      </c>
      <c r="P154" s="31">
        <v>1673897</v>
      </c>
      <c r="Q154" s="31">
        <v>5048215</v>
      </c>
      <c r="R154" s="31">
        <v>4828215</v>
      </c>
      <c r="S154" s="31">
        <v>5589684</v>
      </c>
      <c r="T154" s="36">
        <f t="shared" si="38"/>
        <v>1.1577123222557404</v>
      </c>
      <c r="U154" s="36">
        <f t="shared" si="39"/>
        <v>-0.5832210703525964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9349895</v>
      </c>
      <c r="E155" s="31">
        <v>9362411</v>
      </c>
      <c r="F155" s="31">
        <v>2189291</v>
      </c>
      <c r="G155" s="36">
        <f t="shared" si="32"/>
        <v>0.23415139956117154</v>
      </c>
      <c r="H155" s="31">
        <v>2621254</v>
      </c>
      <c r="I155" s="36">
        <f t="shared" si="33"/>
        <v>0.28035116971901825</v>
      </c>
      <c r="J155" s="31">
        <v>2678443</v>
      </c>
      <c r="K155" s="36">
        <f t="shared" si="34"/>
        <v>0.28608474889641139</v>
      </c>
      <c r="L155" s="31">
        <v>2509688</v>
      </c>
      <c r="M155" s="36">
        <f t="shared" si="35"/>
        <v>0.26806001146499553</v>
      </c>
      <c r="N155" s="31">
        <f t="shared" si="36"/>
        <v>9998676</v>
      </c>
      <c r="O155" s="36">
        <f t="shared" si="37"/>
        <v>1.0679595245284574</v>
      </c>
      <c r="P155" s="31">
        <v>5479500</v>
      </c>
      <c r="Q155" s="31">
        <v>0</v>
      </c>
      <c r="R155" s="31">
        <v>7437274</v>
      </c>
      <c r="S155" s="31">
        <v>5642919</v>
      </c>
      <c r="T155" s="36">
        <f t="shared" si="38"/>
        <v>0.7587348536574019</v>
      </c>
      <c r="U155" s="36">
        <f t="shared" si="39"/>
        <v>-0.54198594762295826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27250090</v>
      </c>
      <c r="E156" s="31">
        <v>42107298</v>
      </c>
      <c r="F156" s="31">
        <v>3826251</v>
      </c>
      <c r="G156" s="36">
        <f t="shared" si="32"/>
        <v>0.14041241698651272</v>
      </c>
      <c r="H156" s="31">
        <v>8690284</v>
      </c>
      <c r="I156" s="36">
        <f t="shared" si="33"/>
        <v>0.31890845131153694</v>
      </c>
      <c r="J156" s="31">
        <v>2206163</v>
      </c>
      <c r="K156" s="36">
        <f t="shared" si="34"/>
        <v>5.23938391867367E-2</v>
      </c>
      <c r="L156" s="31">
        <v>17039488</v>
      </c>
      <c r="M156" s="36">
        <f t="shared" si="35"/>
        <v>0.40466828339353428</v>
      </c>
      <c r="N156" s="31">
        <f t="shared" si="36"/>
        <v>31762186</v>
      </c>
      <c r="O156" s="36">
        <f t="shared" si="37"/>
        <v>0.75431546331944643</v>
      </c>
      <c r="P156" s="31">
        <v>19646612</v>
      </c>
      <c r="Q156" s="31">
        <v>31560412</v>
      </c>
      <c r="R156" s="31">
        <v>44211853</v>
      </c>
      <c r="S156" s="31">
        <v>37401562</v>
      </c>
      <c r="T156" s="36">
        <f t="shared" si="38"/>
        <v>0.8459623259852963</v>
      </c>
      <c r="U156" s="36">
        <f t="shared" si="39"/>
        <v>-0.1327009460969657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224908774</v>
      </c>
      <c r="E157" s="32">
        <f>SUM(E151:E156)</f>
        <v>243325414</v>
      </c>
      <c r="F157" s="32">
        <f>SUM(F151:F156)</f>
        <v>45179424</v>
      </c>
      <c r="G157" s="37">
        <f t="shared" si="32"/>
        <v>0.20087888612117907</v>
      </c>
      <c r="H157" s="32">
        <f>SUM(H151:H156)</f>
        <v>61944270</v>
      </c>
      <c r="I157" s="37">
        <f t="shared" si="33"/>
        <v>0.27541953521119633</v>
      </c>
      <c r="J157" s="32">
        <f>SUM(J151:J156)</f>
        <v>49117280</v>
      </c>
      <c r="K157" s="37">
        <f t="shared" si="34"/>
        <v>0.20185840513971137</v>
      </c>
      <c r="L157" s="32">
        <f>SUM(L151:L156)</f>
        <v>66506375</v>
      </c>
      <c r="M157" s="37">
        <f t="shared" si="35"/>
        <v>0.27332276520856963</v>
      </c>
      <c r="N157" s="32">
        <f t="shared" si="36"/>
        <v>222747349</v>
      </c>
      <c r="O157" s="37">
        <f t="shared" si="37"/>
        <v>0.91542985723636738</v>
      </c>
      <c r="P157" s="32">
        <f>SUM(P151:P156)</f>
        <v>73969394</v>
      </c>
      <c r="Q157" s="32">
        <f>SUM(Q151:Q156)</f>
        <v>217663389</v>
      </c>
      <c r="R157" s="32">
        <f>SUM(R151:R156)</f>
        <v>239018036</v>
      </c>
      <c r="S157" s="32">
        <f>SUM(S151:S156)</f>
        <v>221088391</v>
      </c>
      <c r="T157" s="37">
        <f t="shared" si="38"/>
        <v>0.92498622572566025</v>
      </c>
      <c r="U157" s="37">
        <f t="shared" si="39"/>
        <v>-0.10089333704694137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17596908</v>
      </c>
      <c r="E158" s="31">
        <v>18827625</v>
      </c>
      <c r="F158" s="31">
        <v>1820281</v>
      </c>
      <c r="G158" s="36">
        <f t="shared" si="32"/>
        <v>0.10344322991289151</v>
      </c>
      <c r="H158" s="31">
        <v>2017881</v>
      </c>
      <c r="I158" s="36">
        <f t="shared" si="33"/>
        <v>0.11467247541443076</v>
      </c>
      <c r="J158" s="31">
        <v>2457472</v>
      </c>
      <c r="K158" s="36">
        <f t="shared" si="34"/>
        <v>0.13052480065860669</v>
      </c>
      <c r="L158" s="31">
        <v>2474008</v>
      </c>
      <c r="M158" s="36">
        <f t="shared" si="35"/>
        <v>0.13140308456324151</v>
      </c>
      <c r="N158" s="31">
        <f t="shared" si="36"/>
        <v>8769642</v>
      </c>
      <c r="O158" s="36">
        <f t="shared" si="37"/>
        <v>0.46578588643017904</v>
      </c>
      <c r="P158" s="31">
        <v>3273703</v>
      </c>
      <c r="Q158" s="31">
        <v>9247809</v>
      </c>
      <c r="R158" s="31">
        <v>10425809</v>
      </c>
      <c r="S158" s="31">
        <v>8959116</v>
      </c>
      <c r="T158" s="36">
        <f t="shared" si="38"/>
        <v>0.8593209409456859</v>
      </c>
      <c r="U158" s="36">
        <f t="shared" si="39"/>
        <v>-0.24427842110295284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165897310</v>
      </c>
      <c r="E159" s="31">
        <v>181994531</v>
      </c>
      <c r="F159" s="31">
        <v>30263543</v>
      </c>
      <c r="G159" s="36">
        <f t="shared" si="32"/>
        <v>0.18242334972158381</v>
      </c>
      <c r="H159" s="31">
        <v>52044702</v>
      </c>
      <c r="I159" s="36">
        <f t="shared" si="33"/>
        <v>0.31371637068738484</v>
      </c>
      <c r="J159" s="31">
        <v>34599877</v>
      </c>
      <c r="K159" s="36">
        <f t="shared" si="34"/>
        <v>0.19011492713481593</v>
      </c>
      <c r="L159" s="31">
        <v>50419504</v>
      </c>
      <c r="M159" s="36">
        <f t="shared" si="35"/>
        <v>0.27703856661494952</v>
      </c>
      <c r="N159" s="31">
        <f t="shared" si="36"/>
        <v>167327626</v>
      </c>
      <c r="O159" s="36">
        <f t="shared" si="37"/>
        <v>0.91941018821054576</v>
      </c>
      <c r="P159" s="31">
        <v>36576601</v>
      </c>
      <c r="Q159" s="31">
        <v>141626028</v>
      </c>
      <c r="R159" s="31">
        <v>152826797</v>
      </c>
      <c r="S159" s="31">
        <v>137333986</v>
      </c>
      <c r="T159" s="36">
        <f t="shared" si="38"/>
        <v>0.89862503628862944</v>
      </c>
      <c r="U159" s="36">
        <f t="shared" si="39"/>
        <v>0.37846335147434829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5930646</v>
      </c>
      <c r="E160" s="31">
        <v>5615646</v>
      </c>
      <c r="F160" s="31">
        <v>1177263</v>
      </c>
      <c r="G160" s="36">
        <f t="shared" si="32"/>
        <v>0.19850501952063906</v>
      </c>
      <c r="H160" s="31">
        <v>1517210</v>
      </c>
      <c r="I160" s="36">
        <f t="shared" si="33"/>
        <v>0.2558254193556655</v>
      </c>
      <c r="J160" s="31">
        <v>1352714</v>
      </c>
      <c r="K160" s="36">
        <f t="shared" si="34"/>
        <v>0.24088306136106158</v>
      </c>
      <c r="L160" s="31">
        <v>1667994</v>
      </c>
      <c r="M160" s="36">
        <f t="shared" si="35"/>
        <v>0.29702620143791114</v>
      </c>
      <c r="N160" s="31">
        <f t="shared" si="36"/>
        <v>5715181</v>
      </c>
      <c r="O160" s="36">
        <f t="shared" si="37"/>
        <v>1.0177245859158501</v>
      </c>
      <c r="P160" s="31">
        <v>1468651</v>
      </c>
      <c r="Q160" s="31">
        <v>6487000</v>
      </c>
      <c r="R160" s="31">
        <v>5789000</v>
      </c>
      <c r="S160" s="31">
        <v>5167111</v>
      </c>
      <c r="T160" s="36">
        <f t="shared" si="38"/>
        <v>0.89257401969252026</v>
      </c>
      <c r="U160" s="36">
        <f t="shared" si="39"/>
        <v>0.13573204253427118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1883343</v>
      </c>
      <c r="E161" s="31">
        <v>2363967</v>
      </c>
      <c r="F161" s="31">
        <v>600017</v>
      </c>
      <c r="G161" s="36">
        <f t="shared" si="32"/>
        <v>0.31859146209692019</v>
      </c>
      <c r="H161" s="31">
        <v>572288</v>
      </c>
      <c r="I161" s="36">
        <f t="shared" si="33"/>
        <v>0.30386817483591677</v>
      </c>
      <c r="J161" s="31">
        <v>844053</v>
      </c>
      <c r="K161" s="36">
        <f t="shared" si="34"/>
        <v>0.35704940043579286</v>
      </c>
      <c r="L161" s="31">
        <v>945587</v>
      </c>
      <c r="M161" s="36">
        <f t="shared" si="35"/>
        <v>0.40000008460354985</v>
      </c>
      <c r="N161" s="31">
        <f t="shared" si="36"/>
        <v>2961945</v>
      </c>
      <c r="O161" s="36">
        <f t="shared" si="37"/>
        <v>1.2529553077517579</v>
      </c>
      <c r="P161" s="31">
        <v>722115</v>
      </c>
      <c r="Q161" s="31">
        <v>1534000</v>
      </c>
      <c r="R161" s="31">
        <v>1843950</v>
      </c>
      <c r="S161" s="31">
        <v>1953667</v>
      </c>
      <c r="T161" s="36">
        <f t="shared" si="38"/>
        <v>1.0595010710702568</v>
      </c>
      <c r="U161" s="36">
        <f t="shared" si="39"/>
        <v>0.30946871343207105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191308207</v>
      </c>
      <c r="E163" s="32">
        <f>SUM(E158:E162)</f>
        <v>208801769</v>
      </c>
      <c r="F163" s="32">
        <f>SUM(F158:F162)</f>
        <v>33861104</v>
      </c>
      <c r="G163" s="37">
        <f t="shared" si="32"/>
        <v>0.17699765488889874</v>
      </c>
      <c r="H163" s="32">
        <f>SUM(H158:H162)</f>
        <v>56152081</v>
      </c>
      <c r="I163" s="37">
        <f t="shared" si="33"/>
        <v>0.29351632049951731</v>
      </c>
      <c r="J163" s="32">
        <f>SUM(J158:J162)</f>
        <v>39254116</v>
      </c>
      <c r="K163" s="37">
        <f t="shared" si="34"/>
        <v>0.18799704709398318</v>
      </c>
      <c r="L163" s="32">
        <f>SUM(L158:L162)</f>
        <v>55507093</v>
      </c>
      <c r="M163" s="37">
        <f t="shared" si="35"/>
        <v>0.26583631578332079</v>
      </c>
      <c r="N163" s="32">
        <f t="shared" si="36"/>
        <v>184774394</v>
      </c>
      <c r="O163" s="37">
        <f t="shared" si="37"/>
        <v>0.88492733986367711</v>
      </c>
      <c r="P163" s="32">
        <f>SUM(P158:P162)</f>
        <v>42041070</v>
      </c>
      <c r="Q163" s="32">
        <f>SUM(Q158:Q162)</f>
        <v>158894837</v>
      </c>
      <c r="R163" s="32">
        <f>SUM(R158:R162)</f>
        <v>170885556</v>
      </c>
      <c r="S163" s="32">
        <f>SUM(S158:S162)</f>
        <v>153413880</v>
      </c>
      <c r="T163" s="37">
        <f t="shared" si="38"/>
        <v>0.89775802935620841</v>
      </c>
      <c r="U163" s="37">
        <f t="shared" si="39"/>
        <v>0.3203063813551843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23842718</v>
      </c>
      <c r="E164" s="31">
        <v>25616139</v>
      </c>
      <c r="F164" s="31">
        <v>5614481</v>
      </c>
      <c r="G164" s="36">
        <f t="shared" si="32"/>
        <v>0.23547990627578619</v>
      </c>
      <c r="H164" s="31">
        <v>6253874</v>
      </c>
      <c r="I164" s="36">
        <f t="shared" si="33"/>
        <v>0.262297025028774</v>
      </c>
      <c r="J164" s="31">
        <v>6879256</v>
      </c>
      <c r="K164" s="36">
        <f t="shared" si="34"/>
        <v>0.26855163457693604</v>
      </c>
      <c r="L164" s="31">
        <v>6777526</v>
      </c>
      <c r="M164" s="36">
        <f t="shared" si="35"/>
        <v>0.26458031009278954</v>
      </c>
      <c r="N164" s="31">
        <f t="shared" si="36"/>
        <v>25525137</v>
      </c>
      <c r="O164" s="36">
        <f t="shared" si="37"/>
        <v>0.99644747399286049</v>
      </c>
      <c r="P164" s="31">
        <v>6925980</v>
      </c>
      <c r="Q164" s="31">
        <v>27637972</v>
      </c>
      <c r="R164" s="31">
        <v>25650657</v>
      </c>
      <c r="S164" s="31">
        <v>24977132</v>
      </c>
      <c r="T164" s="36">
        <f t="shared" si="38"/>
        <v>0.97374238796300616</v>
      </c>
      <c r="U164" s="36">
        <f t="shared" si="39"/>
        <v>-2.1434367410821276E-2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14505931</v>
      </c>
      <c r="E165" s="31">
        <v>17051019</v>
      </c>
      <c r="F165" s="31">
        <v>2841714</v>
      </c>
      <c r="G165" s="36">
        <f t="shared" si="32"/>
        <v>0.19590014594719912</v>
      </c>
      <c r="H165" s="31">
        <v>2176604</v>
      </c>
      <c r="I165" s="36">
        <f t="shared" si="33"/>
        <v>0.15004924537418521</v>
      </c>
      <c r="J165" s="31">
        <v>1878911</v>
      </c>
      <c r="K165" s="36">
        <f t="shared" si="34"/>
        <v>0.11019347289449387</v>
      </c>
      <c r="L165" s="31">
        <v>2644942</v>
      </c>
      <c r="M165" s="36">
        <f t="shared" si="35"/>
        <v>0.15511929228393917</v>
      </c>
      <c r="N165" s="31">
        <f t="shared" si="36"/>
        <v>9542171</v>
      </c>
      <c r="O165" s="36">
        <f t="shared" si="37"/>
        <v>0.55962467697678364</v>
      </c>
      <c r="P165" s="31">
        <v>3751607</v>
      </c>
      <c r="Q165" s="31">
        <v>13757528</v>
      </c>
      <c r="R165" s="31">
        <v>13872528</v>
      </c>
      <c r="S165" s="31">
        <v>13164945</v>
      </c>
      <c r="T165" s="36">
        <f t="shared" si="38"/>
        <v>0.94899393967703649</v>
      </c>
      <c r="U165" s="36">
        <f t="shared" si="39"/>
        <v>-0.29498425608012779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17334990</v>
      </c>
      <c r="E166" s="31">
        <v>21869215</v>
      </c>
      <c r="F166" s="31">
        <v>6273544</v>
      </c>
      <c r="G166" s="36">
        <f t="shared" si="32"/>
        <v>0.36190064141946432</v>
      </c>
      <c r="H166" s="31">
        <v>660620</v>
      </c>
      <c r="I166" s="36">
        <f t="shared" si="33"/>
        <v>3.8109049961955556E-2</v>
      </c>
      <c r="J166" s="31">
        <v>4261724</v>
      </c>
      <c r="K166" s="36">
        <f t="shared" si="34"/>
        <v>0.19487320418222601</v>
      </c>
      <c r="L166" s="31">
        <v>4914109</v>
      </c>
      <c r="M166" s="36">
        <f t="shared" si="35"/>
        <v>0.22470440754274901</v>
      </c>
      <c r="N166" s="31">
        <f t="shared" si="36"/>
        <v>16109997</v>
      </c>
      <c r="O166" s="36">
        <f t="shared" si="37"/>
        <v>0.73665181854949979</v>
      </c>
      <c r="P166" s="31">
        <v>4546859</v>
      </c>
      <c r="Q166" s="31">
        <v>13591000</v>
      </c>
      <c r="R166" s="31">
        <v>15937990</v>
      </c>
      <c r="S166" s="31">
        <v>14074625</v>
      </c>
      <c r="T166" s="36">
        <f t="shared" si="38"/>
        <v>0.88308657490687348</v>
      </c>
      <c r="U166" s="36">
        <f t="shared" si="39"/>
        <v>8.0770043671906322E-2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10485448</v>
      </c>
      <c r="E167" s="31">
        <v>10668398</v>
      </c>
      <c r="F167" s="31">
        <v>1430937</v>
      </c>
      <c r="G167" s="36">
        <f t="shared" si="32"/>
        <v>0.13646884711077675</v>
      </c>
      <c r="H167" s="31">
        <v>948999</v>
      </c>
      <c r="I167" s="36">
        <f t="shared" si="33"/>
        <v>9.0506290241485154E-2</v>
      </c>
      <c r="J167" s="31">
        <v>3170721</v>
      </c>
      <c r="K167" s="36">
        <f t="shared" si="34"/>
        <v>0.2972068533626136</v>
      </c>
      <c r="L167" s="31">
        <v>2703559</v>
      </c>
      <c r="M167" s="36">
        <f t="shared" si="35"/>
        <v>0.25341752341823021</v>
      </c>
      <c r="N167" s="31">
        <f t="shared" si="36"/>
        <v>8254216</v>
      </c>
      <c r="O167" s="36">
        <f t="shared" si="37"/>
        <v>0.77370716765534997</v>
      </c>
      <c r="P167" s="31">
        <v>3171389</v>
      </c>
      <c r="Q167" s="31">
        <v>8875723</v>
      </c>
      <c r="R167" s="31">
        <v>10524723</v>
      </c>
      <c r="S167" s="31">
        <v>10021127</v>
      </c>
      <c r="T167" s="36">
        <f t="shared" si="38"/>
        <v>0.95215113974971122</v>
      </c>
      <c r="U167" s="36">
        <f t="shared" si="39"/>
        <v>-0.1475158045890933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66169087</v>
      </c>
      <c r="E169" s="32">
        <f>SUM(E164:E168)</f>
        <v>75204771</v>
      </c>
      <c r="F169" s="32">
        <f>SUM(F164:F168)</f>
        <v>16160676</v>
      </c>
      <c r="G169" s="37">
        <f t="shared" si="32"/>
        <v>0.24423302077600073</v>
      </c>
      <c r="H169" s="32">
        <f>SUM(H164:H168)</f>
        <v>10040097</v>
      </c>
      <c r="I169" s="37">
        <f t="shared" si="33"/>
        <v>0.15173395093089315</v>
      </c>
      <c r="J169" s="32">
        <f>SUM(J164:J168)</f>
        <v>16190612</v>
      </c>
      <c r="K169" s="37">
        <f t="shared" si="34"/>
        <v>0.21528703278678954</v>
      </c>
      <c r="L169" s="32">
        <f>SUM(L164:L168)</f>
        <v>17040136</v>
      </c>
      <c r="M169" s="37">
        <f t="shared" si="35"/>
        <v>0.22658317781460965</v>
      </c>
      <c r="N169" s="32">
        <f t="shared" si="36"/>
        <v>59431521</v>
      </c>
      <c r="O169" s="37">
        <f t="shared" si="37"/>
        <v>0.79026264171457949</v>
      </c>
      <c r="P169" s="32">
        <f>SUM(P164:P168)</f>
        <v>18395835</v>
      </c>
      <c r="Q169" s="32">
        <f>SUM(Q164:Q168)</f>
        <v>63862223</v>
      </c>
      <c r="R169" s="32">
        <f>SUM(R164:R168)</f>
        <v>65985898</v>
      </c>
      <c r="S169" s="32">
        <f>SUM(S164:S168)</f>
        <v>62237829</v>
      </c>
      <c r="T169" s="37">
        <f t="shared" si="38"/>
        <v>0.94319893926426523</v>
      </c>
      <c r="U169" s="37">
        <f t="shared" si="39"/>
        <v>-7.3695975203082686E-2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3021835393</v>
      </c>
      <c r="E170" s="32">
        <f>SUM(E105,E107:E111,E113:E120,E122:E125,E127:E131,E133:E136,E138:E143,E145:E149,E151:E156,E158:E162,E164:E168)</f>
        <v>3145418603</v>
      </c>
      <c r="F170" s="32">
        <f>SUM(F105,F107:F111,F113:F120,F122:F125,F127:F131,F133:F136,F138:F143,F145:F149,F151:F156,F158:F162,F164:F168)</f>
        <v>531361949</v>
      </c>
      <c r="G170" s="37">
        <f t="shared" si="32"/>
        <v>0.17584079868509236</v>
      </c>
      <c r="H170" s="32">
        <f>SUM(H105,H107:H111,H113:H120,H122:H125,H127:H131,H133:H136,H138:H143,H145:H149,H151:H156,H158:H162,H164:H168)</f>
        <v>698167080</v>
      </c>
      <c r="I170" s="37">
        <f t="shared" si="33"/>
        <v>0.23104073822726584</v>
      </c>
      <c r="J170" s="32">
        <f>SUM(J105,J107:J111,J113:J120,J122:J125,J127:J131,J133:J136,J138:J143,J145:J149,J151:J156,J158:J162,J164:J168)</f>
        <v>609644075</v>
      </c>
      <c r="K170" s="37">
        <f t="shared" si="34"/>
        <v>0.19381969522865444</v>
      </c>
      <c r="L170" s="32">
        <f>SUM(L105,L107:L111,L113:L120,L122:L125,L127:L131,L133:L136,L138:L143,L145:L149,L151:L156,L158:L162,L164:L168)</f>
        <v>648272015</v>
      </c>
      <c r="M170" s="37">
        <f t="shared" si="35"/>
        <v>0.20610039451718726</v>
      </c>
      <c r="N170" s="32">
        <f t="shared" si="36"/>
        <v>2487445119</v>
      </c>
      <c r="O170" s="37">
        <f t="shared" si="37"/>
        <v>0.79081528818693769</v>
      </c>
      <c r="P170" s="32">
        <f>SUM(P105,P107:P111,P113:P120,P122:P125,P127:P131,P133:P136,P138:P143,P145:P149,P151:P156,P158:P162,P164:P168)</f>
        <v>557654498</v>
      </c>
      <c r="Q170" s="32">
        <f>SUM(Q105,Q107:Q111,Q113:Q120,Q122:Q125,Q127:Q131,Q133:Q136,Q138:Q143,Q145:Q149,Q151:Q156,Q158:Q162,Q164:Q168)</f>
        <v>2579375952</v>
      </c>
      <c r="R170" s="32">
        <f>SUM(R105,R107:R111,R113:R120,R122:R125,R127:R131,R133:R136,R138:R143,R145:R149,R151:R156,R158:R162,R164:R168)</f>
        <v>2715671453</v>
      </c>
      <c r="S170" s="32">
        <f>SUM(S105,S107:S111,S113:S120,S122:S125,S127:S131,S133:S136,S138:S143,S145:S149,S151:S156,S158:S162,S164:S168)</f>
        <v>2265872485</v>
      </c>
      <c r="T170" s="37">
        <f t="shared" si="38"/>
        <v>0.83436915113457211</v>
      </c>
      <c r="U170" s="37">
        <f t="shared" si="39"/>
        <v>0.1624975990061861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22167662</v>
      </c>
      <c r="E173" s="31">
        <v>17721883</v>
      </c>
      <c r="F173" s="31">
        <v>2524950</v>
      </c>
      <c r="G173" s="36">
        <f t="shared" ref="G173:G205" si="40">IF(($D173     =0),0,($F173     /$D173     ))</f>
        <v>0.11390240432211571</v>
      </c>
      <c r="H173" s="31">
        <v>3752658</v>
      </c>
      <c r="I173" s="36">
        <f t="shared" ref="I173:I205" si="41">IF(($D173     =0),0,($H173     /$D173     ))</f>
        <v>0.1692852408161041</v>
      </c>
      <c r="J173" s="31">
        <v>3515431</v>
      </c>
      <c r="K173" s="36">
        <f t="shared" ref="K173:K205" si="42">IF(($E173     =0),0,($J173     /$E173     ))</f>
        <v>0.19836667469252561</v>
      </c>
      <c r="L173" s="31">
        <v>3746269</v>
      </c>
      <c r="M173" s="36">
        <f t="shared" ref="M173:M205" si="43">IF(($E173     =0),0,($L173     /$E173     ))</f>
        <v>0.21139226570901071</v>
      </c>
      <c r="N173" s="31">
        <f t="shared" ref="N173:N205" si="44">$F173     +$H173     +$J173     +$L173</f>
        <v>13539308</v>
      </c>
      <c r="O173" s="36">
        <f t="shared" ref="O173:O205" si="45">IF(($E173     =0),0,($N173     /$E173     ))</f>
        <v>0.76398811570982605</v>
      </c>
      <c r="P173" s="31">
        <v>3467194</v>
      </c>
      <c r="Q173" s="31">
        <v>18855516</v>
      </c>
      <c r="R173" s="31">
        <v>14258583</v>
      </c>
      <c r="S173" s="31">
        <v>11762081</v>
      </c>
      <c r="T173" s="36">
        <f t="shared" ref="T173:T205" si="46">IF(($R173     =0),0,($S173     /$R173     ))</f>
        <v>0.82491233525799867</v>
      </c>
      <c r="U173" s="36">
        <f t="shared" ref="U173:U205" si="47">IF(($P173     =0),0,(($L173     /$P173     )-1))</f>
        <v>8.0490160054499382E-2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6389338</v>
      </c>
      <c r="E174" s="31">
        <v>6652338</v>
      </c>
      <c r="F174" s="31">
        <v>710197</v>
      </c>
      <c r="G174" s="36">
        <f t="shared" si="40"/>
        <v>0.11115345596053926</v>
      </c>
      <c r="H174" s="31">
        <v>1699863</v>
      </c>
      <c r="I174" s="36">
        <f t="shared" si="41"/>
        <v>0.26604681110938255</v>
      </c>
      <c r="J174" s="31">
        <v>2545438</v>
      </c>
      <c r="K174" s="36">
        <f t="shared" si="42"/>
        <v>0.38263810407709292</v>
      </c>
      <c r="L174" s="31">
        <v>1895815</v>
      </c>
      <c r="M174" s="36">
        <f t="shared" si="43"/>
        <v>0.28498476776134946</v>
      </c>
      <c r="N174" s="31">
        <f t="shared" si="44"/>
        <v>6851313</v>
      </c>
      <c r="O174" s="36">
        <f t="shared" si="45"/>
        <v>1.0299105367165649</v>
      </c>
      <c r="P174" s="31">
        <v>960327</v>
      </c>
      <c r="Q174" s="31">
        <v>6609624</v>
      </c>
      <c r="R174" s="31">
        <v>6067748</v>
      </c>
      <c r="S174" s="31">
        <v>6049807</v>
      </c>
      <c r="T174" s="36">
        <f t="shared" si="46"/>
        <v>0.9970432193294777</v>
      </c>
      <c r="U174" s="36">
        <f t="shared" si="47"/>
        <v>0.97413485198270999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96321521</v>
      </c>
      <c r="E175" s="31">
        <v>96033921</v>
      </c>
      <c r="F175" s="31">
        <v>18194947</v>
      </c>
      <c r="G175" s="36">
        <f t="shared" si="40"/>
        <v>0.18889804491355572</v>
      </c>
      <c r="H175" s="31">
        <v>20446664</v>
      </c>
      <c r="I175" s="36">
        <f t="shared" si="41"/>
        <v>0.2122751363114376</v>
      </c>
      <c r="J175" s="31">
        <v>22128492</v>
      </c>
      <c r="K175" s="36">
        <f t="shared" si="42"/>
        <v>0.23042370622355407</v>
      </c>
      <c r="L175" s="31">
        <v>21347848</v>
      </c>
      <c r="M175" s="36">
        <f t="shared" si="43"/>
        <v>0.22229487016363728</v>
      </c>
      <c r="N175" s="31">
        <f t="shared" si="44"/>
        <v>82117951</v>
      </c>
      <c r="O175" s="36">
        <f t="shared" si="45"/>
        <v>0.85509318108546251</v>
      </c>
      <c r="P175" s="31">
        <v>17543540</v>
      </c>
      <c r="Q175" s="31">
        <v>87892988</v>
      </c>
      <c r="R175" s="31">
        <v>87816830</v>
      </c>
      <c r="S175" s="31">
        <v>75083485</v>
      </c>
      <c r="T175" s="36">
        <f t="shared" si="46"/>
        <v>0.85500108578275946</v>
      </c>
      <c r="U175" s="36">
        <f t="shared" si="47"/>
        <v>0.21684950699801742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9770781</v>
      </c>
      <c r="E176" s="31">
        <v>10823942</v>
      </c>
      <c r="F176" s="31">
        <v>928460</v>
      </c>
      <c r="G176" s="36">
        <f t="shared" si="40"/>
        <v>9.5024133690029489E-2</v>
      </c>
      <c r="H176" s="31">
        <v>1013449</v>
      </c>
      <c r="I176" s="36">
        <f t="shared" si="41"/>
        <v>0.10372241482026871</v>
      </c>
      <c r="J176" s="31">
        <v>597833</v>
      </c>
      <c r="K176" s="36">
        <f t="shared" si="42"/>
        <v>5.523246521461405E-2</v>
      </c>
      <c r="L176" s="31">
        <v>2458070</v>
      </c>
      <c r="M176" s="36">
        <f t="shared" si="43"/>
        <v>0.22709563669132743</v>
      </c>
      <c r="N176" s="31">
        <f t="shared" si="44"/>
        <v>4997812</v>
      </c>
      <c r="O176" s="36">
        <f t="shared" si="45"/>
        <v>0.46173676836036259</v>
      </c>
      <c r="P176" s="31">
        <v>1588323</v>
      </c>
      <c r="Q176" s="31">
        <v>8751974</v>
      </c>
      <c r="R176" s="31">
        <v>4576604</v>
      </c>
      <c r="S176" s="31">
        <v>4601250</v>
      </c>
      <c r="T176" s="36">
        <f t="shared" si="46"/>
        <v>1.0053852157626049</v>
      </c>
      <c r="U176" s="36">
        <f t="shared" si="47"/>
        <v>0.54758824244187099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9000000</v>
      </c>
      <c r="E177" s="31">
        <v>9500000</v>
      </c>
      <c r="F177" s="31">
        <v>1608062</v>
      </c>
      <c r="G177" s="36">
        <f t="shared" si="40"/>
        <v>0.17867355555555556</v>
      </c>
      <c r="H177" s="31">
        <v>3396124</v>
      </c>
      <c r="I177" s="36">
        <f t="shared" si="41"/>
        <v>0.37734711111111113</v>
      </c>
      <c r="J177" s="31">
        <v>2412093</v>
      </c>
      <c r="K177" s="36">
        <f t="shared" si="42"/>
        <v>0.25390452631578947</v>
      </c>
      <c r="L177" s="31">
        <v>1130131</v>
      </c>
      <c r="M177" s="36">
        <f t="shared" si="43"/>
        <v>0.11896115789473684</v>
      </c>
      <c r="N177" s="31">
        <f t="shared" si="44"/>
        <v>8546410</v>
      </c>
      <c r="O177" s="36">
        <f t="shared" si="45"/>
        <v>0.89962210526315789</v>
      </c>
      <c r="P177" s="31">
        <v>2446298</v>
      </c>
      <c r="Q177" s="31">
        <v>7650000</v>
      </c>
      <c r="R177" s="31">
        <v>7300000</v>
      </c>
      <c r="S177" s="31">
        <v>7742941</v>
      </c>
      <c r="T177" s="36">
        <f t="shared" si="46"/>
        <v>1.0606768493150684</v>
      </c>
      <c r="U177" s="36">
        <f t="shared" si="47"/>
        <v>-0.53802398563053233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143649302</v>
      </c>
      <c r="E179" s="32">
        <f>SUM(E173:E178)</f>
        <v>140732084</v>
      </c>
      <c r="F179" s="32">
        <f>SUM(F173:F178)</f>
        <v>23966616</v>
      </c>
      <c r="G179" s="37">
        <f t="shared" si="40"/>
        <v>0.16684115875481248</v>
      </c>
      <c r="H179" s="32">
        <f>SUM(H173:H178)</f>
        <v>30308758</v>
      </c>
      <c r="I179" s="37">
        <f t="shared" si="41"/>
        <v>0.21099133499444361</v>
      </c>
      <c r="J179" s="32">
        <f>SUM(J173:J178)</f>
        <v>31199287</v>
      </c>
      <c r="K179" s="37">
        <f t="shared" si="42"/>
        <v>0.22169278044656823</v>
      </c>
      <c r="L179" s="32">
        <f>SUM(L173:L178)</f>
        <v>30578133</v>
      </c>
      <c r="M179" s="37">
        <f t="shared" si="43"/>
        <v>0.21727904633317305</v>
      </c>
      <c r="N179" s="32">
        <f t="shared" si="44"/>
        <v>116052794</v>
      </c>
      <c r="O179" s="37">
        <f t="shared" si="45"/>
        <v>0.82463636365961868</v>
      </c>
      <c r="P179" s="32">
        <f>SUM(P173:P178)</f>
        <v>26005682</v>
      </c>
      <c r="Q179" s="32">
        <f>SUM(Q173:Q178)</f>
        <v>129760102</v>
      </c>
      <c r="R179" s="32">
        <f>SUM(R173:R178)</f>
        <v>120019765</v>
      </c>
      <c r="S179" s="32">
        <f>SUM(S173:S178)</f>
        <v>105239564</v>
      </c>
      <c r="T179" s="37">
        <f t="shared" si="46"/>
        <v>0.87685194184474535</v>
      </c>
      <c r="U179" s="37">
        <f t="shared" si="47"/>
        <v>0.17582507545850934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9788572</v>
      </c>
      <c r="E180" s="31">
        <v>9788572</v>
      </c>
      <c r="F180" s="31">
        <v>465469</v>
      </c>
      <c r="G180" s="36">
        <f t="shared" si="40"/>
        <v>4.755228852584422E-2</v>
      </c>
      <c r="H180" s="31">
        <v>2161382</v>
      </c>
      <c r="I180" s="36">
        <f t="shared" si="41"/>
        <v>0.22080667128974482</v>
      </c>
      <c r="J180" s="31">
        <v>831342</v>
      </c>
      <c r="K180" s="36">
        <f t="shared" si="42"/>
        <v>8.4929854936961188E-2</v>
      </c>
      <c r="L180" s="31">
        <v>2380049</v>
      </c>
      <c r="M180" s="36">
        <f t="shared" si="43"/>
        <v>0.2431456804935388</v>
      </c>
      <c r="N180" s="31">
        <f t="shared" si="44"/>
        <v>5838242</v>
      </c>
      <c r="O180" s="36">
        <f t="shared" si="45"/>
        <v>0.59643449524608905</v>
      </c>
      <c r="P180" s="31">
        <v>969995</v>
      </c>
      <c r="Q180" s="31">
        <v>6376903</v>
      </c>
      <c r="R180" s="31">
        <v>7106743</v>
      </c>
      <c r="S180" s="31">
        <v>5454488</v>
      </c>
      <c r="T180" s="36">
        <f t="shared" si="46"/>
        <v>0.76750882929071729</v>
      </c>
      <c r="U180" s="36">
        <f t="shared" si="47"/>
        <v>1.4536714106773747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91575388</v>
      </c>
      <c r="E181" s="31">
        <v>124736425</v>
      </c>
      <c r="F181" s="31">
        <v>17831575</v>
      </c>
      <c r="G181" s="36">
        <f t="shared" si="40"/>
        <v>0.19472016869860273</v>
      </c>
      <c r="H181" s="31">
        <v>16770959</v>
      </c>
      <c r="I181" s="36">
        <f t="shared" si="41"/>
        <v>0.18313827946871489</v>
      </c>
      <c r="J181" s="31">
        <v>41587383</v>
      </c>
      <c r="K181" s="36">
        <f t="shared" si="42"/>
        <v>0.33340207561664525</v>
      </c>
      <c r="L181" s="31">
        <v>21985960</v>
      </c>
      <c r="M181" s="36">
        <f t="shared" si="43"/>
        <v>0.17625934044526287</v>
      </c>
      <c r="N181" s="31">
        <f t="shared" si="44"/>
        <v>98175877</v>
      </c>
      <c r="O181" s="36">
        <f t="shared" si="45"/>
        <v>0.78706662468481037</v>
      </c>
      <c r="P181" s="31">
        <v>-16548168</v>
      </c>
      <c r="Q181" s="31">
        <v>114327447</v>
      </c>
      <c r="R181" s="31">
        <v>121663304</v>
      </c>
      <c r="S181" s="31">
        <v>47062498</v>
      </c>
      <c r="T181" s="36">
        <f t="shared" si="46"/>
        <v>0.38682574328246089</v>
      </c>
      <c r="U181" s="36">
        <f t="shared" si="47"/>
        <v>-2.3286038672075362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67962033</v>
      </c>
      <c r="E182" s="31">
        <v>68654033</v>
      </c>
      <c r="F182" s="31">
        <v>12156903</v>
      </c>
      <c r="G182" s="36">
        <f t="shared" si="40"/>
        <v>0.17887785964260369</v>
      </c>
      <c r="H182" s="31">
        <v>11653962</v>
      </c>
      <c r="I182" s="36">
        <f t="shared" si="41"/>
        <v>0.17147753658281528</v>
      </c>
      <c r="J182" s="31">
        <v>4236838</v>
      </c>
      <c r="K182" s="36">
        <f t="shared" si="42"/>
        <v>6.171287854276529E-2</v>
      </c>
      <c r="L182" s="31">
        <v>2784458</v>
      </c>
      <c r="M182" s="36">
        <f t="shared" si="43"/>
        <v>4.0557821271767096E-2</v>
      </c>
      <c r="N182" s="31">
        <f t="shared" si="44"/>
        <v>30832161</v>
      </c>
      <c r="O182" s="36">
        <f t="shared" si="45"/>
        <v>0.44909468027901578</v>
      </c>
      <c r="P182" s="31">
        <v>13607007</v>
      </c>
      <c r="Q182" s="31">
        <v>32115750</v>
      </c>
      <c r="R182" s="31">
        <v>61478665</v>
      </c>
      <c r="S182" s="31">
        <v>31867825</v>
      </c>
      <c r="T182" s="36">
        <f t="shared" si="46"/>
        <v>0.518355839379401</v>
      </c>
      <c r="U182" s="36">
        <f t="shared" si="47"/>
        <v>-0.79536587289181226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17315235</v>
      </c>
      <c r="E183" s="31">
        <v>15040106</v>
      </c>
      <c r="F183" s="31">
        <v>3391382</v>
      </c>
      <c r="G183" s="36">
        <f t="shared" si="40"/>
        <v>0.19586115926234901</v>
      </c>
      <c r="H183" s="31">
        <v>3928210</v>
      </c>
      <c r="I183" s="36">
        <f t="shared" si="41"/>
        <v>0.22686437694897008</v>
      </c>
      <c r="J183" s="31">
        <v>3380263</v>
      </c>
      <c r="K183" s="36">
        <f t="shared" si="42"/>
        <v>0.22474994524639652</v>
      </c>
      <c r="L183" s="31">
        <v>4414019</v>
      </c>
      <c r="M183" s="36">
        <f t="shared" si="43"/>
        <v>0.29348323741867244</v>
      </c>
      <c r="N183" s="31">
        <f t="shared" si="44"/>
        <v>15113874</v>
      </c>
      <c r="O183" s="36">
        <f t="shared" si="45"/>
        <v>1.004904752665972</v>
      </c>
      <c r="P183" s="31">
        <v>3425406</v>
      </c>
      <c r="Q183" s="31">
        <v>25019770</v>
      </c>
      <c r="R183" s="31">
        <v>16437899</v>
      </c>
      <c r="S183" s="31">
        <v>12510935</v>
      </c>
      <c r="T183" s="36">
        <f t="shared" si="46"/>
        <v>0.7611030460766306</v>
      </c>
      <c r="U183" s="36">
        <f t="shared" si="47"/>
        <v>0.28861191928781582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186641228</v>
      </c>
      <c r="E185" s="32">
        <f>SUM(E180:E184)</f>
        <v>218219136</v>
      </c>
      <c r="F185" s="32">
        <f>SUM(F180:F184)</f>
        <v>33845329</v>
      </c>
      <c r="G185" s="37">
        <f t="shared" si="40"/>
        <v>0.18133897511647321</v>
      </c>
      <c r="H185" s="32">
        <f>SUM(H180:H184)</f>
        <v>34514513</v>
      </c>
      <c r="I185" s="37">
        <f t="shared" si="41"/>
        <v>0.18492437801577261</v>
      </c>
      <c r="J185" s="32">
        <f>SUM(J180:J184)</f>
        <v>50035826</v>
      </c>
      <c r="K185" s="37">
        <f t="shared" si="42"/>
        <v>0.22929165112265865</v>
      </c>
      <c r="L185" s="32">
        <f>SUM(L180:L184)</f>
        <v>31564486</v>
      </c>
      <c r="M185" s="37">
        <f t="shared" si="43"/>
        <v>0.14464582061217582</v>
      </c>
      <c r="N185" s="32">
        <f t="shared" si="44"/>
        <v>149960154</v>
      </c>
      <c r="O185" s="37">
        <f t="shared" si="45"/>
        <v>0.68719983384041994</v>
      </c>
      <c r="P185" s="32">
        <f>SUM(P180:P184)</f>
        <v>1454240</v>
      </c>
      <c r="Q185" s="32">
        <f>SUM(Q180:Q184)</f>
        <v>177839870</v>
      </c>
      <c r="R185" s="32">
        <f>SUM(R180:R184)</f>
        <v>206686611</v>
      </c>
      <c r="S185" s="32">
        <f>SUM(S180:S184)</f>
        <v>96895746</v>
      </c>
      <c r="T185" s="37">
        <f t="shared" si="46"/>
        <v>0.4688051419063618</v>
      </c>
      <c r="U185" s="37">
        <f t="shared" si="47"/>
        <v>20.705142204863023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35911016</v>
      </c>
      <c r="E186" s="31">
        <v>34205016</v>
      </c>
      <c r="F186" s="31">
        <v>4760269</v>
      </c>
      <c r="G186" s="36">
        <f t="shared" si="40"/>
        <v>0.13255734674841838</v>
      </c>
      <c r="H186" s="31">
        <v>3489786</v>
      </c>
      <c r="I186" s="36">
        <f t="shared" si="41"/>
        <v>9.7178704161419438E-2</v>
      </c>
      <c r="J186" s="31">
        <v>12836973</v>
      </c>
      <c r="K186" s="36">
        <f t="shared" si="42"/>
        <v>0.37529504444611284</v>
      </c>
      <c r="L186" s="31">
        <v>5147469</v>
      </c>
      <c r="M186" s="36">
        <f t="shared" si="43"/>
        <v>0.15048871779507428</v>
      </c>
      <c r="N186" s="31">
        <f t="shared" si="44"/>
        <v>26234497</v>
      </c>
      <c r="O186" s="36">
        <f t="shared" si="45"/>
        <v>0.76697806543929115</v>
      </c>
      <c r="P186" s="31">
        <v>7246098</v>
      </c>
      <c r="Q186" s="31">
        <v>34133051</v>
      </c>
      <c r="R186" s="31">
        <v>32622239</v>
      </c>
      <c r="S186" s="31">
        <v>29910735</v>
      </c>
      <c r="T186" s="36">
        <f t="shared" si="46"/>
        <v>0.91688173212145252</v>
      </c>
      <c r="U186" s="36">
        <f t="shared" si="47"/>
        <v>-0.2896219454939748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10765117</v>
      </c>
      <c r="E187" s="31">
        <v>10708217</v>
      </c>
      <c r="F187" s="31">
        <v>2681871</v>
      </c>
      <c r="G187" s="36">
        <f t="shared" si="40"/>
        <v>0.24912604294036006</v>
      </c>
      <c r="H187" s="31">
        <v>2257896</v>
      </c>
      <c r="I187" s="36">
        <f t="shared" si="41"/>
        <v>0.20974189133290422</v>
      </c>
      <c r="J187" s="31">
        <v>2496303</v>
      </c>
      <c r="K187" s="36">
        <f t="shared" si="42"/>
        <v>0.23312032245891171</v>
      </c>
      <c r="L187" s="31">
        <v>2011199</v>
      </c>
      <c r="M187" s="36">
        <f t="shared" si="43"/>
        <v>0.18781828945005505</v>
      </c>
      <c r="N187" s="31">
        <f t="shared" si="44"/>
        <v>9447269</v>
      </c>
      <c r="O187" s="36">
        <f t="shared" si="45"/>
        <v>0.88224482189705344</v>
      </c>
      <c r="P187" s="31">
        <v>2232717</v>
      </c>
      <c r="Q187" s="31">
        <v>10220710</v>
      </c>
      <c r="R187" s="31">
        <v>9892483</v>
      </c>
      <c r="S187" s="31">
        <v>9300981</v>
      </c>
      <c r="T187" s="36">
        <f t="shared" si="46"/>
        <v>0.94020692277156304</v>
      </c>
      <c r="U187" s="36">
        <f t="shared" si="47"/>
        <v>-9.9214544431739493E-2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143394708</v>
      </c>
      <c r="E188" s="31">
        <v>157820095</v>
      </c>
      <c r="F188" s="31">
        <v>40284684</v>
      </c>
      <c r="G188" s="36">
        <f t="shared" si="40"/>
        <v>0.2809356395495432</v>
      </c>
      <c r="H188" s="31">
        <v>46450409</v>
      </c>
      <c r="I188" s="36">
        <f t="shared" si="41"/>
        <v>0.32393391393495496</v>
      </c>
      <c r="J188" s="31">
        <v>39659557</v>
      </c>
      <c r="K188" s="36">
        <f t="shared" si="42"/>
        <v>0.25129598990546798</v>
      </c>
      <c r="L188" s="31">
        <v>36920417</v>
      </c>
      <c r="M188" s="36">
        <f t="shared" si="43"/>
        <v>0.23393989846476776</v>
      </c>
      <c r="N188" s="31">
        <f t="shared" si="44"/>
        <v>163315067</v>
      </c>
      <c r="O188" s="36">
        <f t="shared" si="45"/>
        <v>1.0348179488803375</v>
      </c>
      <c r="P188" s="31">
        <v>39418921</v>
      </c>
      <c r="Q188" s="31">
        <v>157572331</v>
      </c>
      <c r="R188" s="31">
        <v>149581094</v>
      </c>
      <c r="S188" s="31">
        <v>145757240</v>
      </c>
      <c r="T188" s="36">
        <f t="shared" si="46"/>
        <v>0.97443624793919481</v>
      </c>
      <c r="U188" s="36">
        <f t="shared" si="47"/>
        <v>-6.3383368611231172E-2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29714800</v>
      </c>
      <c r="E189" s="31">
        <v>30715984</v>
      </c>
      <c r="F189" s="31">
        <v>3997735</v>
      </c>
      <c r="G189" s="36">
        <f t="shared" si="40"/>
        <v>0.13453683013178619</v>
      </c>
      <c r="H189" s="31">
        <v>4015912</v>
      </c>
      <c r="I189" s="36">
        <f t="shared" si="41"/>
        <v>0.13514854550594316</v>
      </c>
      <c r="J189" s="31">
        <v>2660569</v>
      </c>
      <c r="K189" s="36">
        <f t="shared" si="42"/>
        <v>8.6618387351679829E-2</v>
      </c>
      <c r="L189" s="31">
        <v>4260945</v>
      </c>
      <c r="M189" s="36">
        <f t="shared" si="43"/>
        <v>0.13872077156961665</v>
      </c>
      <c r="N189" s="31">
        <f t="shared" si="44"/>
        <v>14935161</v>
      </c>
      <c r="O189" s="36">
        <f t="shared" si="45"/>
        <v>0.48623417045665868</v>
      </c>
      <c r="P189" s="31">
        <v>4382871</v>
      </c>
      <c r="Q189" s="31">
        <v>22809794</v>
      </c>
      <c r="R189" s="31">
        <v>26318991</v>
      </c>
      <c r="S189" s="31">
        <v>16376533</v>
      </c>
      <c r="T189" s="36">
        <f t="shared" si="46"/>
        <v>0.62223255443189296</v>
      </c>
      <c r="U189" s="36">
        <f t="shared" si="47"/>
        <v>-2.7818751681261022E-2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219785641</v>
      </c>
      <c r="E191" s="32">
        <f>SUM(E186:E190)</f>
        <v>233449312</v>
      </c>
      <c r="F191" s="32">
        <f>SUM(F186:F190)</f>
        <v>51724559</v>
      </c>
      <c r="G191" s="37">
        <f t="shared" si="40"/>
        <v>0.23534093840097589</v>
      </c>
      <c r="H191" s="32">
        <f>SUM(H186:H190)</f>
        <v>56214003</v>
      </c>
      <c r="I191" s="37">
        <f t="shared" si="41"/>
        <v>0.25576740475052234</v>
      </c>
      <c r="J191" s="32">
        <f>SUM(J186:J190)</f>
        <v>57653402</v>
      </c>
      <c r="K191" s="37">
        <f t="shared" si="42"/>
        <v>0.24696325513266024</v>
      </c>
      <c r="L191" s="32">
        <f>SUM(L186:L190)</f>
        <v>48340030</v>
      </c>
      <c r="M191" s="37">
        <f t="shared" si="43"/>
        <v>0.20706863338282189</v>
      </c>
      <c r="N191" s="32">
        <f t="shared" si="44"/>
        <v>213931994</v>
      </c>
      <c r="O191" s="37">
        <f t="shared" si="45"/>
        <v>0.91639590696245021</v>
      </c>
      <c r="P191" s="32">
        <f>SUM(P186:P190)</f>
        <v>53280607</v>
      </c>
      <c r="Q191" s="32">
        <f>SUM(Q186:Q190)</f>
        <v>224735886</v>
      </c>
      <c r="R191" s="32">
        <f>SUM(R186:R190)</f>
        <v>218414807</v>
      </c>
      <c r="S191" s="32">
        <f>SUM(S186:S190)</f>
        <v>201345489</v>
      </c>
      <c r="T191" s="37">
        <f t="shared" si="46"/>
        <v>0.92184908049755065</v>
      </c>
      <c r="U191" s="37">
        <f t="shared" si="47"/>
        <v>-9.2727490886130526E-2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15656863</v>
      </c>
      <c r="E192" s="31">
        <v>9948373</v>
      </c>
      <c r="F192" s="31">
        <v>643093</v>
      </c>
      <c r="G192" s="36">
        <f t="shared" si="40"/>
        <v>4.1074192192906075E-2</v>
      </c>
      <c r="H192" s="31">
        <v>363018</v>
      </c>
      <c r="I192" s="36">
        <f t="shared" si="41"/>
        <v>2.3185870630662093E-2</v>
      </c>
      <c r="J192" s="31">
        <v>-1597763</v>
      </c>
      <c r="K192" s="36">
        <f t="shared" si="42"/>
        <v>-0.16060545779696841</v>
      </c>
      <c r="L192" s="31">
        <v>9796549</v>
      </c>
      <c r="M192" s="36">
        <f t="shared" si="43"/>
        <v>0.98473881105985872</v>
      </c>
      <c r="N192" s="31">
        <f t="shared" si="44"/>
        <v>9204897</v>
      </c>
      <c r="O192" s="36">
        <f t="shared" si="45"/>
        <v>0.92526657374024879</v>
      </c>
      <c r="P192" s="31">
        <v>3868363</v>
      </c>
      <c r="Q192" s="31">
        <v>10903656</v>
      </c>
      <c r="R192" s="31">
        <v>12605071</v>
      </c>
      <c r="S192" s="31">
        <v>10934353</v>
      </c>
      <c r="T192" s="36">
        <f t="shared" si="46"/>
        <v>0.86745667676128124</v>
      </c>
      <c r="U192" s="36">
        <f t="shared" si="47"/>
        <v>1.5324792425116258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23886088</v>
      </c>
      <c r="E193" s="31">
        <v>21177363</v>
      </c>
      <c r="F193" s="31">
        <v>10036133</v>
      </c>
      <c r="G193" s="36">
        <f t="shared" si="40"/>
        <v>0.42016645840038769</v>
      </c>
      <c r="H193" s="31">
        <v>7167953</v>
      </c>
      <c r="I193" s="36">
        <f t="shared" si="41"/>
        <v>0.30008903090367917</v>
      </c>
      <c r="J193" s="31">
        <v>6432470</v>
      </c>
      <c r="K193" s="36">
        <f t="shared" si="42"/>
        <v>0.3037427275530008</v>
      </c>
      <c r="L193" s="31">
        <v>7418640</v>
      </c>
      <c r="M193" s="36">
        <f t="shared" si="43"/>
        <v>0.35030990402346129</v>
      </c>
      <c r="N193" s="31">
        <f t="shared" si="44"/>
        <v>31055196</v>
      </c>
      <c r="O193" s="36">
        <f t="shared" si="45"/>
        <v>1.4664335687120251</v>
      </c>
      <c r="P193" s="31">
        <v>9489640</v>
      </c>
      <c r="Q193" s="31">
        <v>22371136</v>
      </c>
      <c r="R193" s="31">
        <v>24059922</v>
      </c>
      <c r="S193" s="31">
        <v>25726910</v>
      </c>
      <c r="T193" s="36">
        <f t="shared" si="46"/>
        <v>1.0692848463931013</v>
      </c>
      <c r="U193" s="36">
        <f t="shared" si="47"/>
        <v>-0.21823799427586299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18733234</v>
      </c>
      <c r="E194" s="31">
        <v>21106554</v>
      </c>
      <c r="F194" s="31">
        <v>3509425</v>
      </c>
      <c r="G194" s="36">
        <f t="shared" si="40"/>
        <v>0.18733684744449355</v>
      </c>
      <c r="H194" s="31">
        <v>3248398</v>
      </c>
      <c r="I194" s="36">
        <f t="shared" si="41"/>
        <v>0.1734029479373396</v>
      </c>
      <c r="J194" s="31">
        <v>4372871</v>
      </c>
      <c r="K194" s="36">
        <f t="shared" si="42"/>
        <v>0.20718071742075944</v>
      </c>
      <c r="L194" s="31">
        <v>5138172</v>
      </c>
      <c r="M194" s="36">
        <f t="shared" si="43"/>
        <v>0.24343964438723631</v>
      </c>
      <c r="N194" s="31">
        <f t="shared" si="44"/>
        <v>16268866</v>
      </c>
      <c r="O194" s="36">
        <f t="shared" si="45"/>
        <v>0.77079688138575342</v>
      </c>
      <c r="P194" s="31">
        <v>4846641</v>
      </c>
      <c r="Q194" s="31">
        <v>20260908</v>
      </c>
      <c r="R194" s="31">
        <v>16870908</v>
      </c>
      <c r="S194" s="31">
        <v>13132383</v>
      </c>
      <c r="T194" s="36">
        <f t="shared" si="46"/>
        <v>0.77840404322043599</v>
      </c>
      <c r="U194" s="36">
        <f t="shared" si="47"/>
        <v>6.015114385406295E-2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53483896</v>
      </c>
      <c r="E195" s="31">
        <v>99144393</v>
      </c>
      <c r="F195" s="31">
        <v>18409787</v>
      </c>
      <c r="G195" s="36">
        <f t="shared" si="40"/>
        <v>0.34421177918676682</v>
      </c>
      <c r="H195" s="31">
        <v>36632483</v>
      </c>
      <c r="I195" s="36">
        <f t="shared" si="41"/>
        <v>0.68492547738107934</v>
      </c>
      <c r="J195" s="31">
        <v>18665805</v>
      </c>
      <c r="K195" s="36">
        <f t="shared" si="42"/>
        <v>0.18826889181721049</v>
      </c>
      <c r="L195" s="31">
        <v>16720099</v>
      </c>
      <c r="M195" s="36">
        <f t="shared" si="43"/>
        <v>0.16864391917755753</v>
      </c>
      <c r="N195" s="31">
        <f t="shared" si="44"/>
        <v>90428174</v>
      </c>
      <c r="O195" s="36">
        <f t="shared" si="45"/>
        <v>0.91208560831069896</v>
      </c>
      <c r="P195" s="31">
        <v>9245840</v>
      </c>
      <c r="Q195" s="31">
        <v>58182642</v>
      </c>
      <c r="R195" s="31">
        <v>51925258</v>
      </c>
      <c r="S195" s="31">
        <v>40191482</v>
      </c>
      <c r="T195" s="36">
        <f t="shared" si="46"/>
        <v>0.77402565818738922</v>
      </c>
      <c r="U195" s="36">
        <f t="shared" si="47"/>
        <v>0.80839155771676774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37126341</v>
      </c>
      <c r="E196" s="31">
        <v>36728243</v>
      </c>
      <c r="F196" s="31">
        <v>5940322</v>
      </c>
      <c r="G196" s="36">
        <f t="shared" si="40"/>
        <v>0.16000289390220276</v>
      </c>
      <c r="H196" s="31">
        <v>6249658</v>
      </c>
      <c r="I196" s="36">
        <f t="shared" si="41"/>
        <v>0.16833487576920117</v>
      </c>
      <c r="J196" s="31">
        <v>6342387</v>
      </c>
      <c r="K196" s="36">
        <f t="shared" si="42"/>
        <v>0.17268419292477455</v>
      </c>
      <c r="L196" s="31">
        <v>6380507</v>
      </c>
      <c r="M196" s="36">
        <f t="shared" si="43"/>
        <v>0.17372208629745778</v>
      </c>
      <c r="N196" s="31">
        <f t="shared" si="44"/>
        <v>24912874</v>
      </c>
      <c r="O196" s="36">
        <f t="shared" si="45"/>
        <v>0.67830290711156538</v>
      </c>
      <c r="P196" s="31">
        <v>5467454</v>
      </c>
      <c r="Q196" s="31">
        <v>31515813</v>
      </c>
      <c r="R196" s="31">
        <v>30967013</v>
      </c>
      <c r="S196" s="31">
        <v>20962446</v>
      </c>
      <c r="T196" s="36">
        <f t="shared" si="46"/>
        <v>0.67692825265388046</v>
      </c>
      <c r="U196" s="36">
        <f t="shared" si="47"/>
        <v>0.16699783848204297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148886422</v>
      </c>
      <c r="E198" s="32">
        <f>SUM(E192:E197)</f>
        <v>188104926</v>
      </c>
      <c r="F198" s="32">
        <f>SUM(F192:F197)</f>
        <v>38538760</v>
      </c>
      <c r="G198" s="37">
        <f t="shared" si="40"/>
        <v>0.25884670665267245</v>
      </c>
      <c r="H198" s="32">
        <f>SUM(H192:H197)</f>
        <v>53661510</v>
      </c>
      <c r="I198" s="37">
        <f t="shared" si="41"/>
        <v>0.36041909852598913</v>
      </c>
      <c r="J198" s="32">
        <f>SUM(J192:J197)</f>
        <v>34215770</v>
      </c>
      <c r="K198" s="37">
        <f t="shared" si="42"/>
        <v>0.18189725664069001</v>
      </c>
      <c r="L198" s="32">
        <f>SUM(L192:L197)</f>
        <v>45453967</v>
      </c>
      <c r="M198" s="37">
        <f t="shared" si="43"/>
        <v>0.24164155594734399</v>
      </c>
      <c r="N198" s="32">
        <f t="shared" si="44"/>
        <v>171870007</v>
      </c>
      <c r="O198" s="37">
        <f t="shared" si="45"/>
        <v>0.91369221771470244</v>
      </c>
      <c r="P198" s="32">
        <f>SUM(P192:P197)</f>
        <v>32917938</v>
      </c>
      <c r="Q198" s="32">
        <f>SUM(Q192:Q197)</f>
        <v>143234155</v>
      </c>
      <c r="R198" s="32">
        <f>SUM(R192:R197)</f>
        <v>136428172</v>
      </c>
      <c r="S198" s="32">
        <f>SUM(S192:S197)</f>
        <v>110947574</v>
      </c>
      <c r="T198" s="37">
        <f t="shared" si="46"/>
        <v>0.81323067203451205</v>
      </c>
      <c r="U198" s="37">
        <f t="shared" si="47"/>
        <v>0.38082667875490861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7659556</v>
      </c>
      <c r="E199" s="31">
        <v>9088212</v>
      </c>
      <c r="F199" s="31">
        <v>1391308</v>
      </c>
      <c r="G199" s="36">
        <f t="shared" si="40"/>
        <v>0.18164342685137363</v>
      </c>
      <c r="H199" s="31">
        <v>1584647</v>
      </c>
      <c r="I199" s="36">
        <f t="shared" si="41"/>
        <v>0.20688496826709016</v>
      </c>
      <c r="J199" s="31">
        <v>3348244</v>
      </c>
      <c r="K199" s="36">
        <f t="shared" si="42"/>
        <v>0.36841614170091985</v>
      </c>
      <c r="L199" s="31">
        <v>1772644</v>
      </c>
      <c r="M199" s="36">
        <f t="shared" si="43"/>
        <v>0.19504870705040772</v>
      </c>
      <c r="N199" s="31">
        <f t="shared" si="44"/>
        <v>8096843</v>
      </c>
      <c r="O199" s="36">
        <f t="shared" si="45"/>
        <v>0.89091704726958398</v>
      </c>
      <c r="P199" s="31">
        <v>1830559</v>
      </c>
      <c r="Q199" s="31">
        <v>7902353</v>
      </c>
      <c r="R199" s="31">
        <v>7787220</v>
      </c>
      <c r="S199" s="31">
        <v>4909442</v>
      </c>
      <c r="T199" s="36">
        <f t="shared" si="46"/>
        <v>0.63044860681989212</v>
      </c>
      <c r="U199" s="36">
        <f t="shared" si="47"/>
        <v>-3.1637876736013371E-2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46601741</v>
      </c>
      <c r="E200" s="31">
        <v>62604251</v>
      </c>
      <c r="F200" s="31">
        <v>11053114</v>
      </c>
      <c r="G200" s="36">
        <f t="shared" si="40"/>
        <v>0.2371824262960476</v>
      </c>
      <c r="H200" s="31">
        <v>12449348</v>
      </c>
      <c r="I200" s="36">
        <f t="shared" si="41"/>
        <v>0.26714340994255986</v>
      </c>
      <c r="J200" s="31">
        <v>7072108</v>
      </c>
      <c r="K200" s="36">
        <f t="shared" si="42"/>
        <v>0.11296530007203505</v>
      </c>
      <c r="L200" s="31">
        <v>20364044</v>
      </c>
      <c r="M200" s="36">
        <f t="shared" si="43"/>
        <v>0.32528212820563895</v>
      </c>
      <c r="N200" s="31">
        <f t="shared" si="44"/>
        <v>50938614</v>
      </c>
      <c r="O200" s="36">
        <f t="shared" si="45"/>
        <v>0.81366062505883185</v>
      </c>
      <c r="P200" s="31">
        <v>19452864</v>
      </c>
      <c r="Q200" s="31">
        <v>31259801</v>
      </c>
      <c r="R200" s="31">
        <v>40398509</v>
      </c>
      <c r="S200" s="31">
        <v>46375049</v>
      </c>
      <c r="T200" s="36">
        <f t="shared" si="46"/>
        <v>1.1479396182666048</v>
      </c>
      <c r="U200" s="36">
        <f t="shared" si="47"/>
        <v>4.6840403551888343E-2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26341046</v>
      </c>
      <c r="E201" s="31">
        <v>24430266</v>
      </c>
      <c r="F201" s="31">
        <v>7921909</v>
      </c>
      <c r="G201" s="36">
        <f t="shared" si="40"/>
        <v>0.30074390363996933</v>
      </c>
      <c r="H201" s="31">
        <v>8794077</v>
      </c>
      <c r="I201" s="36">
        <f t="shared" si="41"/>
        <v>0.3338545098019266</v>
      </c>
      <c r="J201" s="31">
        <v>6689125</v>
      </c>
      <c r="K201" s="36">
        <f t="shared" si="42"/>
        <v>0.27380483700013747</v>
      </c>
      <c r="L201" s="31">
        <v>7696280</v>
      </c>
      <c r="M201" s="36">
        <f t="shared" si="43"/>
        <v>0.31503054448936413</v>
      </c>
      <c r="N201" s="31">
        <f t="shared" si="44"/>
        <v>31101391</v>
      </c>
      <c r="O201" s="36">
        <f t="shared" si="45"/>
        <v>1.2730680460049022</v>
      </c>
      <c r="P201" s="31">
        <v>4927952</v>
      </c>
      <c r="Q201" s="31">
        <v>28275912</v>
      </c>
      <c r="R201" s="31">
        <v>32018200</v>
      </c>
      <c r="S201" s="31">
        <v>29230976</v>
      </c>
      <c r="T201" s="36">
        <f t="shared" si="46"/>
        <v>0.9129487603925267</v>
      </c>
      <c r="U201" s="36">
        <f t="shared" si="47"/>
        <v>0.56176034182151136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58314157</v>
      </c>
      <c r="E202" s="31">
        <v>54266343</v>
      </c>
      <c r="F202" s="31">
        <v>10897309</v>
      </c>
      <c r="G202" s="36">
        <f t="shared" si="40"/>
        <v>0.1868724433416743</v>
      </c>
      <c r="H202" s="31">
        <v>9002884</v>
      </c>
      <c r="I202" s="36">
        <f t="shared" si="41"/>
        <v>0.1543859066675696</v>
      </c>
      <c r="J202" s="31">
        <v>12027479</v>
      </c>
      <c r="K202" s="36">
        <f t="shared" si="42"/>
        <v>0.22163791284037695</v>
      </c>
      <c r="L202" s="31">
        <v>15294849</v>
      </c>
      <c r="M202" s="36">
        <f t="shared" si="43"/>
        <v>0.28184779283910838</v>
      </c>
      <c r="N202" s="31">
        <f t="shared" si="44"/>
        <v>47222521</v>
      </c>
      <c r="O202" s="36">
        <f t="shared" si="45"/>
        <v>0.87019906611359454</v>
      </c>
      <c r="P202" s="31">
        <v>9906321</v>
      </c>
      <c r="Q202" s="31">
        <v>38606913</v>
      </c>
      <c r="R202" s="31">
        <v>40581413</v>
      </c>
      <c r="S202" s="31">
        <v>44985556</v>
      </c>
      <c r="T202" s="36">
        <f t="shared" si="46"/>
        <v>1.1085261126811923</v>
      </c>
      <c r="U202" s="36">
        <f t="shared" si="47"/>
        <v>0.54394845472905629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138916500</v>
      </c>
      <c r="E204" s="32">
        <f>SUM(E199:E203)</f>
        <v>150389072</v>
      </c>
      <c r="F204" s="32">
        <f>SUM(F199:F203)</f>
        <v>31263640</v>
      </c>
      <c r="G204" s="37">
        <f t="shared" si="40"/>
        <v>0.22505346737068671</v>
      </c>
      <c r="H204" s="32">
        <f>SUM(H199:H203)</f>
        <v>31830956</v>
      </c>
      <c r="I204" s="37">
        <f t="shared" si="41"/>
        <v>0.2291373306986571</v>
      </c>
      <c r="J204" s="32">
        <f>SUM(J199:J203)</f>
        <v>29136956</v>
      </c>
      <c r="K204" s="37">
        <f t="shared" si="42"/>
        <v>0.19374383798312153</v>
      </c>
      <c r="L204" s="32">
        <f>SUM(L199:L203)</f>
        <v>45127817</v>
      </c>
      <c r="M204" s="37">
        <f t="shared" si="43"/>
        <v>0.3000737779670587</v>
      </c>
      <c r="N204" s="32">
        <f t="shared" si="44"/>
        <v>137359369</v>
      </c>
      <c r="O204" s="37">
        <f t="shared" si="45"/>
        <v>0.9133600412136329</v>
      </c>
      <c r="P204" s="32">
        <f>SUM(P199:P203)</f>
        <v>36117696</v>
      </c>
      <c r="Q204" s="32">
        <f>SUM(Q199:Q203)</f>
        <v>106044979</v>
      </c>
      <c r="R204" s="32">
        <f>SUM(R199:R203)</f>
        <v>120785342</v>
      </c>
      <c r="S204" s="32">
        <f>SUM(S199:S203)</f>
        <v>125501023</v>
      </c>
      <c r="T204" s="37">
        <f t="shared" si="46"/>
        <v>1.0390418317480941</v>
      </c>
      <c r="U204" s="37">
        <f t="shared" si="47"/>
        <v>0.24946555284146577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837879093</v>
      </c>
      <c r="E205" s="32">
        <f>SUM(E173:E178,E180:E184,E186:E190,E192:E197,E199:E203)</f>
        <v>930894530</v>
      </c>
      <c r="F205" s="32">
        <f>SUM(F173:F178,F180:F184,F186:F190,F192:F197,F199:F203)</f>
        <v>179338904</v>
      </c>
      <c r="G205" s="37">
        <f t="shared" si="40"/>
        <v>0.2140391203197142</v>
      </c>
      <c r="H205" s="32">
        <f>SUM(H173:H178,H180:H184,H186:H190,H192:H197,H199:H203)</f>
        <v>206529740</v>
      </c>
      <c r="I205" s="37">
        <f t="shared" si="41"/>
        <v>0.2464911008347597</v>
      </c>
      <c r="J205" s="32">
        <f>SUM(J173:J178,J180:J184,J186:J190,J192:J197,J199:J203)</f>
        <v>202241241</v>
      </c>
      <c r="K205" s="37">
        <f t="shared" si="42"/>
        <v>0.21725473131741357</v>
      </c>
      <c r="L205" s="32">
        <f>SUM(L173:L178,L180:L184,L186:L190,L192:L197,L199:L203)</f>
        <v>201064433</v>
      </c>
      <c r="M205" s="37">
        <f t="shared" si="43"/>
        <v>0.21599056232503591</v>
      </c>
      <c r="N205" s="32">
        <f t="shared" si="44"/>
        <v>789174318</v>
      </c>
      <c r="O205" s="37">
        <f t="shared" si="45"/>
        <v>0.84775910972427782</v>
      </c>
      <c r="P205" s="32">
        <f>SUM(P173:P178,P180:P184,P186:P190,P192:P197,P199:P203)</f>
        <v>149776163</v>
      </c>
      <c r="Q205" s="32">
        <f>SUM(Q173:Q178,Q180:Q184,Q186:Q190,Q192:Q197,Q199:Q203)</f>
        <v>781614992</v>
      </c>
      <c r="R205" s="32">
        <f>SUM(R173:R178,R180:R184,R186:R190,R192:R197,R199:R203)</f>
        <v>802334697</v>
      </c>
      <c r="S205" s="32">
        <f>SUM(S173:S178,S180:S184,S186:S190,S192:S197,S199:S203)</f>
        <v>639929396</v>
      </c>
      <c r="T205" s="37">
        <f t="shared" si="46"/>
        <v>0.79758409849748779</v>
      </c>
      <c r="U205" s="37">
        <f t="shared" si="47"/>
        <v>0.34243279419569594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10455021</v>
      </c>
      <c r="E208" s="31">
        <v>12126139</v>
      </c>
      <c r="F208" s="31">
        <v>341764</v>
      </c>
      <c r="G208" s="36">
        <f t="shared" ref="G208:G231" si="48">IF(($D208     =0),0,($F208     /$D208     ))</f>
        <v>3.2688982642885174E-2</v>
      </c>
      <c r="H208" s="31">
        <v>1186421</v>
      </c>
      <c r="I208" s="36">
        <f t="shared" ref="I208:I231" si="49">IF(($D208     =0),0,($H208     /$D208     ))</f>
        <v>0.11347858603057803</v>
      </c>
      <c r="J208" s="31">
        <v>1465889</v>
      </c>
      <c r="K208" s="36">
        <f t="shared" ref="K208:K231" si="50">IF(($E208     =0),0,($J208     /$E208     ))</f>
        <v>0.12088670598283592</v>
      </c>
      <c r="L208" s="31">
        <v>978031</v>
      </c>
      <c r="M208" s="36">
        <f t="shared" ref="M208:M231" si="51">IF(($E208     =0),0,($L208     /$E208     ))</f>
        <v>8.0654773955667169E-2</v>
      </c>
      <c r="N208" s="31">
        <f t="shared" ref="N208:N231" si="52">$F208     +$H208     +$J208     +$L208</f>
        <v>3972105</v>
      </c>
      <c r="O208" s="36">
        <f t="shared" ref="O208:O231" si="53">IF(($E208     =0),0,($N208     /$E208     ))</f>
        <v>0.32756551776290871</v>
      </c>
      <c r="P208" s="31">
        <v>1611045</v>
      </c>
      <c r="Q208" s="31">
        <v>13880752</v>
      </c>
      <c r="R208" s="31">
        <v>13695967</v>
      </c>
      <c r="S208" s="31">
        <v>7286767</v>
      </c>
      <c r="T208" s="36">
        <f t="shared" ref="T208:T231" si="54">IF(($R208     =0),0,($S208     /$R208     ))</f>
        <v>0.53203742386353592</v>
      </c>
      <c r="U208" s="36">
        <f t="shared" ref="U208:U231" si="55">IF(($P208     =0),0,(($L208     /$P208     )-1))</f>
        <v>-0.39292136470427574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33425573</v>
      </c>
      <c r="E209" s="31">
        <v>45475573</v>
      </c>
      <c r="F209" s="31">
        <v>7194846</v>
      </c>
      <c r="G209" s="36">
        <f t="shared" si="48"/>
        <v>0.21524974306349212</v>
      </c>
      <c r="H209" s="31">
        <v>7391107</v>
      </c>
      <c r="I209" s="36">
        <f t="shared" si="49"/>
        <v>0.22112132527989872</v>
      </c>
      <c r="J209" s="31">
        <v>7142001</v>
      </c>
      <c r="K209" s="36">
        <f t="shared" si="50"/>
        <v>0.15705136909434875</v>
      </c>
      <c r="L209" s="31">
        <v>11050321</v>
      </c>
      <c r="M209" s="36">
        <f t="shared" si="51"/>
        <v>0.24299465121637939</v>
      </c>
      <c r="N209" s="31">
        <f t="shared" si="52"/>
        <v>32778275</v>
      </c>
      <c r="O209" s="36">
        <f t="shared" si="53"/>
        <v>0.72078860886480745</v>
      </c>
      <c r="P209" s="31">
        <v>9243686</v>
      </c>
      <c r="Q209" s="31">
        <v>46601214</v>
      </c>
      <c r="R209" s="31">
        <v>30884802</v>
      </c>
      <c r="S209" s="31">
        <v>31378052</v>
      </c>
      <c r="T209" s="36">
        <f t="shared" si="54"/>
        <v>1.0159706382446616</v>
      </c>
      <c r="U209" s="36">
        <f t="shared" si="55"/>
        <v>0.19544530179843833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38064456</v>
      </c>
      <c r="E210" s="31">
        <v>59169234</v>
      </c>
      <c r="F210" s="31">
        <v>9753671</v>
      </c>
      <c r="G210" s="36">
        <f t="shared" si="48"/>
        <v>0.25624091409581684</v>
      </c>
      <c r="H210" s="31">
        <v>7559053</v>
      </c>
      <c r="I210" s="36">
        <f t="shared" si="49"/>
        <v>0.19858560437590386</v>
      </c>
      <c r="J210" s="31">
        <v>7022164</v>
      </c>
      <c r="K210" s="36">
        <f t="shared" si="50"/>
        <v>0.11867931229260126</v>
      </c>
      <c r="L210" s="31">
        <v>8091331</v>
      </c>
      <c r="M210" s="36">
        <f t="shared" si="51"/>
        <v>0.13674895639176265</v>
      </c>
      <c r="N210" s="31">
        <f t="shared" si="52"/>
        <v>32426219</v>
      </c>
      <c r="O210" s="36">
        <f t="shared" si="53"/>
        <v>0.54802499217752254</v>
      </c>
      <c r="P210" s="31">
        <v>1539260</v>
      </c>
      <c r="Q210" s="31">
        <v>31442430</v>
      </c>
      <c r="R210" s="31">
        <v>32429498</v>
      </c>
      <c r="S210" s="31">
        <v>11407757</v>
      </c>
      <c r="T210" s="36">
        <f t="shared" si="54"/>
        <v>0.35177100182062637</v>
      </c>
      <c r="U210" s="36">
        <f t="shared" si="55"/>
        <v>4.2566369554201371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47117406</v>
      </c>
      <c r="E211" s="31">
        <v>50188116</v>
      </c>
      <c r="F211" s="31">
        <v>8350851</v>
      </c>
      <c r="G211" s="36">
        <f t="shared" si="48"/>
        <v>0.17723494795108202</v>
      </c>
      <c r="H211" s="31">
        <v>5315189</v>
      </c>
      <c r="I211" s="36">
        <f t="shared" si="49"/>
        <v>0.11280733493690209</v>
      </c>
      <c r="J211" s="31">
        <v>8320501</v>
      </c>
      <c r="K211" s="36">
        <f t="shared" si="50"/>
        <v>0.16578627896691719</v>
      </c>
      <c r="L211" s="31">
        <v>9755775</v>
      </c>
      <c r="M211" s="36">
        <f t="shared" si="51"/>
        <v>0.19438416456995516</v>
      </c>
      <c r="N211" s="31">
        <f t="shared" si="52"/>
        <v>31742316</v>
      </c>
      <c r="O211" s="36">
        <f t="shared" si="53"/>
        <v>0.63246677759332504</v>
      </c>
      <c r="P211" s="31">
        <v>9340921</v>
      </c>
      <c r="Q211" s="31">
        <v>37622907</v>
      </c>
      <c r="R211" s="31">
        <v>49294336</v>
      </c>
      <c r="S211" s="31">
        <v>33101542</v>
      </c>
      <c r="T211" s="36">
        <f t="shared" si="54"/>
        <v>0.67150802071864812</v>
      </c>
      <c r="U211" s="36">
        <f t="shared" si="55"/>
        <v>4.441253705068271E-2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53118593</v>
      </c>
      <c r="E212" s="31">
        <v>53594860</v>
      </c>
      <c r="F212" s="31">
        <v>9496886</v>
      </c>
      <c r="G212" s="36">
        <f t="shared" si="48"/>
        <v>0.17878647501073683</v>
      </c>
      <c r="H212" s="31">
        <v>8036688</v>
      </c>
      <c r="I212" s="36">
        <f t="shared" si="49"/>
        <v>0.15129707972498443</v>
      </c>
      <c r="J212" s="31">
        <v>5036085</v>
      </c>
      <c r="K212" s="36">
        <f t="shared" si="50"/>
        <v>9.3965820602945879E-2</v>
      </c>
      <c r="L212" s="31">
        <v>7793152</v>
      </c>
      <c r="M212" s="36">
        <f t="shared" si="51"/>
        <v>0.14540857089653747</v>
      </c>
      <c r="N212" s="31">
        <f t="shared" si="52"/>
        <v>30362811</v>
      </c>
      <c r="O212" s="36">
        <f t="shared" si="53"/>
        <v>0.56652468165790526</v>
      </c>
      <c r="P212" s="31">
        <v>18382734</v>
      </c>
      <c r="Q212" s="31">
        <v>57330600</v>
      </c>
      <c r="R212" s="31">
        <v>57330600</v>
      </c>
      <c r="S212" s="31">
        <v>30360354</v>
      </c>
      <c r="T212" s="36">
        <f t="shared" si="54"/>
        <v>0.52956630490523382</v>
      </c>
      <c r="U212" s="36">
        <f t="shared" si="55"/>
        <v>-0.57606131927927584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10505310</v>
      </c>
      <c r="E213" s="31">
        <v>10505310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5324478</v>
      </c>
      <c r="K213" s="36">
        <f t="shared" si="50"/>
        <v>0.50683682823257947</v>
      </c>
      <c r="L213" s="31">
        <v>2745284</v>
      </c>
      <c r="M213" s="36">
        <f t="shared" si="51"/>
        <v>0.26132346403866236</v>
      </c>
      <c r="N213" s="31">
        <f t="shared" si="52"/>
        <v>8069762</v>
      </c>
      <c r="O213" s="36">
        <f t="shared" si="53"/>
        <v>0.76816029227124183</v>
      </c>
      <c r="P213" s="31">
        <v>6950264</v>
      </c>
      <c r="Q213" s="31">
        <v>3970000</v>
      </c>
      <c r="R213" s="31">
        <v>9970000</v>
      </c>
      <c r="S213" s="31">
        <v>7137445</v>
      </c>
      <c r="T213" s="36">
        <f t="shared" si="54"/>
        <v>0.71589217652958881</v>
      </c>
      <c r="U213" s="36">
        <f t="shared" si="55"/>
        <v>-0.60501011184611109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119651492</v>
      </c>
      <c r="E214" s="31">
        <v>119685923</v>
      </c>
      <c r="F214" s="31">
        <v>20008555</v>
      </c>
      <c r="G214" s="36">
        <f t="shared" si="48"/>
        <v>0.16722361472935079</v>
      </c>
      <c r="H214" s="31">
        <v>21712943</v>
      </c>
      <c r="I214" s="36">
        <f t="shared" si="49"/>
        <v>0.18146821771349078</v>
      </c>
      <c r="J214" s="31">
        <v>21383397</v>
      </c>
      <c r="K214" s="36">
        <f t="shared" si="50"/>
        <v>0.1786625900858867</v>
      </c>
      <c r="L214" s="31">
        <v>16965399</v>
      </c>
      <c r="M214" s="36">
        <f t="shared" si="51"/>
        <v>0.14174932669400059</v>
      </c>
      <c r="N214" s="31">
        <f t="shared" si="52"/>
        <v>80070294</v>
      </c>
      <c r="O214" s="36">
        <f t="shared" si="53"/>
        <v>0.6690034382740232</v>
      </c>
      <c r="P214" s="31">
        <v>33800596</v>
      </c>
      <c r="Q214" s="31">
        <v>106716259</v>
      </c>
      <c r="R214" s="31">
        <v>106814125</v>
      </c>
      <c r="S214" s="31">
        <v>96047289</v>
      </c>
      <c r="T214" s="36">
        <f t="shared" si="54"/>
        <v>0.89920026026520372</v>
      </c>
      <c r="U214" s="36">
        <f t="shared" si="55"/>
        <v>-0.49807396887321154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312337851</v>
      </c>
      <c r="E216" s="32">
        <f>SUM(E208:E215)</f>
        <v>350745155</v>
      </c>
      <c r="F216" s="32">
        <f>SUM(F208:F215)</f>
        <v>55146573</v>
      </c>
      <c r="G216" s="37">
        <f t="shared" si="48"/>
        <v>0.17656064682342967</v>
      </c>
      <c r="H216" s="32">
        <f>SUM(H208:H215)</f>
        <v>51201401</v>
      </c>
      <c r="I216" s="37">
        <f t="shared" si="49"/>
        <v>0.16392954243640487</v>
      </c>
      <c r="J216" s="32">
        <f>SUM(J208:J215)</f>
        <v>55694515</v>
      </c>
      <c r="K216" s="37">
        <f t="shared" si="50"/>
        <v>0.15878912140639548</v>
      </c>
      <c r="L216" s="32">
        <f>SUM(L208:L215)</f>
        <v>57379293</v>
      </c>
      <c r="M216" s="37">
        <f t="shared" si="51"/>
        <v>0.16359254627480171</v>
      </c>
      <c r="N216" s="32">
        <f t="shared" si="52"/>
        <v>219421782</v>
      </c>
      <c r="O216" s="37">
        <f t="shared" si="53"/>
        <v>0.62558749243449996</v>
      </c>
      <c r="P216" s="32">
        <f>SUM(P208:P215)</f>
        <v>80868506</v>
      </c>
      <c r="Q216" s="32">
        <f>SUM(Q208:Q215)</f>
        <v>297564162</v>
      </c>
      <c r="R216" s="32">
        <f>SUM(R208:R215)</f>
        <v>300419328</v>
      </c>
      <c r="S216" s="32">
        <f>SUM(S208:S215)</f>
        <v>216719206</v>
      </c>
      <c r="T216" s="37">
        <f t="shared" si="54"/>
        <v>0.72138902461029408</v>
      </c>
      <c r="U216" s="37">
        <f t="shared" si="55"/>
        <v>-0.29046181464017651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25534187</v>
      </c>
      <c r="E217" s="31">
        <v>25334187</v>
      </c>
      <c r="F217" s="31">
        <v>4097551</v>
      </c>
      <c r="G217" s="36">
        <f t="shared" si="48"/>
        <v>0.16047313352878634</v>
      </c>
      <c r="H217" s="31">
        <v>889018</v>
      </c>
      <c r="I217" s="36">
        <f t="shared" si="49"/>
        <v>3.4816773292997344E-2</v>
      </c>
      <c r="J217" s="31">
        <v>1935709</v>
      </c>
      <c r="K217" s="36">
        <f t="shared" si="50"/>
        <v>7.6406991074945488E-2</v>
      </c>
      <c r="L217" s="31">
        <v>1840448</v>
      </c>
      <c r="M217" s="36">
        <f t="shared" si="51"/>
        <v>7.2646815151399965E-2</v>
      </c>
      <c r="N217" s="31">
        <f t="shared" si="52"/>
        <v>8762726</v>
      </c>
      <c r="O217" s="36">
        <f t="shared" si="53"/>
        <v>0.34588542351882062</v>
      </c>
      <c r="P217" s="31">
        <v>5483748</v>
      </c>
      <c r="Q217" s="31">
        <v>14411396</v>
      </c>
      <c r="R217" s="31">
        <v>22385300</v>
      </c>
      <c r="S217" s="31">
        <v>21203054</v>
      </c>
      <c r="T217" s="36">
        <f t="shared" si="54"/>
        <v>0.94718650185612885</v>
      </c>
      <c r="U217" s="36">
        <f t="shared" si="55"/>
        <v>-0.66438136836338946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203173801</v>
      </c>
      <c r="E218" s="31">
        <v>196416385</v>
      </c>
      <c r="F218" s="31">
        <v>37219208</v>
      </c>
      <c r="G218" s="36">
        <f t="shared" si="48"/>
        <v>0.18318901264243218</v>
      </c>
      <c r="H218" s="31">
        <v>27659910</v>
      </c>
      <c r="I218" s="36">
        <f t="shared" si="49"/>
        <v>0.13613915703629526</v>
      </c>
      <c r="J218" s="31">
        <v>42432370</v>
      </c>
      <c r="K218" s="36">
        <f t="shared" si="50"/>
        <v>0.21603274085306071</v>
      </c>
      <c r="L218" s="31">
        <v>10608160</v>
      </c>
      <c r="M218" s="36">
        <f t="shared" si="51"/>
        <v>5.4008528870949334E-2</v>
      </c>
      <c r="N218" s="31">
        <f t="shared" si="52"/>
        <v>117919648</v>
      </c>
      <c r="O218" s="36">
        <f t="shared" si="53"/>
        <v>0.60035545405236945</v>
      </c>
      <c r="P218" s="31">
        <v>49727732</v>
      </c>
      <c r="Q218" s="31">
        <v>187973109</v>
      </c>
      <c r="R218" s="31">
        <v>180649107</v>
      </c>
      <c r="S218" s="31">
        <v>167587244</v>
      </c>
      <c r="T218" s="36">
        <f t="shared" si="54"/>
        <v>0.92769483770545291</v>
      </c>
      <c r="U218" s="36">
        <f t="shared" si="55"/>
        <v>-0.78667516950099392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139388737</v>
      </c>
      <c r="E219" s="31">
        <v>141463737</v>
      </c>
      <c r="F219" s="31">
        <v>34442223</v>
      </c>
      <c r="G219" s="36">
        <f t="shared" si="48"/>
        <v>0.24709473477760258</v>
      </c>
      <c r="H219" s="31">
        <v>34317442</v>
      </c>
      <c r="I219" s="36">
        <f t="shared" si="49"/>
        <v>0.24619953332384381</v>
      </c>
      <c r="J219" s="31">
        <v>43347326</v>
      </c>
      <c r="K219" s="36">
        <f t="shared" si="50"/>
        <v>0.30642005449071374</v>
      </c>
      <c r="L219" s="31">
        <v>27128144</v>
      </c>
      <c r="M219" s="36">
        <f t="shared" si="51"/>
        <v>0.19176747748435347</v>
      </c>
      <c r="N219" s="31">
        <f t="shared" si="52"/>
        <v>139235135</v>
      </c>
      <c r="O219" s="36">
        <f t="shared" si="53"/>
        <v>0.98424612521016608</v>
      </c>
      <c r="P219" s="31">
        <v>42070764</v>
      </c>
      <c r="Q219" s="31">
        <v>131564624</v>
      </c>
      <c r="R219" s="31">
        <v>135027977</v>
      </c>
      <c r="S219" s="31">
        <v>140176668</v>
      </c>
      <c r="T219" s="36">
        <f t="shared" si="54"/>
        <v>1.0381305497896929</v>
      </c>
      <c r="U219" s="36">
        <f t="shared" si="55"/>
        <v>-0.3551782420685301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9416934</v>
      </c>
      <c r="E220" s="31">
        <v>18958311</v>
      </c>
      <c r="F220" s="31">
        <v>1776068</v>
      </c>
      <c r="G220" s="36">
        <f t="shared" si="48"/>
        <v>0.18860363681002756</v>
      </c>
      <c r="H220" s="31">
        <v>3369280</v>
      </c>
      <c r="I220" s="36">
        <f t="shared" si="49"/>
        <v>0.35778948859575738</v>
      </c>
      <c r="J220" s="31">
        <v>276303</v>
      </c>
      <c r="K220" s="36">
        <f t="shared" si="50"/>
        <v>1.4574241344600792E-2</v>
      </c>
      <c r="L220" s="31">
        <v>2230434</v>
      </c>
      <c r="M220" s="36">
        <f t="shared" si="51"/>
        <v>0.11764940452765017</v>
      </c>
      <c r="N220" s="31">
        <f t="shared" si="52"/>
        <v>7652085</v>
      </c>
      <c r="O220" s="36">
        <f t="shared" si="53"/>
        <v>0.4036269370198643</v>
      </c>
      <c r="P220" s="31">
        <v>681724</v>
      </c>
      <c r="Q220" s="31">
        <v>9780904</v>
      </c>
      <c r="R220" s="31">
        <v>10172140</v>
      </c>
      <c r="S220" s="31">
        <v>6623703</v>
      </c>
      <c r="T220" s="36">
        <f t="shared" si="54"/>
        <v>0.65116121091530399</v>
      </c>
      <c r="U220" s="36">
        <f t="shared" si="55"/>
        <v>2.2717551384431238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39214423</v>
      </c>
      <c r="E221" s="31">
        <v>43649126</v>
      </c>
      <c r="F221" s="31">
        <v>3791410</v>
      </c>
      <c r="G221" s="36">
        <f t="shared" si="48"/>
        <v>9.6684069532273875E-2</v>
      </c>
      <c r="H221" s="31">
        <v>4160151</v>
      </c>
      <c r="I221" s="36">
        <f t="shared" si="49"/>
        <v>0.10608726794220585</v>
      </c>
      <c r="J221" s="31">
        <v>3242253</v>
      </c>
      <c r="K221" s="36">
        <f t="shared" si="50"/>
        <v>7.4279906543833207E-2</v>
      </c>
      <c r="L221" s="31">
        <v>3722523</v>
      </c>
      <c r="M221" s="36">
        <f t="shared" si="51"/>
        <v>8.5282875996188334E-2</v>
      </c>
      <c r="N221" s="31">
        <f t="shared" si="52"/>
        <v>14916337</v>
      </c>
      <c r="O221" s="36">
        <f t="shared" si="53"/>
        <v>0.34173277604687891</v>
      </c>
      <c r="P221" s="31">
        <v>4511573</v>
      </c>
      <c r="Q221" s="31">
        <v>29275292</v>
      </c>
      <c r="R221" s="31">
        <v>40684048</v>
      </c>
      <c r="S221" s="31">
        <v>13841625</v>
      </c>
      <c r="T221" s="36">
        <f t="shared" si="54"/>
        <v>0.34022241346288845</v>
      </c>
      <c r="U221" s="36">
        <f t="shared" si="55"/>
        <v>-0.17489465425916861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36926545</v>
      </c>
      <c r="E222" s="31">
        <v>36726044</v>
      </c>
      <c r="F222" s="31">
        <v>3198868</v>
      </c>
      <c r="G222" s="36">
        <f t="shared" si="48"/>
        <v>8.6627871630015757E-2</v>
      </c>
      <c r="H222" s="31">
        <v>3278273</v>
      </c>
      <c r="I222" s="36">
        <f t="shared" si="49"/>
        <v>8.8778221737235374E-2</v>
      </c>
      <c r="J222" s="31">
        <v>6160816</v>
      </c>
      <c r="K222" s="36">
        <f t="shared" si="50"/>
        <v>0.16775060227014921</v>
      </c>
      <c r="L222" s="31">
        <v>3368562</v>
      </c>
      <c r="M222" s="36">
        <f t="shared" si="51"/>
        <v>9.1721340855551989E-2</v>
      </c>
      <c r="N222" s="31">
        <f t="shared" si="52"/>
        <v>16006519</v>
      </c>
      <c r="O222" s="36">
        <f t="shared" si="53"/>
        <v>0.43583564295680743</v>
      </c>
      <c r="P222" s="31">
        <v>5370344</v>
      </c>
      <c r="Q222" s="31">
        <v>40743648</v>
      </c>
      <c r="R222" s="31">
        <v>35723626</v>
      </c>
      <c r="S222" s="31">
        <v>15474679</v>
      </c>
      <c r="T222" s="36">
        <f t="shared" si="54"/>
        <v>0.43317772389622489</v>
      </c>
      <c r="U222" s="36">
        <f t="shared" si="55"/>
        <v>-0.37274744411158767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453654627</v>
      </c>
      <c r="E224" s="32">
        <f>SUM(E217:E223)</f>
        <v>462547790</v>
      </c>
      <c r="F224" s="32">
        <f>SUM(F217:F223)</f>
        <v>84525328</v>
      </c>
      <c r="G224" s="37">
        <f t="shared" si="48"/>
        <v>0.18632087709313719</v>
      </c>
      <c r="H224" s="32">
        <f>SUM(H217:H223)</f>
        <v>73674074</v>
      </c>
      <c r="I224" s="37">
        <f t="shared" si="49"/>
        <v>0.16240124009580531</v>
      </c>
      <c r="J224" s="32">
        <f>SUM(J217:J223)</f>
        <v>97394777</v>
      </c>
      <c r="K224" s="37">
        <f t="shared" si="50"/>
        <v>0.21056154435415203</v>
      </c>
      <c r="L224" s="32">
        <f>SUM(L217:L223)</f>
        <v>48898271</v>
      </c>
      <c r="M224" s="37">
        <f t="shared" si="51"/>
        <v>0.10571506784196288</v>
      </c>
      <c r="N224" s="32">
        <f t="shared" si="52"/>
        <v>304492450</v>
      </c>
      <c r="O224" s="37">
        <f t="shared" si="53"/>
        <v>0.65829403270957143</v>
      </c>
      <c r="P224" s="32">
        <f>SUM(P217:P223)</f>
        <v>107845885</v>
      </c>
      <c r="Q224" s="32">
        <f>SUM(Q217:Q223)</f>
        <v>413748973</v>
      </c>
      <c r="R224" s="32">
        <f>SUM(R217:R223)</f>
        <v>424642198</v>
      </c>
      <c r="S224" s="32">
        <f>SUM(S217:S223)</f>
        <v>364906973</v>
      </c>
      <c r="T224" s="37">
        <f t="shared" si="54"/>
        <v>0.8593280995592435</v>
      </c>
      <c r="U224" s="37">
        <f t="shared" si="55"/>
        <v>-0.54659122135258098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44617949</v>
      </c>
      <c r="E225" s="31">
        <v>45949447</v>
      </c>
      <c r="F225" s="31">
        <v>6294163</v>
      </c>
      <c r="G225" s="36">
        <f t="shared" si="48"/>
        <v>0.14106795899560512</v>
      </c>
      <c r="H225" s="31">
        <v>7066668</v>
      </c>
      <c r="I225" s="36">
        <f t="shared" si="49"/>
        <v>0.1583817310831567</v>
      </c>
      <c r="J225" s="31">
        <v>6724715</v>
      </c>
      <c r="K225" s="36">
        <f t="shared" si="50"/>
        <v>0.14635029231146132</v>
      </c>
      <c r="L225" s="31">
        <v>7299551</v>
      </c>
      <c r="M225" s="36">
        <f t="shared" si="51"/>
        <v>0.15886047551344851</v>
      </c>
      <c r="N225" s="31">
        <f t="shared" si="52"/>
        <v>27385097</v>
      </c>
      <c r="O225" s="36">
        <f t="shared" si="53"/>
        <v>0.59598316819786756</v>
      </c>
      <c r="P225" s="31">
        <v>6309190</v>
      </c>
      <c r="Q225" s="31">
        <v>43599528</v>
      </c>
      <c r="R225" s="31">
        <v>43599528</v>
      </c>
      <c r="S225" s="31">
        <v>25515276</v>
      </c>
      <c r="T225" s="36">
        <f t="shared" si="54"/>
        <v>0.58521908769287589</v>
      </c>
      <c r="U225" s="36">
        <f t="shared" si="55"/>
        <v>0.15697118013564348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110880577</v>
      </c>
      <c r="E226" s="31">
        <v>110224209</v>
      </c>
      <c r="F226" s="31">
        <v>30603153</v>
      </c>
      <c r="G226" s="36">
        <f t="shared" si="48"/>
        <v>0.27600102586046249</v>
      </c>
      <c r="H226" s="31">
        <v>35972932</v>
      </c>
      <c r="I226" s="36">
        <f t="shared" si="49"/>
        <v>0.32442951663211494</v>
      </c>
      <c r="J226" s="31">
        <v>34313456</v>
      </c>
      <c r="K226" s="36">
        <f t="shared" si="50"/>
        <v>0.31130598542104304</v>
      </c>
      <c r="L226" s="31">
        <v>33361982</v>
      </c>
      <c r="M226" s="36">
        <f t="shared" si="51"/>
        <v>0.30267381642085545</v>
      </c>
      <c r="N226" s="31">
        <f t="shared" si="52"/>
        <v>134251523</v>
      </c>
      <c r="O226" s="36">
        <f t="shared" si="53"/>
        <v>1.217985814713354</v>
      </c>
      <c r="P226" s="31">
        <v>30748952</v>
      </c>
      <c r="Q226" s="31">
        <v>99023492</v>
      </c>
      <c r="R226" s="31">
        <v>98906378</v>
      </c>
      <c r="S226" s="31">
        <v>123159728</v>
      </c>
      <c r="T226" s="36">
        <f t="shared" si="54"/>
        <v>1.2452152276772284</v>
      </c>
      <c r="U226" s="36">
        <f t="shared" si="55"/>
        <v>8.4979481577128313E-2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55387260</v>
      </c>
      <c r="E227" s="31">
        <v>190385068</v>
      </c>
      <c r="F227" s="31">
        <v>9468585</v>
      </c>
      <c r="G227" s="36">
        <f t="shared" si="48"/>
        <v>0.17095239952292279</v>
      </c>
      <c r="H227" s="31">
        <v>14999317</v>
      </c>
      <c r="I227" s="36">
        <f t="shared" si="49"/>
        <v>0.27080807030353188</v>
      </c>
      <c r="J227" s="31">
        <v>10393153</v>
      </c>
      <c r="K227" s="36">
        <f t="shared" si="50"/>
        <v>5.4590168804624951E-2</v>
      </c>
      <c r="L227" s="31">
        <v>9484974</v>
      </c>
      <c r="M227" s="36">
        <f t="shared" si="51"/>
        <v>4.9819947013911826E-2</v>
      </c>
      <c r="N227" s="31">
        <f t="shared" si="52"/>
        <v>44346029</v>
      </c>
      <c r="O227" s="36">
        <f t="shared" si="53"/>
        <v>0.23292808341460897</v>
      </c>
      <c r="P227" s="31">
        <v>6274525</v>
      </c>
      <c r="Q227" s="31">
        <v>26869090</v>
      </c>
      <c r="R227" s="31">
        <v>41519360</v>
      </c>
      <c r="S227" s="31">
        <v>28951979</v>
      </c>
      <c r="T227" s="36">
        <f t="shared" si="54"/>
        <v>0.69731274759533868</v>
      </c>
      <c r="U227" s="36">
        <f t="shared" si="55"/>
        <v>0.51166407018857996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309144646</v>
      </c>
      <c r="E228" s="31">
        <v>346473918</v>
      </c>
      <c r="F228" s="31">
        <v>49410775</v>
      </c>
      <c r="G228" s="36">
        <f t="shared" si="48"/>
        <v>0.15983060240351049</v>
      </c>
      <c r="H228" s="31">
        <v>90864032</v>
      </c>
      <c r="I228" s="36">
        <f t="shared" si="49"/>
        <v>0.29392076872649447</v>
      </c>
      <c r="J228" s="31">
        <v>75683340</v>
      </c>
      <c r="K228" s="36">
        <f t="shared" si="50"/>
        <v>0.2184387801450613</v>
      </c>
      <c r="L228" s="31">
        <v>111164973</v>
      </c>
      <c r="M228" s="36">
        <f t="shared" si="51"/>
        <v>0.32084658389783904</v>
      </c>
      <c r="N228" s="31">
        <f t="shared" si="52"/>
        <v>327123120</v>
      </c>
      <c r="O228" s="36">
        <f t="shared" si="53"/>
        <v>0.9441493370938242</v>
      </c>
      <c r="P228" s="31">
        <v>81250717</v>
      </c>
      <c r="Q228" s="31">
        <v>320720121</v>
      </c>
      <c r="R228" s="31">
        <v>282410982</v>
      </c>
      <c r="S228" s="31">
        <v>268015639</v>
      </c>
      <c r="T228" s="36">
        <f t="shared" si="54"/>
        <v>0.9490269716210965</v>
      </c>
      <c r="U228" s="36">
        <f t="shared" si="55"/>
        <v>0.36817220948339457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520030432</v>
      </c>
      <c r="E230" s="32">
        <f>SUM(E225:E229)</f>
        <v>693032642</v>
      </c>
      <c r="F230" s="32">
        <f>SUM(F225:F229)</f>
        <v>95776676</v>
      </c>
      <c r="G230" s="37">
        <f t="shared" si="48"/>
        <v>0.18417513688891191</v>
      </c>
      <c r="H230" s="32">
        <f>SUM(H225:H229)</f>
        <v>148902949</v>
      </c>
      <c r="I230" s="37">
        <f t="shared" si="49"/>
        <v>0.28633506779080192</v>
      </c>
      <c r="J230" s="32">
        <f>SUM(J225:J229)</f>
        <v>127114664</v>
      </c>
      <c r="K230" s="37">
        <f t="shared" si="50"/>
        <v>0.18341800414070539</v>
      </c>
      <c r="L230" s="32">
        <f>SUM(L225:L229)</f>
        <v>161311480</v>
      </c>
      <c r="M230" s="37">
        <f t="shared" si="51"/>
        <v>0.23276173476400264</v>
      </c>
      <c r="N230" s="32">
        <f t="shared" si="52"/>
        <v>533105769</v>
      </c>
      <c r="O230" s="37">
        <f t="shared" si="53"/>
        <v>0.76923616102919434</v>
      </c>
      <c r="P230" s="32">
        <f>SUM(P225:P229)</f>
        <v>124583384</v>
      </c>
      <c r="Q230" s="32">
        <f>SUM(Q225:Q229)</f>
        <v>490212231</v>
      </c>
      <c r="R230" s="32">
        <f>SUM(R225:R229)</f>
        <v>466436248</v>
      </c>
      <c r="S230" s="32">
        <f>SUM(S225:S229)</f>
        <v>445642622</v>
      </c>
      <c r="T230" s="37">
        <f t="shared" si="54"/>
        <v>0.95542021854184889</v>
      </c>
      <c r="U230" s="37">
        <f t="shared" si="55"/>
        <v>0.29480733963688133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1286022910</v>
      </c>
      <c r="E231" s="32">
        <f>SUM(E208:E215,E217:E223,E225:E229)</f>
        <v>1506325587</v>
      </c>
      <c r="F231" s="32">
        <f>SUM(F208:F215,F217:F223,F225:F229)</f>
        <v>235448577</v>
      </c>
      <c r="G231" s="37">
        <f t="shared" si="48"/>
        <v>0.1830827236195971</v>
      </c>
      <c r="H231" s="32">
        <f>SUM(H208:H215,H217:H223,H225:H229)</f>
        <v>273778424</v>
      </c>
      <c r="I231" s="37">
        <f t="shared" si="49"/>
        <v>0.21288767242879056</v>
      </c>
      <c r="J231" s="32">
        <f>SUM(J208:J215,J217:J223,J225:J229)</f>
        <v>280203956</v>
      </c>
      <c r="K231" s="37">
        <f t="shared" si="50"/>
        <v>0.18601818784613131</v>
      </c>
      <c r="L231" s="32">
        <f>SUM(L208:L215,L217:L223,L225:L229)</f>
        <v>267589044</v>
      </c>
      <c r="M231" s="37">
        <f t="shared" si="51"/>
        <v>0.17764356279237789</v>
      </c>
      <c r="N231" s="32">
        <f t="shared" si="52"/>
        <v>1057020001</v>
      </c>
      <c r="O231" s="37">
        <f t="shared" si="53"/>
        <v>0.70172080333917874</v>
      </c>
      <c r="P231" s="32">
        <f>SUM(P208:P215,P217:P223,P225:P229)</f>
        <v>313297775</v>
      </c>
      <c r="Q231" s="32">
        <f>SUM(Q208:Q215,Q217:Q223,Q225:Q229)</f>
        <v>1201525366</v>
      </c>
      <c r="R231" s="32">
        <f>SUM(R208:R215,R217:R223,R225:R229)</f>
        <v>1191497774</v>
      </c>
      <c r="S231" s="32">
        <f>SUM(S208:S215,S217:S223,S225:S229)</f>
        <v>1027268801</v>
      </c>
      <c r="T231" s="37">
        <f t="shared" si="54"/>
        <v>0.86216594224203724</v>
      </c>
      <c r="U231" s="37">
        <f t="shared" si="55"/>
        <v>-0.14589548553289278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1447086</v>
      </c>
      <c r="E234" s="31">
        <v>36919642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1066747</v>
      </c>
      <c r="M234" s="36">
        <f t="shared" ref="M234:M260" si="59">IF(($E234     =0),0,($L234     /$E234     ))</f>
        <v>2.8893752545054472E-2</v>
      </c>
      <c r="N234" s="31">
        <f t="shared" ref="N234:N260" si="60">$F234     +$H234     +$J234     +$L234</f>
        <v>1066747</v>
      </c>
      <c r="O234" s="36">
        <f t="shared" ref="O234:O260" si="61">IF(($E234     =0),0,($N234     /$E234     ))</f>
        <v>2.8893752545054472E-2</v>
      </c>
      <c r="P234" s="31">
        <v>0</v>
      </c>
      <c r="Q234" s="31">
        <v>1372947</v>
      </c>
      <c r="R234" s="31">
        <v>1302947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=0),0,(($L234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84706940</v>
      </c>
      <c r="E235" s="31">
        <v>85437668</v>
      </c>
      <c r="F235" s="31">
        <v>19236944</v>
      </c>
      <c r="G235" s="36">
        <f t="shared" si="56"/>
        <v>0.2270999755155835</v>
      </c>
      <c r="H235" s="31">
        <v>19751854</v>
      </c>
      <c r="I235" s="36">
        <f t="shared" si="57"/>
        <v>0.23317869822708742</v>
      </c>
      <c r="J235" s="31">
        <v>21291300</v>
      </c>
      <c r="K235" s="36">
        <f t="shared" si="58"/>
        <v>0.24920272870743615</v>
      </c>
      <c r="L235" s="31">
        <v>16328445</v>
      </c>
      <c r="M235" s="36">
        <f t="shared" si="59"/>
        <v>0.19111529354944473</v>
      </c>
      <c r="N235" s="31">
        <f t="shared" si="60"/>
        <v>76608543</v>
      </c>
      <c r="O235" s="36">
        <f t="shared" si="61"/>
        <v>0.89666004226613494</v>
      </c>
      <c r="P235" s="31">
        <v>20460347</v>
      </c>
      <c r="Q235" s="31">
        <v>78468257</v>
      </c>
      <c r="R235" s="31">
        <v>79109157</v>
      </c>
      <c r="S235" s="31">
        <v>80258769</v>
      </c>
      <c r="T235" s="36">
        <f t="shared" si="62"/>
        <v>1.014531971311488</v>
      </c>
      <c r="U235" s="36">
        <f t="shared" si="63"/>
        <v>-0.20194681937701253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330006624</v>
      </c>
      <c r="E236" s="31">
        <v>330540243</v>
      </c>
      <c r="F236" s="31">
        <v>31742418</v>
      </c>
      <c r="G236" s="36">
        <f t="shared" si="56"/>
        <v>9.6187214714817365E-2</v>
      </c>
      <c r="H236" s="31">
        <v>93241602</v>
      </c>
      <c r="I236" s="36">
        <f t="shared" si="57"/>
        <v>0.2825446376494552</v>
      </c>
      <c r="J236" s="31">
        <v>50791078</v>
      </c>
      <c r="K236" s="36">
        <f t="shared" si="58"/>
        <v>0.15366079948092734</v>
      </c>
      <c r="L236" s="31">
        <v>72060814</v>
      </c>
      <c r="M236" s="36">
        <f t="shared" si="59"/>
        <v>0.21800920016870684</v>
      </c>
      <c r="N236" s="31">
        <f t="shared" si="60"/>
        <v>247835912</v>
      </c>
      <c r="O236" s="36">
        <f t="shared" si="61"/>
        <v>0.74979043323326899</v>
      </c>
      <c r="P236" s="31">
        <v>106405548</v>
      </c>
      <c r="Q236" s="31">
        <v>322308552</v>
      </c>
      <c r="R236" s="31">
        <v>317244215</v>
      </c>
      <c r="S236" s="31">
        <v>275084354</v>
      </c>
      <c r="T236" s="36">
        <f t="shared" si="62"/>
        <v>0.86710597386306953</v>
      </c>
      <c r="U236" s="36">
        <f t="shared" si="63"/>
        <v>-0.32277202312796693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5727712</v>
      </c>
      <c r="E237" s="31">
        <v>5967712</v>
      </c>
      <c r="F237" s="31">
        <v>1496723</v>
      </c>
      <c r="G237" s="36">
        <f t="shared" si="56"/>
        <v>0.26131254504416424</v>
      </c>
      <c r="H237" s="31">
        <v>427207</v>
      </c>
      <c r="I237" s="36">
        <f t="shared" si="57"/>
        <v>7.4585977786592622E-2</v>
      </c>
      <c r="J237" s="31">
        <v>1376230</v>
      </c>
      <c r="K237" s="36">
        <f t="shared" si="58"/>
        <v>0.23061267031653002</v>
      </c>
      <c r="L237" s="31">
        <v>24000</v>
      </c>
      <c r="M237" s="36">
        <f t="shared" si="59"/>
        <v>4.0216417950464101E-3</v>
      </c>
      <c r="N237" s="31">
        <f t="shared" si="60"/>
        <v>3324160</v>
      </c>
      <c r="O237" s="36">
        <f t="shared" si="61"/>
        <v>0.55702419955922811</v>
      </c>
      <c r="P237" s="31">
        <v>15951</v>
      </c>
      <c r="Q237" s="31">
        <v>6585690</v>
      </c>
      <c r="R237" s="31">
        <v>8869414</v>
      </c>
      <c r="S237" s="31">
        <v>5119525</v>
      </c>
      <c r="T237" s="36">
        <f t="shared" si="62"/>
        <v>0.57721118892409351</v>
      </c>
      <c r="U237" s="36">
        <f t="shared" si="63"/>
        <v>0.50460786157607673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62144424</v>
      </c>
      <c r="E238" s="31">
        <v>62144424</v>
      </c>
      <c r="F238" s="31">
        <v>116479516</v>
      </c>
      <c r="G238" s="36">
        <f t="shared" si="56"/>
        <v>1.8743357569779713</v>
      </c>
      <c r="H238" s="31">
        <v>11330663</v>
      </c>
      <c r="I238" s="36">
        <f t="shared" si="57"/>
        <v>0.18232791086775541</v>
      </c>
      <c r="J238" s="31">
        <v>-85873615</v>
      </c>
      <c r="K238" s="36">
        <f t="shared" si="58"/>
        <v>-1.3818394229545035</v>
      </c>
      <c r="L238" s="31">
        <v>13812014</v>
      </c>
      <c r="M238" s="36">
        <f t="shared" si="59"/>
        <v>0.22225669031866802</v>
      </c>
      <c r="N238" s="31">
        <f t="shared" si="60"/>
        <v>55748578</v>
      </c>
      <c r="O238" s="36">
        <f t="shared" si="61"/>
        <v>0.89708093520989107</v>
      </c>
      <c r="P238" s="31">
        <v>11016582</v>
      </c>
      <c r="Q238" s="31">
        <v>57691840</v>
      </c>
      <c r="R238" s="31">
        <v>57691840</v>
      </c>
      <c r="S238" s="31">
        <v>48011897</v>
      </c>
      <c r="T238" s="36">
        <f t="shared" si="62"/>
        <v>0.83221296113973831</v>
      </c>
      <c r="U238" s="36">
        <f t="shared" si="63"/>
        <v>0.25374766874153898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484032786</v>
      </c>
      <c r="E240" s="32">
        <f>SUM(E234:E239)</f>
        <v>521009689</v>
      </c>
      <c r="F240" s="32">
        <f>SUM(F234:F239)</f>
        <v>168955601</v>
      </c>
      <c r="G240" s="37">
        <f t="shared" si="56"/>
        <v>0.34905817516253951</v>
      </c>
      <c r="H240" s="32">
        <f>SUM(H234:H239)</f>
        <v>124751326</v>
      </c>
      <c r="I240" s="37">
        <f t="shared" si="57"/>
        <v>0.25773321479095013</v>
      </c>
      <c r="J240" s="32">
        <f>SUM(J234:J239)</f>
        <v>-12415007</v>
      </c>
      <c r="K240" s="37">
        <f t="shared" si="58"/>
        <v>-2.3828744958330324E-2</v>
      </c>
      <c r="L240" s="32">
        <f>SUM(L234:L239)</f>
        <v>103292020</v>
      </c>
      <c r="M240" s="37">
        <f t="shared" si="59"/>
        <v>0.19825354917727836</v>
      </c>
      <c r="N240" s="32">
        <f t="shared" si="60"/>
        <v>384583940</v>
      </c>
      <c r="O240" s="37">
        <f t="shared" si="61"/>
        <v>0.73815122466945138</v>
      </c>
      <c r="P240" s="32">
        <f>SUM(P234:P239)</f>
        <v>137898428</v>
      </c>
      <c r="Q240" s="32">
        <f>SUM(Q234:Q239)</f>
        <v>466427286</v>
      </c>
      <c r="R240" s="32">
        <f>SUM(R234:R239)</f>
        <v>464217573</v>
      </c>
      <c r="S240" s="32">
        <f>SUM(S234:S239)</f>
        <v>408474545</v>
      </c>
      <c r="T240" s="37">
        <f t="shared" si="62"/>
        <v>0.87992046996463014</v>
      </c>
      <c r="U240" s="37">
        <f t="shared" si="63"/>
        <v>-0.2509557831942798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9383305</v>
      </c>
      <c r="E242" s="31">
        <v>6174942</v>
      </c>
      <c r="F242" s="31">
        <v>871792</v>
      </c>
      <c r="G242" s="36">
        <f t="shared" si="56"/>
        <v>9.2908841820659144E-2</v>
      </c>
      <c r="H242" s="31">
        <v>1235953</v>
      </c>
      <c r="I242" s="36">
        <f t="shared" si="57"/>
        <v>0.13171830181369998</v>
      </c>
      <c r="J242" s="31">
        <v>1368677</v>
      </c>
      <c r="K242" s="36">
        <f t="shared" si="58"/>
        <v>0.22165017906241063</v>
      </c>
      <c r="L242" s="31">
        <v>1241689</v>
      </c>
      <c r="M242" s="36">
        <f t="shared" si="59"/>
        <v>0.20108512760119851</v>
      </c>
      <c r="N242" s="31">
        <f t="shared" si="60"/>
        <v>4718111</v>
      </c>
      <c r="O242" s="36">
        <f t="shared" si="61"/>
        <v>0.76407373542941781</v>
      </c>
      <c r="P242" s="31">
        <v>3625469</v>
      </c>
      <c r="Q242" s="31">
        <v>7346127</v>
      </c>
      <c r="R242" s="31">
        <v>7946127</v>
      </c>
      <c r="S242" s="31">
        <v>8696146</v>
      </c>
      <c r="T242" s="36">
        <f t="shared" si="62"/>
        <v>1.0943879955606046</v>
      </c>
      <c r="U242" s="36">
        <f t="shared" si="63"/>
        <v>-0.6575094146440088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41554209</v>
      </c>
      <c r="E243" s="31">
        <v>45524209</v>
      </c>
      <c r="F243" s="31">
        <v>10429724</v>
      </c>
      <c r="G243" s="36">
        <f t="shared" si="56"/>
        <v>0.25099079614293707</v>
      </c>
      <c r="H243" s="31">
        <v>10708234</v>
      </c>
      <c r="I243" s="36">
        <f t="shared" si="57"/>
        <v>0.25769312562296637</v>
      </c>
      <c r="J243" s="31">
        <v>7456833</v>
      </c>
      <c r="K243" s="36">
        <f t="shared" si="58"/>
        <v>0.1637992875395155</v>
      </c>
      <c r="L243" s="31">
        <v>9051076</v>
      </c>
      <c r="M243" s="36">
        <f t="shared" si="59"/>
        <v>0.19881896245577821</v>
      </c>
      <c r="N243" s="31">
        <f t="shared" si="60"/>
        <v>37645867</v>
      </c>
      <c r="O243" s="36">
        <f t="shared" si="61"/>
        <v>0.82694170479711138</v>
      </c>
      <c r="P243" s="31">
        <v>8321152</v>
      </c>
      <c r="Q243" s="31">
        <v>34165416</v>
      </c>
      <c r="R243" s="31">
        <v>40285416</v>
      </c>
      <c r="S243" s="31">
        <v>38071392</v>
      </c>
      <c r="T243" s="36">
        <f t="shared" si="62"/>
        <v>0.94504155052041661</v>
      </c>
      <c r="U243" s="36">
        <f t="shared" si="63"/>
        <v>8.7719104277869109E-2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2873418</v>
      </c>
      <c r="E244" s="31">
        <v>2873418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250000</v>
      </c>
      <c r="R244" s="31">
        <v>250000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12744144</v>
      </c>
      <c r="E245" s="31">
        <v>12475248</v>
      </c>
      <c r="F245" s="31">
        <v>3015303</v>
      </c>
      <c r="G245" s="36">
        <f t="shared" si="56"/>
        <v>0.23660302331800395</v>
      </c>
      <c r="H245" s="31">
        <v>2981971</v>
      </c>
      <c r="I245" s="36">
        <f t="shared" si="57"/>
        <v>0.23398754753555828</v>
      </c>
      <c r="J245" s="31">
        <v>2514334</v>
      </c>
      <c r="K245" s="36">
        <f t="shared" si="58"/>
        <v>0.2015458129569849</v>
      </c>
      <c r="L245" s="31">
        <v>2650110</v>
      </c>
      <c r="M245" s="36">
        <f t="shared" si="59"/>
        <v>0.21242944428840213</v>
      </c>
      <c r="N245" s="31">
        <f t="shared" si="60"/>
        <v>11161718</v>
      </c>
      <c r="O245" s="36">
        <f t="shared" si="61"/>
        <v>0.89470910718568486</v>
      </c>
      <c r="P245" s="31">
        <v>2858912</v>
      </c>
      <c r="Q245" s="31">
        <v>13422413</v>
      </c>
      <c r="R245" s="31">
        <v>12062417</v>
      </c>
      <c r="S245" s="31">
        <v>14835190</v>
      </c>
      <c r="T245" s="36">
        <f t="shared" si="62"/>
        <v>1.2298687733975704</v>
      </c>
      <c r="U245" s="36">
        <f t="shared" si="63"/>
        <v>-7.3035476432992685E-2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-90000000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1500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1500</v>
      </c>
      <c r="O246" s="36">
        <f t="shared" si="61"/>
        <v>0</v>
      </c>
      <c r="P246" s="31">
        <v>4993866</v>
      </c>
      <c r="Q246" s="31">
        <v>32931007</v>
      </c>
      <c r="R246" s="31">
        <v>32931007</v>
      </c>
      <c r="S246" s="31">
        <v>18125617</v>
      </c>
      <c r="T246" s="36">
        <f t="shared" si="62"/>
        <v>0.55041186563168265</v>
      </c>
      <c r="U246" s="36">
        <f t="shared" si="63"/>
        <v>-1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-23444924</v>
      </c>
      <c r="E247" s="32">
        <f>SUM(E241:E246)</f>
        <v>67047817</v>
      </c>
      <c r="F247" s="32">
        <f>SUM(F241:F246)</f>
        <v>14316819</v>
      </c>
      <c r="G247" s="37">
        <f t="shared" si="56"/>
        <v>-0.61065751375436317</v>
      </c>
      <c r="H247" s="32">
        <f>SUM(H241:H246)</f>
        <v>14926158</v>
      </c>
      <c r="I247" s="37">
        <f t="shared" si="57"/>
        <v>-0.63664774515797107</v>
      </c>
      <c r="J247" s="32">
        <f>SUM(J241:J246)</f>
        <v>11341344</v>
      </c>
      <c r="K247" s="37">
        <f t="shared" si="58"/>
        <v>0.16915306877179909</v>
      </c>
      <c r="L247" s="32">
        <f>SUM(L241:L246)</f>
        <v>12942875</v>
      </c>
      <c r="M247" s="37">
        <f t="shared" si="59"/>
        <v>0.19303946912991962</v>
      </c>
      <c r="N247" s="32">
        <f t="shared" si="60"/>
        <v>53527196</v>
      </c>
      <c r="O247" s="37">
        <f t="shared" si="61"/>
        <v>0.79834360602672572</v>
      </c>
      <c r="P247" s="32">
        <f>SUM(P241:P246)</f>
        <v>19799399</v>
      </c>
      <c r="Q247" s="32">
        <f>SUM(Q241:Q246)</f>
        <v>88114963</v>
      </c>
      <c r="R247" s="32">
        <f>SUM(R241:R246)</f>
        <v>93474967</v>
      </c>
      <c r="S247" s="32">
        <f>SUM(S241:S246)</f>
        <v>79728345</v>
      </c>
      <c r="T247" s="37">
        <f t="shared" si="62"/>
        <v>0.85293793149988484</v>
      </c>
      <c r="U247" s="37">
        <f t="shared" si="63"/>
        <v>-0.34629960232631307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22849884</v>
      </c>
      <c r="E248" s="31">
        <v>29358331</v>
      </c>
      <c r="F248" s="31">
        <v>1533037</v>
      </c>
      <c r="G248" s="36">
        <f t="shared" si="56"/>
        <v>6.7091675388811597E-2</v>
      </c>
      <c r="H248" s="31">
        <v>8172215</v>
      </c>
      <c r="I248" s="36">
        <f t="shared" si="57"/>
        <v>0.35764798630925215</v>
      </c>
      <c r="J248" s="31">
        <v>5748516</v>
      </c>
      <c r="K248" s="36">
        <f t="shared" si="58"/>
        <v>0.19580527244549426</v>
      </c>
      <c r="L248" s="31">
        <v>7365373</v>
      </c>
      <c r="M248" s="36">
        <f t="shared" si="59"/>
        <v>0.25087846444676981</v>
      </c>
      <c r="N248" s="31">
        <f t="shared" si="60"/>
        <v>22819141</v>
      </c>
      <c r="O248" s="36">
        <f t="shared" si="61"/>
        <v>0.77726288323406401</v>
      </c>
      <c r="P248" s="31">
        <v>6213327</v>
      </c>
      <c r="Q248" s="31">
        <v>32693720</v>
      </c>
      <c r="R248" s="31">
        <v>29548348</v>
      </c>
      <c r="S248" s="31">
        <v>20322300</v>
      </c>
      <c r="T248" s="36">
        <f t="shared" si="62"/>
        <v>0.68776433795892755</v>
      </c>
      <c r="U248" s="36">
        <f t="shared" si="63"/>
        <v>0.18541531775166509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17352744</v>
      </c>
      <c r="E249" s="31">
        <v>17410120</v>
      </c>
      <c r="F249" s="31">
        <v>3192669</v>
      </c>
      <c r="G249" s="36">
        <f t="shared" si="56"/>
        <v>0.18398640583875381</v>
      </c>
      <c r="H249" s="31">
        <v>807741</v>
      </c>
      <c r="I249" s="36">
        <f t="shared" si="57"/>
        <v>4.6548315355773126E-2</v>
      </c>
      <c r="J249" s="31">
        <v>2091674</v>
      </c>
      <c r="K249" s="36">
        <f t="shared" si="58"/>
        <v>0.12014127415549117</v>
      </c>
      <c r="L249" s="31">
        <v>1940514</v>
      </c>
      <c r="M249" s="36">
        <f t="shared" si="59"/>
        <v>0.11145896754301521</v>
      </c>
      <c r="N249" s="31">
        <f t="shared" si="60"/>
        <v>8032598</v>
      </c>
      <c r="O249" s="36">
        <f t="shared" si="61"/>
        <v>0.46137522314607826</v>
      </c>
      <c r="P249" s="31">
        <v>2099159</v>
      </c>
      <c r="Q249" s="31">
        <v>9199420</v>
      </c>
      <c r="R249" s="31">
        <v>11884974</v>
      </c>
      <c r="S249" s="31">
        <v>9279391</v>
      </c>
      <c r="T249" s="36">
        <f t="shared" si="62"/>
        <v>0.7807666217864675</v>
      </c>
      <c r="U249" s="36">
        <f t="shared" si="63"/>
        <v>-7.5575504285287587E-2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10343091</v>
      </c>
      <c r="E250" s="31">
        <v>11115091</v>
      </c>
      <c r="F250" s="31">
        <v>4853084</v>
      </c>
      <c r="G250" s="36">
        <f t="shared" si="56"/>
        <v>0.46921021965290649</v>
      </c>
      <c r="H250" s="31">
        <v>3972237</v>
      </c>
      <c r="I250" s="36">
        <f t="shared" si="57"/>
        <v>0.38404738003368627</v>
      </c>
      <c r="J250" s="31">
        <v>8898430</v>
      </c>
      <c r="K250" s="36">
        <f t="shared" si="58"/>
        <v>0.80057194313568825</v>
      </c>
      <c r="L250" s="31">
        <v>5918034</v>
      </c>
      <c r="M250" s="36">
        <f t="shared" si="59"/>
        <v>0.53243234805724937</v>
      </c>
      <c r="N250" s="31">
        <f t="shared" si="60"/>
        <v>23641785</v>
      </c>
      <c r="O250" s="36">
        <f t="shared" si="61"/>
        <v>2.1269987803068817</v>
      </c>
      <c r="P250" s="31">
        <v>2166371</v>
      </c>
      <c r="Q250" s="31">
        <v>11873871</v>
      </c>
      <c r="R250" s="31">
        <v>13658871</v>
      </c>
      <c r="S250" s="31">
        <v>17416249</v>
      </c>
      <c r="T250" s="36">
        <f t="shared" si="62"/>
        <v>1.2750870112178379</v>
      </c>
      <c r="U250" s="36">
        <f t="shared" si="63"/>
        <v>1.7317730896508494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8907695</v>
      </c>
      <c r="E251" s="31">
        <v>9015224</v>
      </c>
      <c r="F251" s="31">
        <v>1903177</v>
      </c>
      <c r="G251" s="36">
        <f t="shared" si="56"/>
        <v>0.21365538447376117</v>
      </c>
      <c r="H251" s="31">
        <v>2996134</v>
      </c>
      <c r="I251" s="36">
        <f t="shared" si="57"/>
        <v>0.33635345619714191</v>
      </c>
      <c r="J251" s="31">
        <v>2476036</v>
      </c>
      <c r="K251" s="36">
        <f t="shared" si="58"/>
        <v>0.27465052449057281</v>
      </c>
      <c r="L251" s="31">
        <v>1929837</v>
      </c>
      <c r="M251" s="36">
        <f t="shared" si="59"/>
        <v>0.21406423179279849</v>
      </c>
      <c r="N251" s="31">
        <f t="shared" si="60"/>
        <v>9305184</v>
      </c>
      <c r="O251" s="36">
        <f t="shared" si="61"/>
        <v>1.0321633716477816</v>
      </c>
      <c r="P251" s="31">
        <v>8235541</v>
      </c>
      <c r="Q251" s="31">
        <v>58312924</v>
      </c>
      <c r="R251" s="31">
        <v>58139924</v>
      </c>
      <c r="S251" s="31">
        <v>12508787</v>
      </c>
      <c r="T251" s="36">
        <f t="shared" si="62"/>
        <v>0.21514969644611162</v>
      </c>
      <c r="U251" s="36">
        <f t="shared" si="63"/>
        <v>-0.76566967488838922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59453414</v>
      </c>
      <c r="E254" s="32">
        <f>SUM(E248:E253)</f>
        <v>66898766</v>
      </c>
      <c r="F254" s="32">
        <f>SUM(F248:F253)</f>
        <v>11481967</v>
      </c>
      <c r="G254" s="37">
        <f t="shared" si="56"/>
        <v>0.1931254444025704</v>
      </c>
      <c r="H254" s="32">
        <f>SUM(H248:H253)</f>
        <v>15948327</v>
      </c>
      <c r="I254" s="37">
        <f t="shared" si="57"/>
        <v>0.26824913704703318</v>
      </c>
      <c r="J254" s="32">
        <f>SUM(J248:J253)</f>
        <v>19214656</v>
      </c>
      <c r="K254" s="37">
        <f t="shared" si="58"/>
        <v>0.28721988683617872</v>
      </c>
      <c r="L254" s="32">
        <f>SUM(L248:L253)</f>
        <v>17153758</v>
      </c>
      <c r="M254" s="37">
        <f t="shared" si="59"/>
        <v>0.25641366837767982</v>
      </c>
      <c r="N254" s="32">
        <f t="shared" si="60"/>
        <v>63798708</v>
      </c>
      <c r="O254" s="37">
        <f t="shared" si="61"/>
        <v>0.95366046064287646</v>
      </c>
      <c r="P254" s="32">
        <f>SUM(P248:P253)</f>
        <v>18714398</v>
      </c>
      <c r="Q254" s="32">
        <f>SUM(Q248:Q253)</f>
        <v>112079935</v>
      </c>
      <c r="R254" s="32">
        <f>SUM(R248:R253)</f>
        <v>113232117</v>
      </c>
      <c r="S254" s="32">
        <f>SUM(S248:S253)</f>
        <v>59526727</v>
      </c>
      <c r="T254" s="37">
        <f t="shared" si="62"/>
        <v>0.52570532616642685</v>
      </c>
      <c r="U254" s="37">
        <f t="shared" si="63"/>
        <v>-8.339247674437622E-2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201822971</v>
      </c>
      <c r="E255" s="31">
        <v>184807025</v>
      </c>
      <c r="F255" s="31">
        <v>30418555</v>
      </c>
      <c r="G255" s="36">
        <f t="shared" si="56"/>
        <v>0.15071899323095386</v>
      </c>
      <c r="H255" s="31">
        <v>39170386</v>
      </c>
      <c r="I255" s="36">
        <f t="shared" si="57"/>
        <v>0.19408289257618747</v>
      </c>
      <c r="J255" s="31">
        <v>61744559</v>
      </c>
      <c r="K255" s="36">
        <f t="shared" si="58"/>
        <v>0.33410287839436842</v>
      </c>
      <c r="L255" s="31">
        <v>119771464</v>
      </c>
      <c r="M255" s="36">
        <f t="shared" si="59"/>
        <v>0.64808934617068803</v>
      </c>
      <c r="N255" s="31">
        <f t="shared" si="60"/>
        <v>251104964</v>
      </c>
      <c r="O255" s="36">
        <f t="shared" si="61"/>
        <v>1.3587414439467331</v>
      </c>
      <c r="P255" s="31">
        <v>42320707</v>
      </c>
      <c r="Q255" s="31">
        <v>255036482</v>
      </c>
      <c r="R255" s="31">
        <v>256536482</v>
      </c>
      <c r="S255" s="31">
        <v>199987144</v>
      </c>
      <c r="T255" s="36">
        <f t="shared" si="62"/>
        <v>0.77956609695770285</v>
      </c>
      <c r="U255" s="36">
        <f t="shared" si="63"/>
        <v>1.8300912836829499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10446481</v>
      </c>
      <c r="E256" s="31">
        <v>10946481</v>
      </c>
      <c r="F256" s="31">
        <v>2213105</v>
      </c>
      <c r="G256" s="36">
        <f t="shared" si="56"/>
        <v>0.21185172308263422</v>
      </c>
      <c r="H256" s="31">
        <v>2447514</v>
      </c>
      <c r="I256" s="36">
        <f t="shared" si="57"/>
        <v>0.23429076260225812</v>
      </c>
      <c r="J256" s="31">
        <v>2467615</v>
      </c>
      <c r="K256" s="36">
        <f t="shared" si="58"/>
        <v>0.22542541297061586</v>
      </c>
      <c r="L256" s="31">
        <v>2552398</v>
      </c>
      <c r="M256" s="36">
        <f t="shared" si="59"/>
        <v>0.23317064177976465</v>
      </c>
      <c r="N256" s="31">
        <f t="shared" si="60"/>
        <v>9680632</v>
      </c>
      <c r="O256" s="36">
        <f t="shared" si="61"/>
        <v>0.88436018844777609</v>
      </c>
      <c r="P256" s="31">
        <v>2089379</v>
      </c>
      <c r="Q256" s="31">
        <v>10261237</v>
      </c>
      <c r="R256" s="31">
        <v>11386237</v>
      </c>
      <c r="S256" s="31">
        <v>9295099</v>
      </c>
      <c r="T256" s="36">
        <f t="shared" si="62"/>
        <v>0.81634511911178387</v>
      </c>
      <c r="U256" s="36">
        <f t="shared" si="63"/>
        <v>0.22160603700908266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80873229</v>
      </c>
      <c r="E257" s="31">
        <v>79667821</v>
      </c>
      <c r="F257" s="31">
        <v>10421327</v>
      </c>
      <c r="G257" s="36">
        <f t="shared" si="56"/>
        <v>0.12886003352234149</v>
      </c>
      <c r="H257" s="31">
        <v>15707267</v>
      </c>
      <c r="I257" s="36">
        <f t="shared" si="57"/>
        <v>0.19422084655479752</v>
      </c>
      <c r="J257" s="31">
        <v>16576735</v>
      </c>
      <c r="K257" s="36">
        <f t="shared" si="58"/>
        <v>0.20807315666384299</v>
      </c>
      <c r="L257" s="31">
        <v>17690572</v>
      </c>
      <c r="M257" s="36">
        <f t="shared" si="59"/>
        <v>0.22205417165859223</v>
      </c>
      <c r="N257" s="31">
        <f t="shared" si="60"/>
        <v>60395901</v>
      </c>
      <c r="O257" s="36">
        <f t="shared" si="61"/>
        <v>0.75809655946282251</v>
      </c>
      <c r="P257" s="31">
        <v>14921476</v>
      </c>
      <c r="Q257" s="31">
        <v>61569337</v>
      </c>
      <c r="R257" s="31">
        <v>60519038</v>
      </c>
      <c r="S257" s="31">
        <v>55434104</v>
      </c>
      <c r="T257" s="36">
        <f t="shared" si="62"/>
        <v>0.91597794399838284</v>
      </c>
      <c r="U257" s="36">
        <f t="shared" si="63"/>
        <v>0.18557788787114626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293142681</v>
      </c>
      <c r="E259" s="32">
        <f>SUM(E255:E258)</f>
        <v>275421327</v>
      </c>
      <c r="F259" s="32">
        <f>SUM(F255:F258)</f>
        <v>43052987</v>
      </c>
      <c r="G259" s="37">
        <f t="shared" si="56"/>
        <v>0.14686700296638142</v>
      </c>
      <c r="H259" s="32">
        <f>SUM(H255:H258)</f>
        <v>57325167</v>
      </c>
      <c r="I259" s="37">
        <f t="shared" si="57"/>
        <v>0.19555380610031331</v>
      </c>
      <c r="J259" s="32">
        <f>SUM(J255:J258)</f>
        <v>80788909</v>
      </c>
      <c r="K259" s="37">
        <f t="shared" si="58"/>
        <v>0.29332844293499466</v>
      </c>
      <c r="L259" s="32">
        <f>SUM(L255:L258)</f>
        <v>140014434</v>
      </c>
      <c r="M259" s="37">
        <f t="shared" si="59"/>
        <v>0.50836453198847598</v>
      </c>
      <c r="N259" s="32">
        <f t="shared" si="60"/>
        <v>321181497</v>
      </c>
      <c r="O259" s="37">
        <f t="shared" si="61"/>
        <v>1.1661460660960361</v>
      </c>
      <c r="P259" s="32">
        <f>SUM(P255:P258)</f>
        <v>59331562</v>
      </c>
      <c r="Q259" s="32">
        <f>SUM(Q255:Q258)</f>
        <v>326867056</v>
      </c>
      <c r="R259" s="32">
        <f>SUM(R255:R258)</f>
        <v>328441757</v>
      </c>
      <c r="S259" s="32">
        <f>SUM(S255:S258)</f>
        <v>264716347</v>
      </c>
      <c r="T259" s="37">
        <f t="shared" si="62"/>
        <v>0.80597652813067855</v>
      </c>
      <c r="U259" s="37">
        <f t="shared" si="63"/>
        <v>1.3598642826898777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813183957</v>
      </c>
      <c r="E260" s="32">
        <f>SUM(E234:E239,E241:E246,E248:E253,E255:E258)</f>
        <v>930377599</v>
      </c>
      <c r="F260" s="32">
        <f>SUM(F234:F239,F241:F246,F248:F253,F255:F258)</f>
        <v>237807374</v>
      </c>
      <c r="G260" s="37">
        <f t="shared" si="56"/>
        <v>0.29243982490421905</v>
      </c>
      <c r="H260" s="32">
        <f>SUM(H234:H239,H241:H246,H248:H253,H255:H258)</f>
        <v>212950978</v>
      </c>
      <c r="I260" s="37">
        <f t="shared" si="57"/>
        <v>0.26187306840830848</v>
      </c>
      <c r="J260" s="32">
        <f>SUM(J234:J239,J241:J246,J248:J253,J255:J258)</f>
        <v>98929902</v>
      </c>
      <c r="K260" s="37">
        <f t="shared" si="58"/>
        <v>0.10633306531276449</v>
      </c>
      <c r="L260" s="32">
        <f>SUM(L234:L239,L241:L246,L248:L253,L255:L258)</f>
        <v>273403087</v>
      </c>
      <c r="M260" s="37">
        <f t="shared" si="59"/>
        <v>0.2938624997999334</v>
      </c>
      <c r="N260" s="32">
        <f t="shared" si="60"/>
        <v>823091341</v>
      </c>
      <c r="O260" s="37">
        <f t="shared" si="61"/>
        <v>0.88468525240148221</v>
      </c>
      <c r="P260" s="32">
        <f>SUM(P234:P239,P241:P246,P248:P253,P255:P258)</f>
        <v>235743787</v>
      </c>
      <c r="Q260" s="32">
        <f>SUM(Q234:Q239,Q241:Q246,Q248:Q253,Q255:Q258)</f>
        <v>993489240</v>
      </c>
      <c r="R260" s="32">
        <f>SUM(R234:R239,R241:R246,R248:R253,R255:R258)</f>
        <v>999366414</v>
      </c>
      <c r="S260" s="32">
        <f>SUM(S234:S239,S241:S246,S248:S253,S255:S258)</f>
        <v>812445964</v>
      </c>
      <c r="T260" s="37">
        <f t="shared" si="62"/>
        <v>0.81296104473649045</v>
      </c>
      <c r="U260" s="37">
        <f t="shared" si="63"/>
        <v>0.1597467338555989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4534265</v>
      </c>
      <c r="E263" s="31">
        <v>4217125</v>
      </c>
      <c r="F263" s="31">
        <v>229267</v>
      </c>
      <c r="G263" s="36">
        <f t="shared" ref="G263:G299" si="64">IF(($D263     =0),0,($F263     /$D263     ))</f>
        <v>5.0563211457645287E-2</v>
      </c>
      <c r="H263" s="31">
        <v>291194</v>
      </c>
      <c r="I263" s="36">
        <f t="shared" ref="I263:I299" si="65">IF(($D263     =0),0,($H263     /$D263     ))</f>
        <v>6.4220772275109639E-2</v>
      </c>
      <c r="J263" s="31">
        <v>240778</v>
      </c>
      <c r="K263" s="36">
        <f t="shared" ref="K263:K299" si="66">IF(($E263     =0),0,($J263     /$E263     ))</f>
        <v>5.7095295965853513E-2</v>
      </c>
      <c r="L263" s="31">
        <v>221430</v>
      </c>
      <c r="M263" s="36">
        <f t="shared" ref="M263:M299" si="67">IF(($E263     =0),0,($L263     /$E263     ))</f>
        <v>5.2507336159113141E-2</v>
      </c>
      <c r="N263" s="31">
        <f t="shared" ref="N263:N299" si="68">$F263     +$H263     +$J263     +$L263</f>
        <v>982669</v>
      </c>
      <c r="O263" s="36">
        <f t="shared" ref="O263:O299" si="69">IF(($E263     =0),0,($N263     /$E263     ))</f>
        <v>0.23301870350060763</v>
      </c>
      <c r="P263" s="31">
        <v>124092</v>
      </c>
      <c r="Q263" s="31">
        <v>2541800</v>
      </c>
      <c r="R263" s="31">
        <v>2872180</v>
      </c>
      <c r="S263" s="31">
        <v>490544</v>
      </c>
      <c r="T263" s="36">
        <f t="shared" ref="T263:T299" si="70">IF(($R263     =0),0,($S263     /$R263     ))</f>
        <v>0.17079152420809282</v>
      </c>
      <c r="U263" s="36">
        <f t="shared" ref="U263:U299" si="71">IF(($P263     =0),0,(($L263     /$P263     )-1))</f>
        <v>0.7844018953679528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26119288</v>
      </c>
      <c r="E264" s="31">
        <v>27477148</v>
      </c>
      <c r="F264" s="31">
        <v>6121001</v>
      </c>
      <c r="G264" s="36">
        <f t="shared" si="64"/>
        <v>0.23434792709510305</v>
      </c>
      <c r="H264" s="31">
        <v>6627296</v>
      </c>
      <c r="I264" s="36">
        <f t="shared" si="65"/>
        <v>0.25373187814307957</v>
      </c>
      <c r="J264" s="31">
        <v>6455456</v>
      </c>
      <c r="K264" s="36">
        <f t="shared" si="66"/>
        <v>0.23493908465318161</v>
      </c>
      <c r="L264" s="31">
        <v>6086973</v>
      </c>
      <c r="M264" s="36">
        <f t="shared" si="67"/>
        <v>0.2215285589319532</v>
      </c>
      <c r="N264" s="31">
        <f t="shared" si="68"/>
        <v>25290726</v>
      </c>
      <c r="O264" s="36">
        <f t="shared" si="69"/>
        <v>0.92042762225541019</v>
      </c>
      <c r="P264" s="31">
        <v>5094998</v>
      </c>
      <c r="Q264" s="31">
        <v>20030737</v>
      </c>
      <c r="R264" s="31">
        <v>22628597</v>
      </c>
      <c r="S264" s="31">
        <v>20750429</v>
      </c>
      <c r="T264" s="36">
        <f t="shared" si="70"/>
        <v>0.91700024530906621</v>
      </c>
      <c r="U264" s="36">
        <f t="shared" si="71"/>
        <v>0.1946958566028878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32000528</v>
      </c>
      <c r="E265" s="31">
        <v>25026724</v>
      </c>
      <c r="F265" s="31">
        <v>4784916</v>
      </c>
      <c r="G265" s="36">
        <f t="shared" si="64"/>
        <v>0.14952615781839598</v>
      </c>
      <c r="H265" s="31">
        <v>3690431</v>
      </c>
      <c r="I265" s="36">
        <f t="shared" si="65"/>
        <v>0.1153240659029126</v>
      </c>
      <c r="J265" s="31">
        <v>5463516</v>
      </c>
      <c r="K265" s="36">
        <f t="shared" si="66"/>
        <v>0.2183072782518399</v>
      </c>
      <c r="L265" s="31">
        <v>2888232</v>
      </c>
      <c r="M265" s="36">
        <f t="shared" si="67"/>
        <v>0.1154059156923615</v>
      </c>
      <c r="N265" s="31">
        <f t="shared" si="68"/>
        <v>16827095</v>
      </c>
      <c r="O265" s="36">
        <f t="shared" si="69"/>
        <v>0.67236506863623058</v>
      </c>
      <c r="P265" s="31">
        <v>1738784</v>
      </c>
      <c r="Q265" s="31">
        <v>19444245</v>
      </c>
      <c r="R265" s="31">
        <v>27213108</v>
      </c>
      <c r="S265" s="31">
        <v>20337764</v>
      </c>
      <c r="T265" s="36">
        <f t="shared" si="70"/>
        <v>0.74735175416200161</v>
      </c>
      <c r="U265" s="36">
        <f t="shared" si="71"/>
        <v>0.66106428400537398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62654081</v>
      </c>
      <c r="E267" s="32">
        <f>SUM(E263:E266)</f>
        <v>56720997</v>
      </c>
      <c r="F267" s="32">
        <f>SUM(F263:F266)</f>
        <v>11135184</v>
      </c>
      <c r="G267" s="37">
        <f t="shared" si="64"/>
        <v>0.17772479976204583</v>
      </c>
      <c r="H267" s="32">
        <f>SUM(H263:H266)</f>
        <v>10608921</v>
      </c>
      <c r="I267" s="37">
        <f t="shared" si="65"/>
        <v>0.16932529901763302</v>
      </c>
      <c r="J267" s="32">
        <f>SUM(J263:J266)</f>
        <v>12159750</v>
      </c>
      <c r="K267" s="37">
        <f t="shared" si="66"/>
        <v>0.21437828393601754</v>
      </c>
      <c r="L267" s="32">
        <f>SUM(L263:L266)</f>
        <v>9196635</v>
      </c>
      <c r="M267" s="37">
        <f t="shared" si="67"/>
        <v>0.1621381055766703</v>
      </c>
      <c r="N267" s="32">
        <f t="shared" si="68"/>
        <v>43100490</v>
      </c>
      <c r="O267" s="37">
        <f t="shared" si="69"/>
        <v>0.75986834293480421</v>
      </c>
      <c r="P267" s="32">
        <f>SUM(P263:P266)</f>
        <v>6957874</v>
      </c>
      <c r="Q267" s="32">
        <f>SUM(Q263:Q266)</f>
        <v>42016782</v>
      </c>
      <c r="R267" s="32">
        <f>SUM(R263:R266)</f>
        <v>52713885</v>
      </c>
      <c r="S267" s="32">
        <f>SUM(S263:S266)</f>
        <v>41578737</v>
      </c>
      <c r="T267" s="37">
        <f t="shared" si="70"/>
        <v>0.7887625243330102</v>
      </c>
      <c r="U267" s="37">
        <f t="shared" si="71"/>
        <v>0.32175934775478821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6888377</v>
      </c>
      <c r="E268" s="31">
        <v>7797416</v>
      </c>
      <c r="F268" s="31">
        <v>212836</v>
      </c>
      <c r="G268" s="36">
        <f t="shared" si="64"/>
        <v>3.0897844296268916E-2</v>
      </c>
      <c r="H268" s="31">
        <v>362711</v>
      </c>
      <c r="I268" s="36">
        <f t="shared" si="65"/>
        <v>5.2655509418256287E-2</v>
      </c>
      <c r="J268" s="31">
        <v>377204</v>
      </c>
      <c r="K268" s="36">
        <f t="shared" si="66"/>
        <v>4.8375513118704964E-2</v>
      </c>
      <c r="L268" s="31">
        <v>279948</v>
      </c>
      <c r="M268" s="36">
        <f t="shared" si="67"/>
        <v>3.5902663138660293E-2</v>
      </c>
      <c r="N268" s="31">
        <f t="shared" si="68"/>
        <v>1232699</v>
      </c>
      <c r="O268" s="36">
        <f t="shared" si="69"/>
        <v>0.15809070594668798</v>
      </c>
      <c r="P268" s="31">
        <v>317687</v>
      </c>
      <c r="Q268" s="31">
        <v>6171850</v>
      </c>
      <c r="R268" s="31">
        <v>4998388</v>
      </c>
      <c r="S268" s="31">
        <v>1545589</v>
      </c>
      <c r="T268" s="36">
        <f t="shared" si="70"/>
        <v>0.30921749171933033</v>
      </c>
      <c r="U268" s="36">
        <f t="shared" si="71"/>
        <v>-0.11879302583989904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42301138</v>
      </c>
      <c r="E269" s="31">
        <v>40454802</v>
      </c>
      <c r="F269" s="31">
        <v>1808859</v>
      </c>
      <c r="G269" s="36">
        <f t="shared" si="64"/>
        <v>4.2761473698414453E-2</v>
      </c>
      <c r="H269" s="31">
        <v>1867911</v>
      </c>
      <c r="I269" s="36">
        <f t="shared" si="65"/>
        <v>4.4157464510765645E-2</v>
      </c>
      <c r="J269" s="31">
        <v>1501746</v>
      </c>
      <c r="K269" s="36">
        <f t="shared" si="66"/>
        <v>3.7121575826770822E-2</v>
      </c>
      <c r="L269" s="31">
        <v>1629475</v>
      </c>
      <c r="M269" s="36">
        <f t="shared" si="67"/>
        <v>4.0278901871772847E-2</v>
      </c>
      <c r="N269" s="31">
        <f t="shared" si="68"/>
        <v>6807991</v>
      </c>
      <c r="O269" s="36">
        <f t="shared" si="69"/>
        <v>0.16828635077734405</v>
      </c>
      <c r="P269" s="31">
        <v>1904953</v>
      </c>
      <c r="Q269" s="31">
        <v>18734061</v>
      </c>
      <c r="R269" s="31">
        <v>41122541</v>
      </c>
      <c r="S269" s="31">
        <v>7790907</v>
      </c>
      <c r="T269" s="36">
        <f t="shared" si="70"/>
        <v>0.18945587530692717</v>
      </c>
      <c r="U269" s="36">
        <f t="shared" si="71"/>
        <v>-0.14461144185709573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7546108</v>
      </c>
      <c r="E270" s="31">
        <v>7546108</v>
      </c>
      <c r="F270" s="31">
        <v>1140460</v>
      </c>
      <c r="G270" s="36">
        <f t="shared" si="64"/>
        <v>0.15113221279101757</v>
      </c>
      <c r="H270" s="31">
        <v>803069</v>
      </c>
      <c r="I270" s="36">
        <f t="shared" si="65"/>
        <v>0.1064216149570083</v>
      </c>
      <c r="J270" s="31">
        <v>1424167</v>
      </c>
      <c r="K270" s="36">
        <f t="shared" si="66"/>
        <v>0.18872867973795232</v>
      </c>
      <c r="L270" s="31">
        <v>1216744</v>
      </c>
      <c r="M270" s="36">
        <f t="shared" si="67"/>
        <v>0.16124126503357758</v>
      </c>
      <c r="N270" s="31">
        <f t="shared" si="68"/>
        <v>4584440</v>
      </c>
      <c r="O270" s="36">
        <f t="shared" si="69"/>
        <v>0.6075237725195558</v>
      </c>
      <c r="P270" s="31">
        <v>717851</v>
      </c>
      <c r="Q270" s="31">
        <v>7290871</v>
      </c>
      <c r="R270" s="31">
        <v>7290871</v>
      </c>
      <c r="S270" s="31">
        <v>3868771</v>
      </c>
      <c r="T270" s="36">
        <f t="shared" si="70"/>
        <v>0.53063221115831016</v>
      </c>
      <c r="U270" s="36">
        <f t="shared" si="71"/>
        <v>0.69498127048649372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13977028</v>
      </c>
      <c r="E271" s="31">
        <v>13864457</v>
      </c>
      <c r="F271" s="31">
        <v>2904561</v>
      </c>
      <c r="G271" s="36">
        <f t="shared" si="64"/>
        <v>0.20780962877086603</v>
      </c>
      <c r="H271" s="31">
        <v>3031821</v>
      </c>
      <c r="I271" s="36">
        <f t="shared" si="65"/>
        <v>0.21691456867654554</v>
      </c>
      <c r="J271" s="31">
        <v>2242593</v>
      </c>
      <c r="K271" s="36">
        <f t="shared" si="66"/>
        <v>0.16175123194510971</v>
      </c>
      <c r="L271" s="31">
        <v>1931706</v>
      </c>
      <c r="M271" s="36">
        <f t="shared" si="67"/>
        <v>0.13932792319237602</v>
      </c>
      <c r="N271" s="31">
        <f t="shared" si="68"/>
        <v>10110681</v>
      </c>
      <c r="O271" s="36">
        <f t="shared" si="69"/>
        <v>0.72925185602292253</v>
      </c>
      <c r="P271" s="31">
        <v>2177977</v>
      </c>
      <c r="Q271" s="31">
        <v>11442622</v>
      </c>
      <c r="R271" s="31">
        <v>14238932</v>
      </c>
      <c r="S271" s="31">
        <v>10191510</v>
      </c>
      <c r="T271" s="36">
        <f t="shared" si="70"/>
        <v>0.71574960818690614</v>
      </c>
      <c r="U271" s="36">
        <f t="shared" si="71"/>
        <v>-0.11307327855161009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3626437</v>
      </c>
      <c r="E272" s="31">
        <v>4277033</v>
      </c>
      <c r="F272" s="31">
        <v>521415</v>
      </c>
      <c r="G272" s="36">
        <f t="shared" si="64"/>
        <v>0.14378162367083724</v>
      </c>
      <c r="H272" s="31">
        <v>1075818</v>
      </c>
      <c r="I272" s="36">
        <f t="shared" si="65"/>
        <v>0.29665977928197845</v>
      </c>
      <c r="J272" s="31">
        <v>852441</v>
      </c>
      <c r="K272" s="36">
        <f t="shared" si="66"/>
        <v>0.1993066221373555</v>
      </c>
      <c r="L272" s="31">
        <v>913506</v>
      </c>
      <c r="M272" s="36">
        <f t="shared" si="67"/>
        <v>0.21358404295688155</v>
      </c>
      <c r="N272" s="31">
        <f t="shared" si="68"/>
        <v>3363180</v>
      </c>
      <c r="O272" s="36">
        <f t="shared" si="69"/>
        <v>0.78633482603477689</v>
      </c>
      <c r="P272" s="31">
        <v>689792</v>
      </c>
      <c r="Q272" s="31">
        <v>2685945</v>
      </c>
      <c r="R272" s="31">
        <v>3168380</v>
      </c>
      <c r="S272" s="31">
        <v>2127504</v>
      </c>
      <c r="T272" s="36">
        <f t="shared" si="70"/>
        <v>0.67148006236625657</v>
      </c>
      <c r="U272" s="36">
        <f t="shared" si="71"/>
        <v>0.32432095472258293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5385919</v>
      </c>
      <c r="E273" s="31">
        <v>5385919</v>
      </c>
      <c r="F273" s="31">
        <v>324933</v>
      </c>
      <c r="G273" s="36">
        <f t="shared" si="64"/>
        <v>6.0330094084222206E-2</v>
      </c>
      <c r="H273" s="31">
        <v>456570</v>
      </c>
      <c r="I273" s="36">
        <f t="shared" si="65"/>
        <v>8.4771048357764014E-2</v>
      </c>
      <c r="J273" s="31">
        <v>506138</v>
      </c>
      <c r="K273" s="36">
        <f t="shared" si="66"/>
        <v>9.3974305963383409E-2</v>
      </c>
      <c r="L273" s="31">
        <v>586162</v>
      </c>
      <c r="M273" s="36">
        <f t="shared" si="67"/>
        <v>0.10883230884088677</v>
      </c>
      <c r="N273" s="31">
        <f t="shared" si="68"/>
        <v>1873803</v>
      </c>
      <c r="O273" s="36">
        <f t="shared" si="69"/>
        <v>0.34790775724625639</v>
      </c>
      <c r="P273" s="31">
        <v>448349</v>
      </c>
      <c r="Q273" s="31">
        <v>6421705</v>
      </c>
      <c r="R273" s="31">
        <v>5563795</v>
      </c>
      <c r="S273" s="31">
        <v>1906957</v>
      </c>
      <c r="T273" s="36">
        <f t="shared" si="70"/>
        <v>0.34274393646782458</v>
      </c>
      <c r="U273" s="36">
        <f t="shared" si="71"/>
        <v>0.30737884995840292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79725007</v>
      </c>
      <c r="E275" s="32">
        <f>SUM(E268:E274)</f>
        <v>79325735</v>
      </c>
      <c r="F275" s="32">
        <f>SUM(F268:F274)</f>
        <v>6913064</v>
      </c>
      <c r="G275" s="37">
        <f t="shared" si="64"/>
        <v>8.6711362722113022E-2</v>
      </c>
      <c r="H275" s="32">
        <f>SUM(H268:H274)</f>
        <v>7597900</v>
      </c>
      <c r="I275" s="37">
        <f t="shared" si="65"/>
        <v>9.5301340017442712E-2</v>
      </c>
      <c r="J275" s="32">
        <f>SUM(J268:J274)</f>
        <v>6904289</v>
      </c>
      <c r="K275" s="37">
        <f t="shared" si="66"/>
        <v>8.7037189129101675E-2</v>
      </c>
      <c r="L275" s="32">
        <f>SUM(L268:L274)</f>
        <v>6557541</v>
      </c>
      <c r="M275" s="37">
        <f t="shared" si="67"/>
        <v>8.2665997358864693E-2</v>
      </c>
      <c r="N275" s="32">
        <f t="shared" si="68"/>
        <v>27972794</v>
      </c>
      <c r="O275" s="37">
        <f t="shared" si="69"/>
        <v>0.35263201784389392</v>
      </c>
      <c r="P275" s="32">
        <f>SUM(P268:P274)</f>
        <v>6256609</v>
      </c>
      <c r="Q275" s="32">
        <f>SUM(Q268:Q274)</f>
        <v>52747054</v>
      </c>
      <c r="R275" s="32">
        <f>SUM(R268:R274)</f>
        <v>76382907</v>
      </c>
      <c r="S275" s="32">
        <f>SUM(S268:S274)</f>
        <v>27431238</v>
      </c>
      <c r="T275" s="37">
        <f t="shared" si="70"/>
        <v>0.35912796563241561</v>
      </c>
      <c r="U275" s="37">
        <f t="shared" si="71"/>
        <v>4.8098258977027353E-2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6658659</v>
      </c>
      <c r="E276" s="31">
        <v>6521048</v>
      </c>
      <c r="F276" s="31">
        <v>534858</v>
      </c>
      <c r="G276" s="36">
        <f t="shared" si="64"/>
        <v>8.032518259307167E-2</v>
      </c>
      <c r="H276" s="31">
        <v>678399</v>
      </c>
      <c r="I276" s="36">
        <f t="shared" si="65"/>
        <v>0.10188222583556239</v>
      </c>
      <c r="J276" s="31">
        <v>596154</v>
      </c>
      <c r="K276" s="36">
        <f t="shared" si="66"/>
        <v>9.1419968078750538E-2</v>
      </c>
      <c r="L276" s="31">
        <v>1295861</v>
      </c>
      <c r="M276" s="36">
        <f t="shared" si="67"/>
        <v>0.19871974566051345</v>
      </c>
      <c r="N276" s="31">
        <f t="shared" si="68"/>
        <v>3105272</v>
      </c>
      <c r="O276" s="36">
        <f t="shared" si="69"/>
        <v>0.47619217033826466</v>
      </c>
      <c r="P276" s="31">
        <v>21087</v>
      </c>
      <c r="Q276" s="31">
        <v>6916271</v>
      </c>
      <c r="R276" s="31">
        <v>5530464</v>
      </c>
      <c r="S276" s="31">
        <v>1793678</v>
      </c>
      <c r="T276" s="36">
        <f t="shared" si="70"/>
        <v>0.32432685575749159</v>
      </c>
      <c r="U276" s="36">
        <f t="shared" si="71"/>
        <v>60.453075354483808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10197222</v>
      </c>
      <c r="E277" s="31">
        <v>9896522</v>
      </c>
      <c r="F277" s="31">
        <v>855738</v>
      </c>
      <c r="G277" s="36">
        <f t="shared" si="64"/>
        <v>8.3918737868019344E-2</v>
      </c>
      <c r="H277" s="31">
        <v>925409</v>
      </c>
      <c r="I277" s="36">
        <f t="shared" si="65"/>
        <v>9.0751088874989685E-2</v>
      </c>
      <c r="J277" s="31">
        <v>997436</v>
      </c>
      <c r="K277" s="36">
        <f t="shared" si="66"/>
        <v>0.10078651873860332</v>
      </c>
      <c r="L277" s="31">
        <v>957912</v>
      </c>
      <c r="M277" s="36">
        <f t="shared" si="67"/>
        <v>9.6792792457794763E-2</v>
      </c>
      <c r="N277" s="31">
        <f t="shared" si="68"/>
        <v>3736495</v>
      </c>
      <c r="O277" s="36">
        <f t="shared" si="69"/>
        <v>0.37755637788710011</v>
      </c>
      <c r="P277" s="31">
        <v>818765</v>
      </c>
      <c r="Q277" s="31">
        <v>8607433</v>
      </c>
      <c r="R277" s="31">
        <v>8336274</v>
      </c>
      <c r="S277" s="31">
        <v>3845795</v>
      </c>
      <c r="T277" s="36">
        <f t="shared" si="70"/>
        <v>0.4613326049503651</v>
      </c>
      <c r="U277" s="36">
        <f t="shared" si="71"/>
        <v>0.16994742081061109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12337427</v>
      </c>
      <c r="E278" s="31">
        <v>12976734</v>
      </c>
      <c r="F278" s="31">
        <v>223476</v>
      </c>
      <c r="G278" s="36">
        <f t="shared" si="64"/>
        <v>1.8113663408099598E-2</v>
      </c>
      <c r="H278" s="31">
        <v>423171</v>
      </c>
      <c r="I278" s="36">
        <f t="shared" si="65"/>
        <v>3.4299777417122708E-2</v>
      </c>
      <c r="J278" s="31">
        <v>143857</v>
      </c>
      <c r="K278" s="36">
        <f t="shared" si="66"/>
        <v>1.1085763182014827E-2</v>
      </c>
      <c r="L278" s="31">
        <v>0</v>
      </c>
      <c r="M278" s="36">
        <f t="shared" si="67"/>
        <v>0</v>
      </c>
      <c r="N278" s="31">
        <f t="shared" si="68"/>
        <v>790504</v>
      </c>
      <c r="O278" s="36">
        <f t="shared" si="69"/>
        <v>6.0917022726981997E-2</v>
      </c>
      <c r="P278" s="31">
        <v>92260</v>
      </c>
      <c r="Q278" s="31">
        <v>9290623</v>
      </c>
      <c r="R278" s="31">
        <v>12606697</v>
      </c>
      <c r="S278" s="31">
        <v>4820649</v>
      </c>
      <c r="T278" s="36">
        <f t="shared" si="70"/>
        <v>0.38238794824687228</v>
      </c>
      <c r="U278" s="36">
        <f t="shared" si="71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8336899</v>
      </c>
      <c r="E279" s="31">
        <v>8336899</v>
      </c>
      <c r="F279" s="31">
        <v>178401</v>
      </c>
      <c r="G279" s="36">
        <f t="shared" si="64"/>
        <v>2.1398963811364392E-2</v>
      </c>
      <c r="H279" s="31">
        <v>169769</v>
      </c>
      <c r="I279" s="36">
        <f t="shared" si="65"/>
        <v>2.0363566837021774E-2</v>
      </c>
      <c r="J279" s="31">
        <v>439316</v>
      </c>
      <c r="K279" s="36">
        <f t="shared" si="66"/>
        <v>5.2695372703927441E-2</v>
      </c>
      <c r="L279" s="31">
        <v>192604</v>
      </c>
      <c r="M279" s="36">
        <f t="shared" si="67"/>
        <v>2.3102594861710572E-2</v>
      </c>
      <c r="N279" s="31">
        <f t="shared" si="68"/>
        <v>980090</v>
      </c>
      <c r="O279" s="36">
        <f t="shared" si="69"/>
        <v>0.11756049821402419</v>
      </c>
      <c r="P279" s="31">
        <v>1462892</v>
      </c>
      <c r="Q279" s="31">
        <v>8957074</v>
      </c>
      <c r="R279" s="31">
        <v>8829997</v>
      </c>
      <c r="S279" s="31">
        <v>5120398</v>
      </c>
      <c r="T279" s="36">
        <f t="shared" si="70"/>
        <v>0.57988672023331378</v>
      </c>
      <c r="U279" s="36">
        <f t="shared" si="71"/>
        <v>-0.86834024658006193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5616129</v>
      </c>
      <c r="E280" s="31">
        <v>7308285</v>
      </c>
      <c r="F280" s="31">
        <v>3794</v>
      </c>
      <c r="G280" s="36">
        <f t="shared" si="64"/>
        <v>6.7555428303017967E-4</v>
      </c>
      <c r="H280" s="31">
        <v>19327</v>
      </c>
      <c r="I280" s="36">
        <f t="shared" si="65"/>
        <v>3.4413383310817826E-3</v>
      </c>
      <c r="J280" s="31">
        <v>4600848</v>
      </c>
      <c r="K280" s="36">
        <f t="shared" si="66"/>
        <v>0.62953866741650055</v>
      </c>
      <c r="L280" s="31">
        <v>805699</v>
      </c>
      <c r="M280" s="36">
        <f t="shared" si="67"/>
        <v>0.11024460595064368</v>
      </c>
      <c r="N280" s="31">
        <f t="shared" si="68"/>
        <v>5429668</v>
      </c>
      <c r="O280" s="36">
        <f t="shared" si="69"/>
        <v>0.74294694309266807</v>
      </c>
      <c r="P280" s="31">
        <v>0</v>
      </c>
      <c r="Q280" s="31">
        <v>5333455</v>
      </c>
      <c r="R280" s="31">
        <v>5333455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3302416</v>
      </c>
      <c r="E281" s="31">
        <v>4169067</v>
      </c>
      <c r="F281" s="31">
        <v>495721</v>
      </c>
      <c r="G281" s="36">
        <f t="shared" si="64"/>
        <v>0.15010858716769784</v>
      </c>
      <c r="H281" s="31">
        <v>829311</v>
      </c>
      <c r="I281" s="36">
        <f t="shared" si="65"/>
        <v>0.25112251151883952</v>
      </c>
      <c r="J281" s="31">
        <v>824080</v>
      </c>
      <c r="K281" s="36">
        <f t="shared" si="66"/>
        <v>0.19766532895729427</v>
      </c>
      <c r="L281" s="31">
        <v>484307</v>
      </c>
      <c r="M281" s="36">
        <f t="shared" si="67"/>
        <v>0.11616675865367479</v>
      </c>
      <c r="N281" s="31">
        <f t="shared" si="68"/>
        <v>2633419</v>
      </c>
      <c r="O281" s="36">
        <f t="shared" si="69"/>
        <v>0.63165667522253777</v>
      </c>
      <c r="P281" s="31">
        <v>667451</v>
      </c>
      <c r="Q281" s="31">
        <v>3184646</v>
      </c>
      <c r="R281" s="31">
        <v>3212758</v>
      </c>
      <c r="S281" s="31">
        <v>2057884</v>
      </c>
      <c r="T281" s="36">
        <f t="shared" si="70"/>
        <v>0.64053501695428039</v>
      </c>
      <c r="U281" s="36">
        <f t="shared" si="71"/>
        <v>-0.27439317642793248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4122283</v>
      </c>
      <c r="E282" s="31">
        <v>4522283</v>
      </c>
      <c r="F282" s="31">
        <v>285392</v>
      </c>
      <c r="G282" s="36">
        <f t="shared" si="64"/>
        <v>6.9231539901554548E-2</v>
      </c>
      <c r="H282" s="31">
        <v>731359</v>
      </c>
      <c r="I282" s="36">
        <f t="shared" si="65"/>
        <v>0.17741600952675982</v>
      </c>
      <c r="J282" s="31">
        <v>399767</v>
      </c>
      <c r="K282" s="36">
        <f t="shared" si="66"/>
        <v>8.839937704031349E-2</v>
      </c>
      <c r="L282" s="31">
        <v>572380</v>
      </c>
      <c r="M282" s="36">
        <f t="shared" si="67"/>
        <v>0.12656881491052197</v>
      </c>
      <c r="N282" s="31">
        <f t="shared" si="68"/>
        <v>1988898</v>
      </c>
      <c r="O282" s="36">
        <f t="shared" si="69"/>
        <v>0.43979954372603397</v>
      </c>
      <c r="P282" s="31">
        <v>230818</v>
      </c>
      <c r="Q282" s="31">
        <v>4080157</v>
      </c>
      <c r="R282" s="31">
        <v>4511286</v>
      </c>
      <c r="S282" s="31">
        <v>1098342</v>
      </c>
      <c r="T282" s="36">
        <f t="shared" si="70"/>
        <v>0.24346538880487736</v>
      </c>
      <c r="U282" s="36">
        <f t="shared" si="71"/>
        <v>1.4797892712006862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8595869</v>
      </c>
      <c r="E283" s="31">
        <v>8393677</v>
      </c>
      <c r="F283" s="31">
        <v>134046</v>
      </c>
      <c r="G283" s="36">
        <f t="shared" si="64"/>
        <v>1.5594234858628023E-2</v>
      </c>
      <c r="H283" s="31">
        <v>240748</v>
      </c>
      <c r="I283" s="36">
        <f t="shared" si="65"/>
        <v>2.8007406813668288E-2</v>
      </c>
      <c r="J283" s="31">
        <v>319269</v>
      </c>
      <c r="K283" s="36">
        <f t="shared" si="66"/>
        <v>3.8036846068772959E-2</v>
      </c>
      <c r="L283" s="31">
        <v>1883773</v>
      </c>
      <c r="M283" s="36">
        <f t="shared" si="67"/>
        <v>0.22442762569967847</v>
      </c>
      <c r="N283" s="31">
        <f t="shared" si="68"/>
        <v>2577836</v>
      </c>
      <c r="O283" s="36">
        <f t="shared" si="69"/>
        <v>0.30711641632147629</v>
      </c>
      <c r="P283" s="31">
        <v>231043</v>
      </c>
      <c r="Q283" s="31">
        <v>6037166</v>
      </c>
      <c r="R283" s="31">
        <v>6140265</v>
      </c>
      <c r="S283" s="31">
        <v>1030469</v>
      </c>
      <c r="T283" s="36">
        <f t="shared" si="70"/>
        <v>0.16782158424758539</v>
      </c>
      <c r="U283" s="36">
        <f t="shared" si="71"/>
        <v>7.1533437498647441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59166904</v>
      </c>
      <c r="E285" s="32">
        <f>SUM(E276:E284)</f>
        <v>62124515</v>
      </c>
      <c r="F285" s="32">
        <f>SUM(F276:F284)</f>
        <v>2711426</v>
      </c>
      <c r="G285" s="37">
        <f t="shared" si="64"/>
        <v>4.5826734486563638E-2</v>
      </c>
      <c r="H285" s="32">
        <f>SUM(H276:H284)</f>
        <v>4017493</v>
      </c>
      <c r="I285" s="37">
        <f t="shared" si="65"/>
        <v>6.7901017771692093E-2</v>
      </c>
      <c r="J285" s="32">
        <f>SUM(J276:J284)</f>
        <v>8320727</v>
      </c>
      <c r="K285" s="37">
        <f t="shared" si="66"/>
        <v>0.13393628908008376</v>
      </c>
      <c r="L285" s="32">
        <f>SUM(L276:L284)</f>
        <v>6192536</v>
      </c>
      <c r="M285" s="37">
        <f t="shared" si="67"/>
        <v>9.9679426068758847E-2</v>
      </c>
      <c r="N285" s="32">
        <f t="shared" si="68"/>
        <v>21242182</v>
      </c>
      <c r="O285" s="37">
        <f t="shared" si="69"/>
        <v>0.34192914021139642</v>
      </c>
      <c r="P285" s="32">
        <f>SUM(P276:P284)</f>
        <v>3524316</v>
      </c>
      <c r="Q285" s="32">
        <f>SUM(Q276:Q284)</f>
        <v>52406825</v>
      </c>
      <c r="R285" s="32">
        <f>SUM(R276:R284)</f>
        <v>54501196</v>
      </c>
      <c r="S285" s="32">
        <f>SUM(S276:S284)</f>
        <v>19767215</v>
      </c>
      <c r="T285" s="37">
        <f t="shared" si="70"/>
        <v>0.36269323337418136</v>
      </c>
      <c r="U285" s="37">
        <f t="shared" si="71"/>
        <v>0.75708875140594656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15196797</v>
      </c>
      <c r="E286" s="31">
        <v>15196797</v>
      </c>
      <c r="F286" s="31">
        <v>3306010</v>
      </c>
      <c r="G286" s="36">
        <f t="shared" si="64"/>
        <v>0.2175465000947239</v>
      </c>
      <c r="H286" s="31">
        <v>2292012</v>
      </c>
      <c r="I286" s="36">
        <f t="shared" si="65"/>
        <v>0.15082204493486356</v>
      </c>
      <c r="J286" s="31">
        <v>2421155</v>
      </c>
      <c r="K286" s="36">
        <f t="shared" si="66"/>
        <v>0.15932008567331654</v>
      </c>
      <c r="L286" s="31">
        <v>3704847</v>
      </c>
      <c r="M286" s="36">
        <f t="shared" si="67"/>
        <v>0.24379130681287642</v>
      </c>
      <c r="N286" s="31">
        <f t="shared" si="68"/>
        <v>11724024</v>
      </c>
      <c r="O286" s="36">
        <f t="shared" si="69"/>
        <v>0.77147993751578048</v>
      </c>
      <c r="P286" s="31">
        <v>2298857</v>
      </c>
      <c r="Q286" s="31">
        <v>12884920</v>
      </c>
      <c r="R286" s="31">
        <v>16553255</v>
      </c>
      <c r="S286" s="31">
        <v>9177055</v>
      </c>
      <c r="T286" s="36">
        <f t="shared" si="70"/>
        <v>0.55439579708039299</v>
      </c>
      <c r="U286" s="36">
        <f t="shared" si="71"/>
        <v>0.61160394056698619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4524875</v>
      </c>
      <c r="E287" s="31">
        <v>4534875</v>
      </c>
      <c r="F287" s="31">
        <v>58781</v>
      </c>
      <c r="G287" s="36">
        <f t="shared" si="64"/>
        <v>1.2990635100417139E-2</v>
      </c>
      <c r="H287" s="31">
        <v>534580</v>
      </c>
      <c r="I287" s="36">
        <f t="shared" si="65"/>
        <v>0.11814249012403658</v>
      </c>
      <c r="J287" s="31">
        <v>532073</v>
      </c>
      <c r="K287" s="36">
        <f t="shared" si="66"/>
        <v>0.11732914358168638</v>
      </c>
      <c r="L287" s="31">
        <v>593764</v>
      </c>
      <c r="M287" s="36">
        <f t="shared" si="67"/>
        <v>0.1309328261528708</v>
      </c>
      <c r="N287" s="31">
        <f t="shared" si="68"/>
        <v>1719198</v>
      </c>
      <c r="O287" s="36">
        <f t="shared" si="69"/>
        <v>0.37910592904986357</v>
      </c>
      <c r="P287" s="31">
        <v>540461</v>
      </c>
      <c r="Q287" s="31">
        <v>3470852</v>
      </c>
      <c r="R287" s="31">
        <v>3471307</v>
      </c>
      <c r="S287" s="31">
        <v>2069429</v>
      </c>
      <c r="T287" s="36">
        <f t="shared" si="70"/>
        <v>0.59615268831019552</v>
      </c>
      <c r="U287" s="36">
        <f t="shared" si="71"/>
        <v>9.8625062677972997E-2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6243223</v>
      </c>
      <c r="E288" s="31">
        <v>6043226</v>
      </c>
      <c r="F288" s="31">
        <v>873834</v>
      </c>
      <c r="G288" s="36">
        <f t="shared" si="64"/>
        <v>0.13996520707333376</v>
      </c>
      <c r="H288" s="31">
        <v>1356307</v>
      </c>
      <c r="I288" s="36">
        <f t="shared" si="65"/>
        <v>0.21724468275440426</v>
      </c>
      <c r="J288" s="31">
        <v>1636479</v>
      </c>
      <c r="K288" s="36">
        <f t="shared" si="66"/>
        <v>0.27079559824504329</v>
      </c>
      <c r="L288" s="31">
        <v>1780868</v>
      </c>
      <c r="M288" s="36">
        <f t="shared" si="67"/>
        <v>0.29468830058647483</v>
      </c>
      <c r="N288" s="31">
        <f t="shared" si="68"/>
        <v>5647488</v>
      </c>
      <c r="O288" s="36">
        <f t="shared" si="69"/>
        <v>0.93451543927034997</v>
      </c>
      <c r="P288" s="31">
        <v>0</v>
      </c>
      <c r="Q288" s="31">
        <v>2151171</v>
      </c>
      <c r="R288" s="31">
        <v>2151172</v>
      </c>
      <c r="S288" s="31">
        <v>2860098</v>
      </c>
      <c r="T288" s="36">
        <f t="shared" si="70"/>
        <v>1.329553378344456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11015947</v>
      </c>
      <c r="E289" s="31">
        <v>10860199</v>
      </c>
      <c r="F289" s="31">
        <v>1397587</v>
      </c>
      <c r="G289" s="36">
        <f t="shared" si="64"/>
        <v>0.12686943755266797</v>
      </c>
      <c r="H289" s="31">
        <v>1265130</v>
      </c>
      <c r="I289" s="36">
        <f t="shared" si="65"/>
        <v>0.11484532378378363</v>
      </c>
      <c r="J289" s="31">
        <v>1379157</v>
      </c>
      <c r="K289" s="36">
        <f t="shared" si="66"/>
        <v>0.12699187188006408</v>
      </c>
      <c r="L289" s="31">
        <v>1779755</v>
      </c>
      <c r="M289" s="36">
        <f t="shared" si="67"/>
        <v>0.16387867294144426</v>
      </c>
      <c r="N289" s="31">
        <f t="shared" si="68"/>
        <v>5821629</v>
      </c>
      <c r="O289" s="36">
        <f t="shared" si="69"/>
        <v>0.53605177953000682</v>
      </c>
      <c r="P289" s="31">
        <v>426064</v>
      </c>
      <c r="Q289" s="31">
        <v>11015337</v>
      </c>
      <c r="R289" s="31">
        <v>9020322</v>
      </c>
      <c r="S289" s="31">
        <v>2703851</v>
      </c>
      <c r="T289" s="36">
        <f t="shared" si="70"/>
        <v>0.29975105101569544</v>
      </c>
      <c r="U289" s="36">
        <f t="shared" si="71"/>
        <v>3.1772010777723532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30159861</v>
      </c>
      <c r="E290" s="31">
        <v>30919531</v>
      </c>
      <c r="F290" s="31">
        <v>5874005</v>
      </c>
      <c r="G290" s="36">
        <f t="shared" si="64"/>
        <v>0.19476233660360703</v>
      </c>
      <c r="H290" s="31">
        <v>4820382</v>
      </c>
      <c r="I290" s="36">
        <f t="shared" si="65"/>
        <v>0.15982772599648254</v>
      </c>
      <c r="J290" s="31">
        <v>4746157</v>
      </c>
      <c r="K290" s="36">
        <f t="shared" si="66"/>
        <v>0.15350029080324665</v>
      </c>
      <c r="L290" s="31">
        <v>4592905</v>
      </c>
      <c r="M290" s="36">
        <f t="shared" si="67"/>
        <v>0.14854381200025318</v>
      </c>
      <c r="N290" s="31">
        <f t="shared" si="68"/>
        <v>20033449</v>
      </c>
      <c r="O290" s="36">
        <f t="shared" si="69"/>
        <v>0.64792214991876818</v>
      </c>
      <c r="P290" s="31">
        <v>5853749</v>
      </c>
      <c r="Q290" s="31">
        <v>46247288</v>
      </c>
      <c r="R290" s="31">
        <v>30488656</v>
      </c>
      <c r="S290" s="31">
        <v>21417644</v>
      </c>
      <c r="T290" s="36">
        <f t="shared" si="70"/>
        <v>0.7024791122311197</v>
      </c>
      <c r="U290" s="36">
        <f t="shared" si="71"/>
        <v>-0.21539085464716712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67140703</v>
      </c>
      <c r="E292" s="32">
        <f>SUM(E286:E291)</f>
        <v>67554628</v>
      </c>
      <c r="F292" s="32">
        <f>SUM(F286:F291)</f>
        <v>11510217</v>
      </c>
      <c r="G292" s="37">
        <f t="shared" si="64"/>
        <v>0.17143426395163006</v>
      </c>
      <c r="H292" s="32">
        <f>SUM(H286:H291)</f>
        <v>10268411</v>
      </c>
      <c r="I292" s="37">
        <f t="shared" si="65"/>
        <v>0.15293868757972343</v>
      </c>
      <c r="J292" s="32">
        <f>SUM(J286:J291)</f>
        <v>10715021</v>
      </c>
      <c r="K292" s="37">
        <f t="shared" si="66"/>
        <v>0.15861268601760342</v>
      </c>
      <c r="L292" s="32">
        <f>SUM(L286:L291)</f>
        <v>12452139</v>
      </c>
      <c r="M292" s="37">
        <f t="shared" si="67"/>
        <v>0.18432695684446668</v>
      </c>
      <c r="N292" s="32">
        <f t="shared" si="68"/>
        <v>44945788</v>
      </c>
      <c r="O292" s="37">
        <f t="shared" si="69"/>
        <v>0.66532507587785106</v>
      </c>
      <c r="P292" s="32">
        <f>SUM(P286:P291)</f>
        <v>9119131</v>
      </c>
      <c r="Q292" s="32">
        <f>SUM(Q286:Q291)</f>
        <v>75769568</v>
      </c>
      <c r="R292" s="32">
        <f>SUM(R286:R291)</f>
        <v>61684712</v>
      </c>
      <c r="S292" s="32">
        <f>SUM(S286:S291)</f>
        <v>38228077</v>
      </c>
      <c r="T292" s="37">
        <f t="shared" si="70"/>
        <v>0.61973341141643001</v>
      </c>
      <c r="U292" s="37">
        <f t="shared" si="71"/>
        <v>0.36549622984909425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76412609</v>
      </c>
      <c r="E293" s="31">
        <v>77066109</v>
      </c>
      <c r="F293" s="31">
        <v>18915777</v>
      </c>
      <c r="G293" s="36">
        <f t="shared" si="64"/>
        <v>0.24754784907291938</v>
      </c>
      <c r="H293" s="31">
        <v>19604725</v>
      </c>
      <c r="I293" s="36">
        <f t="shared" si="65"/>
        <v>0.25656400503220611</v>
      </c>
      <c r="J293" s="31">
        <v>19025612</v>
      </c>
      <c r="K293" s="36">
        <f t="shared" si="66"/>
        <v>0.24687391444662141</v>
      </c>
      <c r="L293" s="31">
        <v>19503034</v>
      </c>
      <c r="M293" s="36">
        <f t="shared" si="67"/>
        <v>0.25306888141971717</v>
      </c>
      <c r="N293" s="31">
        <f t="shared" si="68"/>
        <v>77049148</v>
      </c>
      <c r="O293" s="36">
        <f t="shared" si="69"/>
        <v>0.99977991622750795</v>
      </c>
      <c r="P293" s="31">
        <v>19276132</v>
      </c>
      <c r="Q293" s="31">
        <v>70950470</v>
      </c>
      <c r="R293" s="31">
        <v>70950470</v>
      </c>
      <c r="S293" s="31">
        <v>71478042</v>
      </c>
      <c r="T293" s="36">
        <f t="shared" si="70"/>
        <v>1.0074357787904717</v>
      </c>
      <c r="U293" s="36">
        <f t="shared" si="71"/>
        <v>1.177113748754155E-2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15167797</v>
      </c>
      <c r="E294" s="31">
        <v>13659700</v>
      </c>
      <c r="F294" s="31">
        <v>2901747</v>
      </c>
      <c r="G294" s="36">
        <f t="shared" si="64"/>
        <v>0.19130972019206216</v>
      </c>
      <c r="H294" s="31">
        <v>2632839</v>
      </c>
      <c r="I294" s="36">
        <f t="shared" si="65"/>
        <v>0.17358084367822169</v>
      </c>
      <c r="J294" s="31">
        <v>2572032</v>
      </c>
      <c r="K294" s="36">
        <f t="shared" si="66"/>
        <v>0.18829344714744833</v>
      </c>
      <c r="L294" s="31">
        <v>2548178</v>
      </c>
      <c r="M294" s="36">
        <f t="shared" si="67"/>
        <v>0.18654714232376993</v>
      </c>
      <c r="N294" s="31">
        <f t="shared" si="68"/>
        <v>10654796</v>
      </c>
      <c r="O294" s="36">
        <f t="shared" si="69"/>
        <v>0.78001683785149012</v>
      </c>
      <c r="P294" s="31">
        <v>3057676</v>
      </c>
      <c r="Q294" s="31">
        <v>12145112</v>
      </c>
      <c r="R294" s="31">
        <v>15410920</v>
      </c>
      <c r="S294" s="31">
        <v>10430872</v>
      </c>
      <c r="T294" s="36">
        <f t="shared" si="70"/>
        <v>0.67684940289093709</v>
      </c>
      <c r="U294" s="36">
        <f t="shared" si="71"/>
        <v>-0.16662916541844197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4498307</v>
      </c>
      <c r="E295" s="31">
        <v>3955374</v>
      </c>
      <c r="F295" s="31">
        <v>684342</v>
      </c>
      <c r="G295" s="36">
        <f t="shared" si="64"/>
        <v>0.1521332359040857</v>
      </c>
      <c r="H295" s="31">
        <v>1535398</v>
      </c>
      <c r="I295" s="36">
        <f t="shared" si="65"/>
        <v>0.34132797072320764</v>
      </c>
      <c r="J295" s="31">
        <v>828922</v>
      </c>
      <c r="K295" s="36">
        <f t="shared" si="66"/>
        <v>0.20956855154531531</v>
      </c>
      <c r="L295" s="31">
        <v>984861</v>
      </c>
      <c r="M295" s="36">
        <f t="shared" si="67"/>
        <v>0.24899314198859576</v>
      </c>
      <c r="N295" s="31">
        <f t="shared" si="68"/>
        <v>4033523</v>
      </c>
      <c r="O295" s="36">
        <f t="shared" si="69"/>
        <v>1.0197576765180738</v>
      </c>
      <c r="P295" s="31">
        <v>3988857</v>
      </c>
      <c r="Q295" s="31">
        <v>19774025</v>
      </c>
      <c r="R295" s="31">
        <v>16499760</v>
      </c>
      <c r="S295" s="31">
        <v>16013920</v>
      </c>
      <c r="T295" s="36">
        <f t="shared" si="70"/>
        <v>0.97055472322021652</v>
      </c>
      <c r="U295" s="36">
        <f t="shared" si="71"/>
        <v>-0.75309693980004799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24597698</v>
      </c>
      <c r="E296" s="31">
        <v>35283275</v>
      </c>
      <c r="F296" s="31">
        <v>9106241</v>
      </c>
      <c r="G296" s="36">
        <f t="shared" si="64"/>
        <v>0.37020704132557447</v>
      </c>
      <c r="H296" s="31">
        <v>9386398</v>
      </c>
      <c r="I296" s="36">
        <f t="shared" si="65"/>
        <v>0.38159660306423798</v>
      </c>
      <c r="J296" s="31">
        <v>4422379</v>
      </c>
      <c r="K296" s="36">
        <f t="shared" si="66"/>
        <v>0.12533924359345894</v>
      </c>
      <c r="L296" s="31">
        <v>4532210</v>
      </c>
      <c r="M296" s="36">
        <f t="shared" si="67"/>
        <v>0.12845207821552845</v>
      </c>
      <c r="N296" s="31">
        <f t="shared" si="68"/>
        <v>27447228</v>
      </c>
      <c r="O296" s="36">
        <f t="shared" si="69"/>
        <v>0.77791044056993008</v>
      </c>
      <c r="P296" s="31">
        <v>6459729</v>
      </c>
      <c r="Q296" s="31">
        <v>10529310</v>
      </c>
      <c r="R296" s="31">
        <v>29119722</v>
      </c>
      <c r="S296" s="31">
        <v>23029516</v>
      </c>
      <c r="T296" s="36">
        <f t="shared" si="70"/>
        <v>0.79085631380684196</v>
      </c>
      <c r="U296" s="36">
        <f t="shared" si="71"/>
        <v>-0.298390071781649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120676411</v>
      </c>
      <c r="E298" s="32">
        <f>SUM(E293:E297)</f>
        <v>129964458</v>
      </c>
      <c r="F298" s="32">
        <f>SUM(F293:F297)</f>
        <v>31608107</v>
      </c>
      <c r="G298" s="37">
        <f t="shared" si="64"/>
        <v>0.26192448663392881</v>
      </c>
      <c r="H298" s="32">
        <f>SUM(H293:H297)</f>
        <v>33159360</v>
      </c>
      <c r="I298" s="37">
        <f t="shared" si="65"/>
        <v>0.27477913641299789</v>
      </c>
      <c r="J298" s="32">
        <f>SUM(J293:J297)</f>
        <v>26848945</v>
      </c>
      <c r="K298" s="37">
        <f t="shared" si="66"/>
        <v>0.20658682699234587</v>
      </c>
      <c r="L298" s="32">
        <f>SUM(L293:L297)</f>
        <v>27568283</v>
      </c>
      <c r="M298" s="37">
        <f t="shared" si="67"/>
        <v>0.21212170945998174</v>
      </c>
      <c r="N298" s="32">
        <f t="shared" si="68"/>
        <v>119184695</v>
      </c>
      <c r="O298" s="37">
        <f t="shared" si="69"/>
        <v>0.91705606928318817</v>
      </c>
      <c r="P298" s="32">
        <f>SUM(P293:P297)</f>
        <v>32782394</v>
      </c>
      <c r="Q298" s="32">
        <f>SUM(Q293:Q297)</f>
        <v>113398917</v>
      </c>
      <c r="R298" s="32">
        <f>SUM(R293:R297)</f>
        <v>131980872</v>
      </c>
      <c r="S298" s="32">
        <f>SUM(S293:S297)</f>
        <v>120952350</v>
      </c>
      <c r="T298" s="37">
        <f t="shared" si="70"/>
        <v>0.91643848208549494</v>
      </c>
      <c r="U298" s="37">
        <f t="shared" si="71"/>
        <v>-0.15905217294380636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389363106</v>
      </c>
      <c r="E299" s="32">
        <f>SUM(E263:E266,E268:E274,E276:E284,E286:E291,E293:E297)</f>
        <v>395690333</v>
      </c>
      <c r="F299" s="32">
        <f>SUM(F263:F266,F268:F274,F276:F284,F286:F291,F293:F297)</f>
        <v>63877998</v>
      </c>
      <c r="G299" s="37">
        <f t="shared" si="64"/>
        <v>0.16405765470753153</v>
      </c>
      <c r="H299" s="32">
        <f>SUM(H263:H266,H268:H274,H276:H284,H286:H291,H293:H297)</f>
        <v>65652085</v>
      </c>
      <c r="I299" s="37">
        <f t="shared" si="65"/>
        <v>0.16861403658517149</v>
      </c>
      <c r="J299" s="32">
        <f>SUM(J263:J266,J268:J274,J276:J284,J286:J291,J293:J297)</f>
        <v>64948732</v>
      </c>
      <c r="K299" s="37">
        <f t="shared" si="66"/>
        <v>0.16414030514109124</v>
      </c>
      <c r="L299" s="32">
        <f>SUM(L263:L266,L268:L274,L276:L284,L286:L291,L293:L297)</f>
        <v>61967134</v>
      </c>
      <c r="M299" s="37">
        <f t="shared" si="67"/>
        <v>0.15660512484645411</v>
      </c>
      <c r="N299" s="32">
        <f t="shared" si="68"/>
        <v>256445949</v>
      </c>
      <c r="O299" s="37">
        <f t="shared" si="69"/>
        <v>0.64809758443100507</v>
      </c>
      <c r="P299" s="32">
        <f>SUM(P263:P266,P268:P274,P276:P284,P286:P291,P293:P297)</f>
        <v>58640324</v>
      </c>
      <c r="Q299" s="32">
        <f>SUM(Q263:Q266,Q268:Q274,Q276:Q284,Q286:Q291,Q293:Q297)</f>
        <v>336339146</v>
      </c>
      <c r="R299" s="32">
        <f>SUM(R263:R266,R268:R274,R276:R284,R286:R291,R293:R297)</f>
        <v>377263572</v>
      </c>
      <c r="S299" s="32">
        <f>SUM(S263:S266,S268:S274,S276:S284,S286:S291,S293:S297)</f>
        <v>247957617</v>
      </c>
      <c r="T299" s="37">
        <f t="shared" si="70"/>
        <v>0.65725300665922759</v>
      </c>
      <c r="U299" s="37">
        <f t="shared" si="71"/>
        <v>5.6732462801535766E-2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2771569192</v>
      </c>
      <c r="E302" s="31">
        <v>2772149817</v>
      </c>
      <c r="F302" s="31">
        <v>505533546</v>
      </c>
      <c r="G302" s="36">
        <f t="shared" ref="G302:G339" si="72">IF(($D302     =0),0,($F302     /$D302     ))</f>
        <v>0.18239975659247407</v>
      </c>
      <c r="H302" s="31">
        <v>709524086</v>
      </c>
      <c r="I302" s="36">
        <f t="shared" ref="I302:I339" si="73">IF(($D302     =0),0,($H302     /$D302     ))</f>
        <v>0.25600085613882806</v>
      </c>
      <c r="J302" s="31">
        <v>686049679</v>
      </c>
      <c r="K302" s="36">
        <f t="shared" ref="K302:K339" si="74">IF(($E302     =0),0,($J302     /$E302     ))</f>
        <v>0.24747929379316083</v>
      </c>
      <c r="L302" s="31">
        <v>804777792</v>
      </c>
      <c r="M302" s="36">
        <f t="shared" ref="M302:M339" si="75">IF(($E302     =0),0,($L302     /$E302     ))</f>
        <v>0.29030818863567937</v>
      </c>
      <c r="N302" s="31">
        <f t="shared" ref="N302:N339" si="76">$F302     +$H302     +$J302     +$L302</f>
        <v>2705885103</v>
      </c>
      <c r="O302" s="36">
        <f t="shared" ref="O302:O339" si="77">IF(($E302     =0),0,($N302     /$E302     ))</f>
        <v>0.97609627243317199</v>
      </c>
      <c r="P302" s="31">
        <v>732364070</v>
      </c>
      <c r="Q302" s="31">
        <v>2708249501</v>
      </c>
      <c r="R302" s="31">
        <v>2660522166</v>
      </c>
      <c r="S302" s="31">
        <v>2584241681</v>
      </c>
      <c r="T302" s="36">
        <f t="shared" ref="T302:T339" si="78">IF(($R302     =0),0,($S302     /$R302     ))</f>
        <v>0.97132875419163112</v>
      </c>
      <c r="U302" s="36">
        <f t="shared" ref="U302:U339" si="79">IF(($P302     =0),0,(($L302     /$P302     )-1))</f>
        <v>9.8876672090153273E-2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2771569192</v>
      </c>
      <c r="E303" s="32">
        <f>E302</f>
        <v>2772149817</v>
      </c>
      <c r="F303" s="32">
        <f>F302</f>
        <v>505533546</v>
      </c>
      <c r="G303" s="37">
        <f t="shared" si="72"/>
        <v>0.18239975659247407</v>
      </c>
      <c r="H303" s="32">
        <f>H302</f>
        <v>709524086</v>
      </c>
      <c r="I303" s="37">
        <f t="shared" si="73"/>
        <v>0.25600085613882806</v>
      </c>
      <c r="J303" s="32">
        <f>J302</f>
        <v>686049679</v>
      </c>
      <c r="K303" s="37">
        <f t="shared" si="74"/>
        <v>0.24747929379316083</v>
      </c>
      <c r="L303" s="32">
        <f>L302</f>
        <v>804777792</v>
      </c>
      <c r="M303" s="37">
        <f t="shared" si="75"/>
        <v>0.29030818863567937</v>
      </c>
      <c r="N303" s="32">
        <f t="shared" si="76"/>
        <v>2705885103</v>
      </c>
      <c r="O303" s="37">
        <f t="shared" si="77"/>
        <v>0.97609627243317199</v>
      </c>
      <c r="P303" s="32">
        <f>P302</f>
        <v>732364070</v>
      </c>
      <c r="Q303" s="32">
        <f>Q302</f>
        <v>2708249501</v>
      </c>
      <c r="R303" s="32">
        <f>R302</f>
        <v>2660522166</v>
      </c>
      <c r="S303" s="32">
        <f>S302</f>
        <v>2584241681</v>
      </c>
      <c r="T303" s="37">
        <f t="shared" si="78"/>
        <v>0.97132875419163112</v>
      </c>
      <c r="U303" s="37">
        <f t="shared" si="79"/>
        <v>9.8876672090153273E-2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30184435</v>
      </c>
      <c r="E304" s="31">
        <v>39161075</v>
      </c>
      <c r="F304" s="31">
        <v>3983344</v>
      </c>
      <c r="G304" s="36">
        <f t="shared" si="72"/>
        <v>0.13196682329816675</v>
      </c>
      <c r="H304" s="31">
        <v>5759304</v>
      </c>
      <c r="I304" s="36">
        <f t="shared" si="73"/>
        <v>0.19080377022130776</v>
      </c>
      <c r="J304" s="31">
        <v>5199454</v>
      </c>
      <c r="K304" s="36">
        <f t="shared" si="74"/>
        <v>0.13277097219624334</v>
      </c>
      <c r="L304" s="31">
        <v>5128515</v>
      </c>
      <c r="M304" s="36">
        <f t="shared" si="75"/>
        <v>0.13095950506976634</v>
      </c>
      <c r="N304" s="31">
        <f t="shared" si="76"/>
        <v>20070617</v>
      </c>
      <c r="O304" s="36">
        <f t="shared" si="77"/>
        <v>0.51251445472321688</v>
      </c>
      <c r="P304" s="31">
        <v>3774084</v>
      </c>
      <c r="Q304" s="31">
        <v>24017263</v>
      </c>
      <c r="R304" s="31">
        <v>32427192</v>
      </c>
      <c r="S304" s="31">
        <v>19277506</v>
      </c>
      <c r="T304" s="36">
        <f t="shared" si="78"/>
        <v>0.59448582535299388</v>
      </c>
      <c r="U304" s="36">
        <f t="shared" si="79"/>
        <v>0.35887674996105012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16908559</v>
      </c>
      <c r="E305" s="31">
        <v>18012056</v>
      </c>
      <c r="F305" s="31">
        <v>3783609</v>
      </c>
      <c r="G305" s="36">
        <f t="shared" si="72"/>
        <v>0.22376886167532076</v>
      </c>
      <c r="H305" s="31">
        <v>4782411</v>
      </c>
      <c r="I305" s="36">
        <f t="shared" si="73"/>
        <v>0.28283965534851313</v>
      </c>
      <c r="J305" s="31">
        <v>4029033</v>
      </c>
      <c r="K305" s="36">
        <f t="shared" si="74"/>
        <v>0.22368534719190303</v>
      </c>
      <c r="L305" s="31">
        <v>4260907</v>
      </c>
      <c r="M305" s="36">
        <f t="shared" si="75"/>
        <v>0.23655861385285501</v>
      </c>
      <c r="N305" s="31">
        <f t="shared" si="76"/>
        <v>16855960</v>
      </c>
      <c r="O305" s="36">
        <f t="shared" si="77"/>
        <v>0.93581543384053434</v>
      </c>
      <c r="P305" s="31">
        <v>4344380</v>
      </c>
      <c r="Q305" s="31">
        <v>15414200</v>
      </c>
      <c r="R305" s="31">
        <v>17002042</v>
      </c>
      <c r="S305" s="31">
        <v>16735938</v>
      </c>
      <c r="T305" s="36">
        <f t="shared" si="78"/>
        <v>0.98434870352631765</v>
      </c>
      <c r="U305" s="36">
        <f t="shared" si="79"/>
        <v>-1.9214019031484342E-2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55306643</v>
      </c>
      <c r="E306" s="31">
        <v>51799756</v>
      </c>
      <c r="F306" s="31">
        <v>11303104</v>
      </c>
      <c r="G306" s="36">
        <f t="shared" si="72"/>
        <v>0.20437154357750478</v>
      </c>
      <c r="H306" s="31">
        <v>14030564</v>
      </c>
      <c r="I306" s="36">
        <f t="shared" si="73"/>
        <v>0.25368677683076879</v>
      </c>
      <c r="J306" s="31">
        <v>14976931</v>
      </c>
      <c r="K306" s="36">
        <f t="shared" si="74"/>
        <v>0.28913130401618109</v>
      </c>
      <c r="L306" s="31">
        <v>18563187</v>
      </c>
      <c r="M306" s="36">
        <f t="shared" si="75"/>
        <v>0.35836437144607397</v>
      </c>
      <c r="N306" s="31">
        <f t="shared" si="76"/>
        <v>58873786</v>
      </c>
      <c r="O306" s="36">
        <f t="shared" si="77"/>
        <v>1.1365649289931019</v>
      </c>
      <c r="P306" s="31">
        <v>18416989</v>
      </c>
      <c r="Q306" s="31">
        <v>50550750</v>
      </c>
      <c r="R306" s="31">
        <v>53044665</v>
      </c>
      <c r="S306" s="31">
        <v>50885689</v>
      </c>
      <c r="T306" s="36">
        <f t="shared" si="78"/>
        <v>0.95929890404624107</v>
      </c>
      <c r="U306" s="36">
        <f t="shared" si="79"/>
        <v>7.9382140044716998E-3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93018866</v>
      </c>
      <c r="E307" s="31">
        <v>96904284</v>
      </c>
      <c r="F307" s="31">
        <v>18152293</v>
      </c>
      <c r="G307" s="36">
        <f t="shared" si="72"/>
        <v>0.19514635880424516</v>
      </c>
      <c r="H307" s="31">
        <v>23322637</v>
      </c>
      <c r="I307" s="36">
        <f t="shared" si="73"/>
        <v>0.25073017983255141</v>
      </c>
      <c r="J307" s="31">
        <v>23280214</v>
      </c>
      <c r="K307" s="36">
        <f t="shared" si="74"/>
        <v>0.24023926537654414</v>
      </c>
      <c r="L307" s="31">
        <v>26245219</v>
      </c>
      <c r="M307" s="36">
        <f t="shared" si="75"/>
        <v>0.27083651946698251</v>
      </c>
      <c r="N307" s="31">
        <f t="shared" si="76"/>
        <v>91000363</v>
      </c>
      <c r="O307" s="36">
        <f t="shared" si="77"/>
        <v>0.93907471624267924</v>
      </c>
      <c r="P307" s="31">
        <v>24683110</v>
      </c>
      <c r="Q307" s="31">
        <v>80930156</v>
      </c>
      <c r="R307" s="31">
        <v>87765370</v>
      </c>
      <c r="S307" s="31">
        <v>88676419</v>
      </c>
      <c r="T307" s="36">
        <f t="shared" si="78"/>
        <v>1.0103805065710998</v>
      </c>
      <c r="U307" s="36">
        <f t="shared" si="79"/>
        <v>6.3286555057284088E-2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58190030</v>
      </c>
      <c r="E308" s="31">
        <v>63797159</v>
      </c>
      <c r="F308" s="31">
        <v>10214205</v>
      </c>
      <c r="G308" s="36">
        <f t="shared" si="72"/>
        <v>0.17553187375913021</v>
      </c>
      <c r="H308" s="31">
        <v>14031187</v>
      </c>
      <c r="I308" s="36">
        <f t="shared" si="73"/>
        <v>0.24112699374789806</v>
      </c>
      <c r="J308" s="31">
        <v>13475936</v>
      </c>
      <c r="K308" s="36">
        <f t="shared" si="74"/>
        <v>0.211230973467016</v>
      </c>
      <c r="L308" s="31">
        <v>11783459</v>
      </c>
      <c r="M308" s="36">
        <f t="shared" si="75"/>
        <v>0.18470193947037672</v>
      </c>
      <c r="N308" s="31">
        <f t="shared" si="76"/>
        <v>49504787</v>
      </c>
      <c r="O308" s="36">
        <f t="shared" si="77"/>
        <v>0.77597165416096348</v>
      </c>
      <c r="P308" s="31">
        <v>12163103</v>
      </c>
      <c r="Q308" s="31">
        <v>52399246</v>
      </c>
      <c r="R308" s="31">
        <v>63278547</v>
      </c>
      <c r="S308" s="31">
        <v>50282312</v>
      </c>
      <c r="T308" s="36">
        <f t="shared" si="78"/>
        <v>0.79461862485559287</v>
      </c>
      <c r="U308" s="36">
        <f t="shared" si="79"/>
        <v>-3.1212758783675465E-2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4168</v>
      </c>
      <c r="E309" s="31">
        <v>9604168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3504</v>
      </c>
      <c r="Q309" s="31">
        <v>4168</v>
      </c>
      <c r="R309" s="31">
        <v>4168</v>
      </c>
      <c r="S309" s="31">
        <v>18579</v>
      </c>
      <c r="T309" s="36">
        <f t="shared" si="78"/>
        <v>4.4575335892514394</v>
      </c>
      <c r="U309" s="36">
        <f t="shared" si="79"/>
        <v>-1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253612701</v>
      </c>
      <c r="E310" s="32">
        <f>SUM(E304:E309)</f>
        <v>279278498</v>
      </c>
      <c r="F310" s="32">
        <f>SUM(F304:F309)</f>
        <v>47436555</v>
      </c>
      <c r="G310" s="37">
        <f t="shared" si="72"/>
        <v>0.18704329401862252</v>
      </c>
      <c r="H310" s="32">
        <f>SUM(H304:H309)</f>
        <v>61926103</v>
      </c>
      <c r="I310" s="37">
        <f t="shared" si="73"/>
        <v>0.24417587429897686</v>
      </c>
      <c r="J310" s="32">
        <f>SUM(J304:J309)</f>
        <v>60961568</v>
      </c>
      <c r="K310" s="37">
        <f t="shared" si="74"/>
        <v>0.21828235412523594</v>
      </c>
      <c r="L310" s="32">
        <f>SUM(L304:L309)</f>
        <v>65981287</v>
      </c>
      <c r="M310" s="37">
        <f t="shared" si="75"/>
        <v>0.23625623695527037</v>
      </c>
      <c r="N310" s="32">
        <f t="shared" si="76"/>
        <v>236305513</v>
      </c>
      <c r="O310" s="37">
        <f t="shared" si="77"/>
        <v>0.84612855874067328</v>
      </c>
      <c r="P310" s="32">
        <f>SUM(P304:P309)</f>
        <v>63385170</v>
      </c>
      <c r="Q310" s="32">
        <f>SUM(Q304:Q309)</f>
        <v>223315783</v>
      </c>
      <c r="R310" s="32">
        <f>SUM(R304:R309)</f>
        <v>253521984</v>
      </c>
      <c r="S310" s="32">
        <f>SUM(S304:S309)</f>
        <v>225876443</v>
      </c>
      <c r="T310" s="37">
        <f t="shared" si="78"/>
        <v>0.89095406810953326</v>
      </c>
      <c r="U310" s="37">
        <f t="shared" si="79"/>
        <v>4.0957798172664095E-2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70940921</v>
      </c>
      <c r="E311" s="31">
        <v>71645914</v>
      </c>
      <c r="F311" s="31">
        <v>7100827</v>
      </c>
      <c r="G311" s="36">
        <f t="shared" si="72"/>
        <v>0.10009493674320918</v>
      </c>
      <c r="H311" s="31">
        <v>13236188</v>
      </c>
      <c r="I311" s="36">
        <f t="shared" si="73"/>
        <v>0.18658043641694474</v>
      </c>
      <c r="J311" s="31">
        <v>7457257</v>
      </c>
      <c r="K311" s="36">
        <f t="shared" si="74"/>
        <v>0.1040848889163449</v>
      </c>
      <c r="L311" s="31">
        <v>31632041</v>
      </c>
      <c r="M311" s="36">
        <f t="shared" si="75"/>
        <v>0.4415051638534474</v>
      </c>
      <c r="N311" s="31">
        <f t="shared" si="76"/>
        <v>59426313</v>
      </c>
      <c r="O311" s="36">
        <f t="shared" si="77"/>
        <v>0.82944455143666673</v>
      </c>
      <c r="P311" s="31">
        <v>14379944</v>
      </c>
      <c r="Q311" s="31">
        <v>51154136</v>
      </c>
      <c r="R311" s="31">
        <v>65768074</v>
      </c>
      <c r="S311" s="31">
        <v>43760000</v>
      </c>
      <c r="T311" s="36">
        <f t="shared" si="78"/>
        <v>0.66536842784844208</v>
      </c>
      <c r="U311" s="36">
        <f t="shared" si="79"/>
        <v>1.1997332534813765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100694888</v>
      </c>
      <c r="E312" s="31">
        <v>129883808</v>
      </c>
      <c r="F312" s="31">
        <v>19049002</v>
      </c>
      <c r="G312" s="36">
        <f t="shared" si="72"/>
        <v>0.1891754624127493</v>
      </c>
      <c r="H312" s="31">
        <v>29074655</v>
      </c>
      <c r="I312" s="36">
        <f t="shared" si="73"/>
        <v>0.28874012948899652</v>
      </c>
      <c r="J312" s="31">
        <v>23322900</v>
      </c>
      <c r="K312" s="36">
        <f t="shared" si="74"/>
        <v>0.17956741767226289</v>
      </c>
      <c r="L312" s="31">
        <v>46905581</v>
      </c>
      <c r="M312" s="36">
        <f t="shared" si="75"/>
        <v>0.36113493839047284</v>
      </c>
      <c r="N312" s="31">
        <f t="shared" si="76"/>
        <v>118352138</v>
      </c>
      <c r="O312" s="36">
        <f t="shared" si="77"/>
        <v>0.91121549192644546</v>
      </c>
      <c r="P312" s="31">
        <v>21647595</v>
      </c>
      <c r="Q312" s="31">
        <v>96209437</v>
      </c>
      <c r="R312" s="31">
        <v>94703978</v>
      </c>
      <c r="S312" s="31">
        <v>82636276</v>
      </c>
      <c r="T312" s="36">
        <f t="shared" si="78"/>
        <v>0.87257449734582426</v>
      </c>
      <c r="U312" s="36">
        <f t="shared" si="79"/>
        <v>1.1667802358645383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150615900</v>
      </c>
      <c r="E313" s="31">
        <v>175707754</v>
      </c>
      <c r="F313" s="31">
        <v>12753684</v>
      </c>
      <c r="G313" s="36">
        <f t="shared" si="72"/>
        <v>8.4676876744088775E-2</v>
      </c>
      <c r="H313" s="31">
        <v>30040296</v>
      </c>
      <c r="I313" s="36">
        <f t="shared" si="73"/>
        <v>0.19944969953371458</v>
      </c>
      <c r="J313" s="31">
        <v>45868090</v>
      </c>
      <c r="K313" s="36">
        <f t="shared" si="74"/>
        <v>0.26104761432440826</v>
      </c>
      <c r="L313" s="31">
        <v>43484077</v>
      </c>
      <c r="M313" s="36">
        <f t="shared" si="75"/>
        <v>0.24747955630916552</v>
      </c>
      <c r="N313" s="31">
        <f t="shared" si="76"/>
        <v>132146147</v>
      </c>
      <c r="O313" s="36">
        <f t="shared" si="77"/>
        <v>0.75207919964647663</v>
      </c>
      <c r="P313" s="31">
        <v>32253367</v>
      </c>
      <c r="Q313" s="31">
        <v>131508150</v>
      </c>
      <c r="R313" s="31">
        <v>139761728</v>
      </c>
      <c r="S313" s="31">
        <v>107355530</v>
      </c>
      <c r="T313" s="36">
        <f t="shared" si="78"/>
        <v>0.76813253196182574</v>
      </c>
      <c r="U313" s="36">
        <f t="shared" si="79"/>
        <v>0.34820271632415922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52597279</v>
      </c>
      <c r="E314" s="31">
        <v>62643589</v>
      </c>
      <c r="F314" s="31">
        <v>8014682</v>
      </c>
      <c r="G314" s="36">
        <f t="shared" si="72"/>
        <v>0.15237826276146338</v>
      </c>
      <c r="H314" s="31">
        <v>11323843</v>
      </c>
      <c r="I314" s="36">
        <f t="shared" si="73"/>
        <v>0.21529332344359486</v>
      </c>
      <c r="J314" s="31">
        <v>12256724</v>
      </c>
      <c r="K314" s="36">
        <f t="shared" si="74"/>
        <v>0.19565807444397862</v>
      </c>
      <c r="L314" s="31">
        <v>14025426</v>
      </c>
      <c r="M314" s="36">
        <f t="shared" si="75"/>
        <v>0.22389244013461618</v>
      </c>
      <c r="N314" s="31">
        <f t="shared" si="76"/>
        <v>45620675</v>
      </c>
      <c r="O314" s="36">
        <f t="shared" si="77"/>
        <v>0.72825768332015584</v>
      </c>
      <c r="P314" s="31">
        <v>10344506</v>
      </c>
      <c r="Q314" s="31">
        <v>45356062</v>
      </c>
      <c r="R314" s="31">
        <v>49266881</v>
      </c>
      <c r="S314" s="31">
        <v>39730880</v>
      </c>
      <c r="T314" s="36">
        <f t="shared" si="78"/>
        <v>0.80644195844263</v>
      </c>
      <c r="U314" s="36">
        <f t="shared" si="79"/>
        <v>0.3558333283387336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58304730</v>
      </c>
      <c r="E315" s="31">
        <v>40129932</v>
      </c>
      <c r="F315" s="31">
        <v>8526547</v>
      </c>
      <c r="G315" s="36">
        <f t="shared" si="72"/>
        <v>0.14624108541451097</v>
      </c>
      <c r="H315" s="31">
        <v>11263720</v>
      </c>
      <c r="I315" s="36">
        <f t="shared" si="73"/>
        <v>0.19318707075738109</v>
      </c>
      <c r="J315" s="31">
        <v>11490020</v>
      </c>
      <c r="K315" s="36">
        <f t="shared" si="74"/>
        <v>0.28632044529754003</v>
      </c>
      <c r="L315" s="31">
        <v>11403974</v>
      </c>
      <c r="M315" s="36">
        <f t="shared" si="75"/>
        <v>0.28417626025381754</v>
      </c>
      <c r="N315" s="31">
        <f t="shared" si="76"/>
        <v>42684261</v>
      </c>
      <c r="O315" s="36">
        <f t="shared" si="77"/>
        <v>1.0636514659431768</v>
      </c>
      <c r="P315" s="31">
        <v>10995961</v>
      </c>
      <c r="Q315" s="31">
        <v>51475063</v>
      </c>
      <c r="R315" s="31">
        <v>45063187</v>
      </c>
      <c r="S315" s="31">
        <v>37103866</v>
      </c>
      <c r="T315" s="36">
        <f t="shared" si="78"/>
        <v>0.82337421008416467</v>
      </c>
      <c r="U315" s="36">
        <f t="shared" si="79"/>
        <v>3.7105715453155996E-2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433153718</v>
      </c>
      <c r="E317" s="32">
        <f>SUM(E311:E316)</f>
        <v>480010997</v>
      </c>
      <c r="F317" s="32">
        <f>SUM(F311:F316)</f>
        <v>55444742</v>
      </c>
      <c r="G317" s="37">
        <f t="shared" si="72"/>
        <v>0.12800246124171558</v>
      </c>
      <c r="H317" s="32">
        <f>SUM(H311:H316)</f>
        <v>94938702</v>
      </c>
      <c r="I317" s="37">
        <f t="shared" si="73"/>
        <v>0.21918016181036221</v>
      </c>
      <c r="J317" s="32">
        <f>SUM(J311:J316)</f>
        <v>100394991</v>
      </c>
      <c r="K317" s="37">
        <f t="shared" si="74"/>
        <v>0.20915143950337453</v>
      </c>
      <c r="L317" s="32">
        <f>SUM(L311:L316)</f>
        <v>147451099</v>
      </c>
      <c r="M317" s="37">
        <f t="shared" si="75"/>
        <v>0.30718275189849453</v>
      </c>
      <c r="N317" s="32">
        <f t="shared" si="76"/>
        <v>398229534</v>
      </c>
      <c r="O317" s="37">
        <f t="shared" si="77"/>
        <v>0.82962585542597478</v>
      </c>
      <c r="P317" s="32">
        <f>SUM(P311:P316)</f>
        <v>89621373</v>
      </c>
      <c r="Q317" s="32">
        <f>SUM(Q311:Q316)</f>
        <v>375702848</v>
      </c>
      <c r="R317" s="32">
        <f>SUM(R311:R316)</f>
        <v>394563848</v>
      </c>
      <c r="S317" s="32">
        <f>SUM(S311:S316)</f>
        <v>310586552</v>
      </c>
      <c r="T317" s="37">
        <f t="shared" si="78"/>
        <v>0.7871642411597729</v>
      </c>
      <c r="U317" s="37">
        <f t="shared" si="79"/>
        <v>0.64526712841143374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63902856</v>
      </c>
      <c r="E318" s="31">
        <v>75816321</v>
      </c>
      <c r="F318" s="31">
        <v>10761834</v>
      </c>
      <c r="G318" s="36">
        <f t="shared" si="72"/>
        <v>0.16840928048661863</v>
      </c>
      <c r="H318" s="31">
        <v>14203888</v>
      </c>
      <c r="I318" s="36">
        <f t="shared" si="73"/>
        <v>0.22227313283149661</v>
      </c>
      <c r="J318" s="31">
        <v>15229902</v>
      </c>
      <c r="K318" s="36">
        <f t="shared" si="74"/>
        <v>0.20087893739924415</v>
      </c>
      <c r="L318" s="31">
        <v>20626471</v>
      </c>
      <c r="M318" s="36">
        <f t="shared" si="75"/>
        <v>0.27205845295500425</v>
      </c>
      <c r="N318" s="31">
        <f t="shared" si="76"/>
        <v>60822095</v>
      </c>
      <c r="O318" s="36">
        <f t="shared" si="77"/>
        <v>0.80222957534433781</v>
      </c>
      <c r="P318" s="31">
        <v>14031902</v>
      </c>
      <c r="Q318" s="31">
        <v>68620131</v>
      </c>
      <c r="R318" s="31">
        <v>69167935</v>
      </c>
      <c r="S318" s="31">
        <v>56969978</v>
      </c>
      <c r="T318" s="36">
        <f t="shared" si="78"/>
        <v>0.8236472290231015</v>
      </c>
      <c r="U318" s="36">
        <f t="shared" si="79"/>
        <v>0.46996971615109628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95874287</v>
      </c>
      <c r="E319" s="31">
        <v>107585576</v>
      </c>
      <c r="F319" s="31">
        <v>16251440</v>
      </c>
      <c r="G319" s="36">
        <f t="shared" si="72"/>
        <v>0.16950780557043413</v>
      </c>
      <c r="H319" s="31">
        <v>26257846</v>
      </c>
      <c r="I319" s="36">
        <f t="shared" si="73"/>
        <v>0.27387787509700073</v>
      </c>
      <c r="J319" s="31">
        <v>34925797</v>
      </c>
      <c r="K319" s="36">
        <f t="shared" si="74"/>
        <v>0.32463270912821995</v>
      </c>
      <c r="L319" s="31">
        <v>27553366</v>
      </c>
      <c r="M319" s="36">
        <f t="shared" si="75"/>
        <v>0.25610650632199988</v>
      </c>
      <c r="N319" s="31">
        <f t="shared" si="76"/>
        <v>104988449</v>
      </c>
      <c r="O319" s="36">
        <f t="shared" si="77"/>
        <v>0.97585989593995393</v>
      </c>
      <c r="P319" s="31">
        <v>23043256</v>
      </c>
      <c r="Q319" s="31">
        <v>92299307</v>
      </c>
      <c r="R319" s="31">
        <v>95584197</v>
      </c>
      <c r="S319" s="31">
        <v>90581361</v>
      </c>
      <c r="T319" s="36">
        <f t="shared" si="78"/>
        <v>0.94766042759139357</v>
      </c>
      <c r="U319" s="36">
        <f t="shared" si="79"/>
        <v>0.19572364252690688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30220470</v>
      </c>
      <c r="E320" s="31">
        <v>30765070</v>
      </c>
      <c r="F320" s="31">
        <v>4141528</v>
      </c>
      <c r="G320" s="36">
        <f t="shared" si="72"/>
        <v>0.1370437984584621</v>
      </c>
      <c r="H320" s="31">
        <v>6490132</v>
      </c>
      <c r="I320" s="36">
        <f t="shared" si="73"/>
        <v>0.21475946601757021</v>
      </c>
      <c r="J320" s="31">
        <v>4799626</v>
      </c>
      <c r="K320" s="36">
        <f t="shared" si="74"/>
        <v>0.15600894130908852</v>
      </c>
      <c r="L320" s="31">
        <v>6601050</v>
      </c>
      <c r="M320" s="36">
        <f t="shared" si="75"/>
        <v>0.21456313930051191</v>
      </c>
      <c r="N320" s="31">
        <f t="shared" si="76"/>
        <v>22032336</v>
      </c>
      <c r="O320" s="36">
        <f t="shared" si="77"/>
        <v>0.71614776108099221</v>
      </c>
      <c r="P320" s="31">
        <v>4747604</v>
      </c>
      <c r="Q320" s="31">
        <v>27618760</v>
      </c>
      <c r="R320" s="31">
        <v>27437580</v>
      </c>
      <c r="S320" s="31">
        <v>17689622</v>
      </c>
      <c r="T320" s="36">
        <f t="shared" si="78"/>
        <v>0.64472238440853746</v>
      </c>
      <c r="U320" s="36">
        <f t="shared" si="79"/>
        <v>0.39039608189731068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22346452</v>
      </c>
      <c r="E321" s="31">
        <v>22167226</v>
      </c>
      <c r="F321" s="31">
        <v>3606950</v>
      </c>
      <c r="G321" s="36">
        <f t="shared" si="72"/>
        <v>0.1614104109233985</v>
      </c>
      <c r="H321" s="31">
        <v>3855187</v>
      </c>
      <c r="I321" s="36">
        <f t="shared" si="73"/>
        <v>0.17251897527177917</v>
      </c>
      <c r="J321" s="31">
        <v>3919785</v>
      </c>
      <c r="K321" s="36">
        <f t="shared" si="74"/>
        <v>0.17682794410089922</v>
      </c>
      <c r="L321" s="31">
        <v>3822803</v>
      </c>
      <c r="M321" s="36">
        <f t="shared" si="75"/>
        <v>0.17245292667652687</v>
      </c>
      <c r="N321" s="31">
        <f t="shared" si="76"/>
        <v>15204725</v>
      </c>
      <c r="O321" s="36">
        <f t="shared" si="77"/>
        <v>0.68591013598183193</v>
      </c>
      <c r="P321" s="31">
        <v>3857382</v>
      </c>
      <c r="Q321" s="31">
        <v>20737163</v>
      </c>
      <c r="R321" s="31">
        <v>19133451</v>
      </c>
      <c r="S321" s="31">
        <v>14138964</v>
      </c>
      <c r="T321" s="36">
        <f t="shared" si="78"/>
        <v>0.73896569939212742</v>
      </c>
      <c r="U321" s="36">
        <f t="shared" si="79"/>
        <v>-8.9643701349775284E-3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9966919</v>
      </c>
      <c r="E322" s="31">
        <v>9339017</v>
      </c>
      <c r="F322" s="31">
        <v>964549</v>
      </c>
      <c r="G322" s="36">
        <f t="shared" si="72"/>
        <v>9.6775041514835222E-2</v>
      </c>
      <c r="H322" s="31">
        <v>2699981</v>
      </c>
      <c r="I322" s="36">
        <f t="shared" si="73"/>
        <v>0.27089424525272054</v>
      </c>
      <c r="J322" s="31">
        <v>2119429</v>
      </c>
      <c r="K322" s="36">
        <f t="shared" si="74"/>
        <v>0.22694347809839088</v>
      </c>
      <c r="L322" s="31">
        <v>2020777</v>
      </c>
      <c r="M322" s="36">
        <f t="shared" si="75"/>
        <v>0.21638005370372493</v>
      </c>
      <c r="N322" s="31">
        <f t="shared" si="76"/>
        <v>7804736</v>
      </c>
      <c r="O322" s="36">
        <f t="shared" si="77"/>
        <v>0.83571279504042018</v>
      </c>
      <c r="P322" s="31">
        <v>1655036</v>
      </c>
      <c r="Q322" s="31">
        <v>9036635</v>
      </c>
      <c r="R322" s="31">
        <v>9553172</v>
      </c>
      <c r="S322" s="31">
        <v>8016057</v>
      </c>
      <c r="T322" s="36">
        <f t="shared" si="78"/>
        <v>0.83909899246030528</v>
      </c>
      <c r="U322" s="36">
        <f t="shared" si="79"/>
        <v>0.22098673382331269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222310984</v>
      </c>
      <c r="E323" s="32">
        <f>SUM(E318:E322)</f>
        <v>245673210</v>
      </c>
      <c r="F323" s="32">
        <f>SUM(F318:F322)</f>
        <v>35726301</v>
      </c>
      <c r="G323" s="37">
        <f t="shared" si="72"/>
        <v>0.16070416475687949</v>
      </c>
      <c r="H323" s="32">
        <f>SUM(H318:H322)</f>
        <v>53507034</v>
      </c>
      <c r="I323" s="37">
        <f t="shared" si="73"/>
        <v>0.24068551646552921</v>
      </c>
      <c r="J323" s="32">
        <f>SUM(J318:J322)</f>
        <v>60994539</v>
      </c>
      <c r="K323" s="37">
        <f t="shared" si="74"/>
        <v>0.24827509275431375</v>
      </c>
      <c r="L323" s="32">
        <f>SUM(L318:L322)</f>
        <v>60624467</v>
      </c>
      <c r="M323" s="37">
        <f t="shared" si="75"/>
        <v>0.24676873396167209</v>
      </c>
      <c r="N323" s="32">
        <f t="shared" si="76"/>
        <v>210852341</v>
      </c>
      <c r="O323" s="37">
        <f t="shared" si="77"/>
        <v>0.85826346714808666</v>
      </c>
      <c r="P323" s="32">
        <f>SUM(P318:P322)</f>
        <v>47335180</v>
      </c>
      <c r="Q323" s="32">
        <f>SUM(Q318:Q322)</f>
        <v>218311996</v>
      </c>
      <c r="R323" s="32">
        <f>SUM(R318:R322)</f>
        <v>220876335</v>
      </c>
      <c r="S323" s="32">
        <f>SUM(S318:S322)</f>
        <v>187395982</v>
      </c>
      <c r="T323" s="37">
        <f t="shared" si="78"/>
        <v>0.84842037061145548</v>
      </c>
      <c r="U323" s="37">
        <f t="shared" si="79"/>
        <v>0.28074863135621331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10656720</v>
      </c>
      <c r="E324" s="31">
        <v>10871220</v>
      </c>
      <c r="F324" s="31">
        <v>2150645</v>
      </c>
      <c r="G324" s="36">
        <f t="shared" si="72"/>
        <v>0.20181115765451282</v>
      </c>
      <c r="H324" s="31">
        <v>5455994</v>
      </c>
      <c r="I324" s="36">
        <f t="shared" si="73"/>
        <v>0.51197685591814368</v>
      </c>
      <c r="J324" s="31">
        <v>2387110</v>
      </c>
      <c r="K324" s="36">
        <f t="shared" si="74"/>
        <v>0.21958069103559674</v>
      </c>
      <c r="L324" s="31">
        <v>1430540</v>
      </c>
      <c r="M324" s="36">
        <f t="shared" si="75"/>
        <v>0.13158964679217236</v>
      </c>
      <c r="N324" s="31">
        <f t="shared" si="76"/>
        <v>11424289</v>
      </c>
      <c r="O324" s="36">
        <f t="shared" si="77"/>
        <v>1.0508746028504621</v>
      </c>
      <c r="P324" s="31">
        <v>2061245</v>
      </c>
      <c r="Q324" s="31">
        <v>13806097</v>
      </c>
      <c r="R324" s="31">
        <v>14165317</v>
      </c>
      <c r="S324" s="31">
        <v>10314529</v>
      </c>
      <c r="T324" s="36">
        <f t="shared" si="78"/>
        <v>0.72815377163814976</v>
      </c>
      <c r="U324" s="36">
        <f t="shared" si="79"/>
        <v>-0.30598254938156311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38600740</v>
      </c>
      <c r="E325" s="31">
        <v>32482905</v>
      </c>
      <c r="F325" s="31">
        <v>5244737</v>
      </c>
      <c r="G325" s="36">
        <f t="shared" si="72"/>
        <v>0.13587141075533785</v>
      </c>
      <c r="H325" s="31">
        <v>9084390</v>
      </c>
      <c r="I325" s="36">
        <f t="shared" si="73"/>
        <v>0.23534237944661165</v>
      </c>
      <c r="J325" s="31">
        <v>6283330</v>
      </c>
      <c r="K325" s="36">
        <f t="shared" si="74"/>
        <v>0.19343497756743125</v>
      </c>
      <c r="L325" s="31">
        <v>6562857</v>
      </c>
      <c r="M325" s="36">
        <f t="shared" si="75"/>
        <v>0.20204033475454242</v>
      </c>
      <c r="N325" s="31">
        <f t="shared" si="76"/>
        <v>27175314</v>
      </c>
      <c r="O325" s="36">
        <f t="shared" si="77"/>
        <v>0.83660356116548074</v>
      </c>
      <c r="P325" s="31">
        <v>-203923</v>
      </c>
      <c r="Q325" s="31">
        <v>35946179</v>
      </c>
      <c r="R325" s="31">
        <v>33741479</v>
      </c>
      <c r="S325" s="31">
        <v>31315522</v>
      </c>
      <c r="T325" s="36">
        <f t="shared" si="78"/>
        <v>0.92810164012075469</v>
      </c>
      <c r="U325" s="36">
        <f t="shared" si="79"/>
        <v>-33.183015157682064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114468744</v>
      </c>
      <c r="E326" s="31">
        <v>118023856</v>
      </c>
      <c r="F326" s="31">
        <v>17869349</v>
      </c>
      <c r="G326" s="36">
        <f t="shared" si="72"/>
        <v>0.15610679715329104</v>
      </c>
      <c r="H326" s="31">
        <v>30592365</v>
      </c>
      <c r="I326" s="36">
        <f t="shared" si="73"/>
        <v>0.26725518190362951</v>
      </c>
      <c r="J326" s="31">
        <v>26680231</v>
      </c>
      <c r="K326" s="36">
        <f t="shared" si="74"/>
        <v>0.22605795052146069</v>
      </c>
      <c r="L326" s="31">
        <v>15529894</v>
      </c>
      <c r="M326" s="36">
        <f t="shared" si="75"/>
        <v>0.13158266918511796</v>
      </c>
      <c r="N326" s="31">
        <f t="shared" si="76"/>
        <v>90671839</v>
      </c>
      <c r="O326" s="36">
        <f t="shared" si="77"/>
        <v>0.76825009852245463</v>
      </c>
      <c r="P326" s="31">
        <v>25610193</v>
      </c>
      <c r="Q326" s="31">
        <v>101438718</v>
      </c>
      <c r="R326" s="31">
        <v>103737624</v>
      </c>
      <c r="S326" s="31">
        <v>111505407</v>
      </c>
      <c r="T326" s="36">
        <f t="shared" si="78"/>
        <v>1.0748791296781581</v>
      </c>
      <c r="U326" s="36">
        <f t="shared" si="79"/>
        <v>-0.39360496033747183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119506174</v>
      </c>
      <c r="E327" s="31">
        <v>129786294</v>
      </c>
      <c r="F327" s="31">
        <v>26073631</v>
      </c>
      <c r="G327" s="36">
        <f t="shared" si="72"/>
        <v>0.21817810852182415</v>
      </c>
      <c r="H327" s="31">
        <v>33059139</v>
      </c>
      <c r="I327" s="36">
        <f t="shared" si="73"/>
        <v>0.27663122241701088</v>
      </c>
      <c r="J327" s="31">
        <v>36658325</v>
      </c>
      <c r="K327" s="36">
        <f t="shared" si="74"/>
        <v>0.28245143512611587</v>
      </c>
      <c r="L327" s="31">
        <v>35998623</v>
      </c>
      <c r="M327" s="36">
        <f t="shared" si="75"/>
        <v>0.27736844847422792</v>
      </c>
      <c r="N327" s="31">
        <f t="shared" si="76"/>
        <v>131789718</v>
      </c>
      <c r="O327" s="36">
        <f t="shared" si="77"/>
        <v>1.0154363295094935</v>
      </c>
      <c r="P327" s="31">
        <v>28463979</v>
      </c>
      <c r="Q327" s="31">
        <v>101329256</v>
      </c>
      <c r="R327" s="31">
        <v>112982683</v>
      </c>
      <c r="S327" s="31">
        <v>99207561</v>
      </c>
      <c r="T327" s="36">
        <f t="shared" si="78"/>
        <v>0.87807758114577616</v>
      </c>
      <c r="U327" s="36">
        <f t="shared" si="79"/>
        <v>0.26470803677869492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36822500</v>
      </c>
      <c r="E328" s="31">
        <v>38467500</v>
      </c>
      <c r="F328" s="31">
        <v>7111821</v>
      </c>
      <c r="G328" s="36">
        <f t="shared" si="72"/>
        <v>0.19313791839228733</v>
      </c>
      <c r="H328" s="31">
        <v>8791057</v>
      </c>
      <c r="I328" s="36">
        <f t="shared" si="73"/>
        <v>0.23874144884241971</v>
      </c>
      <c r="J328" s="31">
        <v>10207643</v>
      </c>
      <c r="K328" s="36">
        <f t="shared" si="74"/>
        <v>0.26535758757392602</v>
      </c>
      <c r="L328" s="31">
        <v>8952689</v>
      </c>
      <c r="M328" s="36">
        <f t="shared" si="75"/>
        <v>0.23273384025476052</v>
      </c>
      <c r="N328" s="31">
        <f t="shared" si="76"/>
        <v>35063210</v>
      </c>
      <c r="O328" s="36">
        <f t="shared" si="77"/>
        <v>0.91150217716253978</v>
      </c>
      <c r="P328" s="31">
        <v>15001355</v>
      </c>
      <c r="Q328" s="31">
        <v>31355400</v>
      </c>
      <c r="R328" s="31">
        <v>35463900</v>
      </c>
      <c r="S328" s="31">
        <v>39220742</v>
      </c>
      <c r="T328" s="36">
        <f t="shared" si="78"/>
        <v>1.1059342599093727</v>
      </c>
      <c r="U328" s="36">
        <f t="shared" si="79"/>
        <v>-0.40320797687942189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71964979</v>
      </c>
      <c r="E329" s="31">
        <v>72510661</v>
      </c>
      <c r="F329" s="31">
        <v>13061368</v>
      </c>
      <c r="G329" s="36">
        <f t="shared" si="72"/>
        <v>0.18149616912970962</v>
      </c>
      <c r="H329" s="31">
        <v>14525719</v>
      </c>
      <c r="I329" s="36">
        <f t="shared" si="73"/>
        <v>0.20184427483818204</v>
      </c>
      <c r="J329" s="31">
        <v>14751109</v>
      </c>
      <c r="K329" s="36">
        <f t="shared" si="74"/>
        <v>0.20343365784515466</v>
      </c>
      <c r="L329" s="31">
        <v>15791514</v>
      </c>
      <c r="M329" s="36">
        <f t="shared" si="75"/>
        <v>0.2177819617449081</v>
      </c>
      <c r="N329" s="31">
        <f t="shared" si="76"/>
        <v>58129710</v>
      </c>
      <c r="O329" s="36">
        <f t="shared" si="77"/>
        <v>0.80167121907770222</v>
      </c>
      <c r="P329" s="31">
        <v>11302332</v>
      </c>
      <c r="Q329" s="31">
        <v>57017594</v>
      </c>
      <c r="R329" s="31">
        <v>64804203</v>
      </c>
      <c r="S329" s="31">
        <v>55885584</v>
      </c>
      <c r="T329" s="36">
        <f t="shared" si="78"/>
        <v>0.86237591719166728</v>
      </c>
      <c r="U329" s="36">
        <f t="shared" si="79"/>
        <v>0.39719077443486883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45917970</v>
      </c>
      <c r="E330" s="31">
        <v>53780812</v>
      </c>
      <c r="F330" s="31">
        <v>10692477</v>
      </c>
      <c r="G330" s="36">
        <f t="shared" si="72"/>
        <v>0.23286040301868746</v>
      </c>
      <c r="H330" s="31">
        <v>12567676</v>
      </c>
      <c r="I330" s="36">
        <f t="shared" si="73"/>
        <v>0.27369842351480261</v>
      </c>
      <c r="J330" s="31">
        <v>14530763</v>
      </c>
      <c r="K330" s="36">
        <f t="shared" si="74"/>
        <v>0.27018489419609359</v>
      </c>
      <c r="L330" s="31">
        <v>16532010</v>
      </c>
      <c r="M330" s="36">
        <f t="shared" si="75"/>
        <v>0.30739606534761876</v>
      </c>
      <c r="N330" s="31">
        <f t="shared" si="76"/>
        <v>54322926</v>
      </c>
      <c r="O330" s="36">
        <f t="shared" si="77"/>
        <v>1.0100800634992273</v>
      </c>
      <c r="P330" s="31">
        <v>10500007</v>
      </c>
      <c r="Q330" s="31">
        <v>46420522</v>
      </c>
      <c r="R330" s="31">
        <v>44563907</v>
      </c>
      <c r="S330" s="31">
        <v>46212631</v>
      </c>
      <c r="T330" s="36">
        <f t="shared" si="78"/>
        <v>1.036996845900428</v>
      </c>
      <c r="U330" s="36">
        <f t="shared" si="79"/>
        <v>0.57447609320641413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38046925</v>
      </c>
      <c r="E331" s="31">
        <v>3939164</v>
      </c>
      <c r="F331" s="31">
        <v>837449</v>
      </c>
      <c r="G331" s="36">
        <f t="shared" si="72"/>
        <v>2.2010950950701009E-2</v>
      </c>
      <c r="H331" s="31">
        <v>1109774</v>
      </c>
      <c r="I331" s="36">
        <f t="shared" si="73"/>
        <v>2.9168559614213239E-2</v>
      </c>
      <c r="J331" s="31">
        <v>612979</v>
      </c>
      <c r="K331" s="36">
        <f t="shared" si="74"/>
        <v>0.15561144445877348</v>
      </c>
      <c r="L331" s="31">
        <v>718708</v>
      </c>
      <c r="M331" s="36">
        <f t="shared" si="75"/>
        <v>0.18245191111616577</v>
      </c>
      <c r="N331" s="31">
        <f t="shared" si="76"/>
        <v>3278910</v>
      </c>
      <c r="O331" s="36">
        <f t="shared" si="77"/>
        <v>0.83238727811281787</v>
      </c>
      <c r="P331" s="31">
        <v>656699</v>
      </c>
      <c r="Q331" s="31">
        <v>14050635</v>
      </c>
      <c r="R331" s="31">
        <v>2704431</v>
      </c>
      <c r="S331" s="31">
        <v>2112817</v>
      </c>
      <c r="T331" s="36">
        <f t="shared" si="78"/>
        <v>0.78124270872505164</v>
      </c>
      <c r="U331" s="36">
        <f t="shared" si="79"/>
        <v>9.4425299871021551E-2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475984752</v>
      </c>
      <c r="E332" s="32">
        <f>SUM(E324:E331)</f>
        <v>459862412</v>
      </c>
      <c r="F332" s="32">
        <f>SUM(F324:F331)</f>
        <v>83041477</v>
      </c>
      <c r="G332" s="37">
        <f t="shared" si="72"/>
        <v>0.17446247311720608</v>
      </c>
      <c r="H332" s="32">
        <f>SUM(H324:H331)</f>
        <v>115186114</v>
      </c>
      <c r="I332" s="37">
        <f t="shared" si="73"/>
        <v>0.2419953864404463</v>
      </c>
      <c r="J332" s="32">
        <f>SUM(J324:J331)</f>
        <v>112111490</v>
      </c>
      <c r="K332" s="37">
        <f t="shared" si="74"/>
        <v>0.24379355014560311</v>
      </c>
      <c r="L332" s="32">
        <f>SUM(L324:L331)</f>
        <v>101516835</v>
      </c>
      <c r="M332" s="37">
        <f t="shared" si="75"/>
        <v>0.22075480045975143</v>
      </c>
      <c r="N332" s="32">
        <f t="shared" si="76"/>
        <v>411855916</v>
      </c>
      <c r="O332" s="37">
        <f t="shared" si="77"/>
        <v>0.89560682772220135</v>
      </c>
      <c r="P332" s="32">
        <f>SUM(P324:P331)</f>
        <v>93391887</v>
      </c>
      <c r="Q332" s="32">
        <f>SUM(Q324:Q331)</f>
        <v>401364401</v>
      </c>
      <c r="R332" s="32">
        <f>SUM(R324:R331)</f>
        <v>412163544</v>
      </c>
      <c r="S332" s="32">
        <f>SUM(S324:S331)</f>
        <v>395774793</v>
      </c>
      <c r="T332" s="37">
        <f t="shared" si="78"/>
        <v>0.96023726203208304</v>
      </c>
      <c r="U332" s="37">
        <f t="shared" si="79"/>
        <v>8.6998434885462883E-2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2587800</v>
      </c>
      <c r="E333" s="31">
        <v>2719932</v>
      </c>
      <c r="F333" s="31">
        <v>367574</v>
      </c>
      <c r="G333" s="36">
        <f t="shared" si="72"/>
        <v>0.14204111600587371</v>
      </c>
      <c r="H333" s="31">
        <v>352842</v>
      </c>
      <c r="I333" s="36">
        <f t="shared" si="73"/>
        <v>0.13634824947832136</v>
      </c>
      <c r="J333" s="31">
        <v>307364</v>
      </c>
      <c r="K333" s="36">
        <f t="shared" si="74"/>
        <v>0.11300429569562769</v>
      </c>
      <c r="L333" s="31">
        <v>435596</v>
      </c>
      <c r="M333" s="36">
        <f t="shared" si="75"/>
        <v>0.16014959197509349</v>
      </c>
      <c r="N333" s="31">
        <f t="shared" si="76"/>
        <v>1463376</v>
      </c>
      <c r="O333" s="36">
        <f t="shared" si="77"/>
        <v>0.53801933283626213</v>
      </c>
      <c r="P333" s="31">
        <v>181271</v>
      </c>
      <c r="Q333" s="31">
        <v>2924484</v>
      </c>
      <c r="R333" s="31">
        <v>2875440</v>
      </c>
      <c r="S333" s="31">
        <v>1387411</v>
      </c>
      <c r="T333" s="36">
        <f t="shared" si="78"/>
        <v>0.48250389505606101</v>
      </c>
      <c r="U333" s="36">
        <f t="shared" si="79"/>
        <v>1.4030098581681569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3239742</v>
      </c>
      <c r="E334" s="31">
        <v>2611647</v>
      </c>
      <c r="F334" s="31">
        <v>832243</v>
      </c>
      <c r="G334" s="36">
        <f t="shared" si="72"/>
        <v>0.25688557916031585</v>
      </c>
      <c r="H334" s="31">
        <v>763324</v>
      </c>
      <c r="I334" s="36">
        <f t="shared" si="73"/>
        <v>0.23561258890368431</v>
      </c>
      <c r="J334" s="31">
        <v>817474</v>
      </c>
      <c r="K334" s="36">
        <f t="shared" si="74"/>
        <v>0.31301090844206741</v>
      </c>
      <c r="L334" s="31">
        <v>479725</v>
      </c>
      <c r="M334" s="36">
        <f t="shared" si="75"/>
        <v>0.18368676930687799</v>
      </c>
      <c r="N334" s="31">
        <f t="shared" si="76"/>
        <v>2892766</v>
      </c>
      <c r="O334" s="36">
        <f t="shared" si="77"/>
        <v>1.1076405042488513</v>
      </c>
      <c r="P334" s="31">
        <v>384980</v>
      </c>
      <c r="Q334" s="31">
        <v>3097244</v>
      </c>
      <c r="R334" s="31">
        <v>2892244</v>
      </c>
      <c r="S334" s="31">
        <v>2421165</v>
      </c>
      <c r="T334" s="36">
        <f t="shared" si="78"/>
        <v>0.83712335473770538</v>
      </c>
      <c r="U334" s="36">
        <f t="shared" si="79"/>
        <v>0.24610369369837404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17111172</v>
      </c>
      <c r="E335" s="31">
        <v>18134135</v>
      </c>
      <c r="F335" s="31">
        <v>5500667</v>
      </c>
      <c r="G335" s="36">
        <f t="shared" si="72"/>
        <v>0.32146640802862597</v>
      </c>
      <c r="H335" s="31">
        <v>4869082</v>
      </c>
      <c r="I335" s="36">
        <f t="shared" si="73"/>
        <v>0.28455572768481319</v>
      </c>
      <c r="J335" s="31">
        <v>4617373</v>
      </c>
      <c r="K335" s="36">
        <f t="shared" si="74"/>
        <v>0.25462328365813974</v>
      </c>
      <c r="L335" s="31">
        <v>7898050</v>
      </c>
      <c r="M335" s="36">
        <f t="shared" si="75"/>
        <v>0.43553497313216211</v>
      </c>
      <c r="N335" s="31">
        <f t="shared" si="76"/>
        <v>22885172</v>
      </c>
      <c r="O335" s="36">
        <f t="shared" si="77"/>
        <v>1.2619941342666745</v>
      </c>
      <c r="P335" s="31">
        <v>2883241</v>
      </c>
      <c r="Q335" s="31">
        <v>18578587</v>
      </c>
      <c r="R335" s="31">
        <v>22140119</v>
      </c>
      <c r="S335" s="31">
        <v>10939971</v>
      </c>
      <c r="T335" s="36">
        <f t="shared" si="78"/>
        <v>0.49412430890728276</v>
      </c>
      <c r="U335" s="36">
        <f t="shared" si="79"/>
        <v>1.7392958132878937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22938714</v>
      </c>
      <c r="E337" s="32">
        <f>SUM(E333:E336)</f>
        <v>23465714</v>
      </c>
      <c r="F337" s="32">
        <f>SUM(F333:F336)</f>
        <v>6700484</v>
      </c>
      <c r="G337" s="37">
        <f t="shared" si="72"/>
        <v>0.29210373345253793</v>
      </c>
      <c r="H337" s="32">
        <f>SUM(H333:H336)</f>
        <v>5985248</v>
      </c>
      <c r="I337" s="37">
        <f t="shared" si="73"/>
        <v>0.26092343276087754</v>
      </c>
      <c r="J337" s="32">
        <f>SUM(J333:J336)</f>
        <v>5742211</v>
      </c>
      <c r="K337" s="37">
        <f t="shared" si="74"/>
        <v>0.24470642572393067</v>
      </c>
      <c r="L337" s="32">
        <f>SUM(L333:L336)</f>
        <v>8813371</v>
      </c>
      <c r="M337" s="37">
        <f t="shared" si="75"/>
        <v>0.37558503440381147</v>
      </c>
      <c r="N337" s="32">
        <f t="shared" si="76"/>
        <v>27241314</v>
      </c>
      <c r="O337" s="37">
        <f t="shared" si="77"/>
        <v>1.1608985773882696</v>
      </c>
      <c r="P337" s="32">
        <f>SUM(P333:P336)</f>
        <v>3449492</v>
      </c>
      <c r="Q337" s="32">
        <f>SUM(Q333:Q336)</f>
        <v>24600315</v>
      </c>
      <c r="R337" s="32">
        <f>SUM(R333:R336)</f>
        <v>27907803</v>
      </c>
      <c r="S337" s="32">
        <f>SUM(S333:S336)</f>
        <v>14748547</v>
      </c>
      <c r="T337" s="37">
        <f t="shared" si="78"/>
        <v>0.52847395404073905</v>
      </c>
      <c r="U337" s="37">
        <f t="shared" si="79"/>
        <v>1.5549765008876668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4179570061</v>
      </c>
      <c r="E338" s="32">
        <f>SUM(E302,E304:E309,E311:E316,E318:E322,E324:E331,E333:E336)</f>
        <v>4260440648</v>
      </c>
      <c r="F338" s="32">
        <f>SUM(F302,F304:F309,F311:F316,F318:F322,F324:F331,F333:F336)</f>
        <v>733883105</v>
      </c>
      <c r="G338" s="37">
        <f t="shared" si="72"/>
        <v>0.17558818115000369</v>
      </c>
      <c r="H338" s="32">
        <f>SUM(H302,H304:H309,H311:H316,H318:H322,H324:H331,H333:H336)</f>
        <v>1041067287</v>
      </c>
      <c r="I338" s="37">
        <f t="shared" si="73"/>
        <v>0.24908477948827953</v>
      </c>
      <c r="J338" s="32">
        <f>SUM(J302,J304:J309,J311:J316,J318:J322,J324:J331,J333:J336)</f>
        <v>1026254478</v>
      </c>
      <c r="K338" s="37">
        <f t="shared" si="74"/>
        <v>0.24087989078823566</v>
      </c>
      <c r="L338" s="32">
        <f>SUM(L302,L304:L309,L311:L316,L318:L322,L324:L331,L333:L336)</f>
        <v>1189164851</v>
      </c>
      <c r="M338" s="37">
        <f t="shared" si="75"/>
        <v>0.2791178071118619</v>
      </c>
      <c r="N338" s="32">
        <f t="shared" si="76"/>
        <v>3990369721</v>
      </c>
      <c r="O338" s="37">
        <f t="shared" si="77"/>
        <v>0.9366096257844172</v>
      </c>
      <c r="P338" s="32">
        <f>SUM(P302,P304:P309,P311:P316,P318:P322,P324:P331,P333:P336)</f>
        <v>1029547172</v>
      </c>
      <c r="Q338" s="32">
        <f>SUM(Q302,Q304:Q309,Q311:Q316,Q318:Q322,Q324:Q331,Q333:Q336)</f>
        <v>3951544844</v>
      </c>
      <c r="R338" s="32">
        <f>SUM(R302,R304:R309,R311:R316,R318:R322,R324:R331,R333:R336)</f>
        <v>3969555680</v>
      </c>
      <c r="S338" s="32">
        <f>SUM(S302,S304:S309,S311:S316,S318:S322,S324:S331,S333:S336)</f>
        <v>3718623998</v>
      </c>
      <c r="T338" s="37">
        <f t="shared" si="78"/>
        <v>0.93678595232602957</v>
      </c>
      <c r="U338" s="37">
        <f t="shared" si="79"/>
        <v>0.15503678057793735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21415679370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22568902098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4234978284</v>
      </c>
      <c r="G339" s="39">
        <f t="shared" si="72"/>
        <v>0.19775129291170368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6094785103</v>
      </c>
      <c r="I339" s="39">
        <f t="shared" si="73"/>
        <v>0.28459452524013018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5090261726</v>
      </c>
      <c r="K339" s="39">
        <f t="shared" si="74"/>
        <v>0.22554317015053588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4819198934</v>
      </c>
      <c r="M339" s="39">
        <f t="shared" si="75"/>
        <v>0.21353271475385882</v>
      </c>
      <c r="N339" s="34">
        <f t="shared" si="76"/>
        <v>20239224047</v>
      </c>
      <c r="O339" s="39">
        <f t="shared" si="77"/>
        <v>0.89677486122789951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5119081351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20021211317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20251218822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17644614102</v>
      </c>
      <c r="T339" s="39">
        <f t="shared" si="78"/>
        <v>0.871286526361154</v>
      </c>
      <c r="U339" s="39">
        <f t="shared" si="79"/>
        <v>-5.8581295439155023E-2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617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152729457</v>
      </c>
      <c r="E8" s="31">
        <v>162664149</v>
      </c>
      <c r="F8" s="31">
        <v>42228835</v>
      </c>
      <c r="G8" s="36">
        <f>IF(($D8       =0),0,($F8       /$D8       ))</f>
        <v>0.27649437004153038</v>
      </c>
      <c r="H8" s="31">
        <v>21908152</v>
      </c>
      <c r="I8" s="36">
        <f>IF(($D8       =0),0,($H8       /$D8       ))</f>
        <v>0.1434441818253829</v>
      </c>
      <c r="J8" s="31">
        <v>53955490</v>
      </c>
      <c r="K8" s="36">
        <f>IF(($E8       =0),0,($J8       /$E8       ))</f>
        <v>0.33169871991891708</v>
      </c>
      <c r="L8" s="31">
        <v>23278273</v>
      </c>
      <c r="M8" s="36">
        <f>IF(($E8       =0),0,($L8       /$E8       ))</f>
        <v>0.14310635221778339</v>
      </c>
      <c r="N8" s="31">
        <f>$F8       +$H8       +$J8       +$L8</f>
        <v>141370750</v>
      </c>
      <c r="O8" s="36">
        <f>IF(($E8       =0),0,($N8       /$E8       ))</f>
        <v>0.8690959309048486</v>
      </c>
      <c r="P8" s="31">
        <v>20140413</v>
      </c>
      <c r="Q8" s="31">
        <v>171303644</v>
      </c>
      <c r="R8" s="31">
        <v>168177840</v>
      </c>
      <c r="S8" s="31">
        <v>127967426</v>
      </c>
      <c r="T8" s="36">
        <f>IF(($R8       =0),0,($S8       /$R8       ))</f>
        <v>0.76090539633521281</v>
      </c>
      <c r="U8" s="36">
        <f>IF(($P8       =0),0,(($L8       /$P8       )-1))</f>
        <v>0.15579918842776452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84658710</v>
      </c>
      <c r="E9" s="31">
        <v>92014020</v>
      </c>
      <c r="F9" s="31">
        <v>13761489</v>
      </c>
      <c r="G9" s="36">
        <f>IF(($D9       =0),0,($F9       /$D9       ))</f>
        <v>0.16255254775320815</v>
      </c>
      <c r="H9" s="31">
        <v>17508143</v>
      </c>
      <c r="I9" s="36">
        <f>IF(($D9       =0),0,($H9       /$D9       ))</f>
        <v>0.20680852566735308</v>
      </c>
      <c r="J9" s="31">
        <v>16260471</v>
      </c>
      <c r="K9" s="36">
        <f>IF(($E9       =0),0,($J9       /$E9       ))</f>
        <v>0.17671731981713221</v>
      </c>
      <c r="L9" s="31">
        <v>16150120</v>
      </c>
      <c r="M9" s="36">
        <f>IF(($E9       =0),0,($L9       /$E9       ))</f>
        <v>0.17551803518637704</v>
      </c>
      <c r="N9" s="31">
        <f>$F9       +$H9       +$J9       +$L9</f>
        <v>63680223</v>
      </c>
      <c r="O9" s="36">
        <f>IF(($E9       =0),0,($N9       /$E9       ))</f>
        <v>0.69207087137373191</v>
      </c>
      <c r="P9" s="31">
        <v>15268270</v>
      </c>
      <c r="Q9" s="31">
        <v>81628080</v>
      </c>
      <c r="R9" s="31">
        <v>80148850</v>
      </c>
      <c r="S9" s="31">
        <v>52525703</v>
      </c>
      <c r="T9" s="36">
        <f>IF(($R9       =0),0,($S9       /$R9       ))</f>
        <v>0.65535192332765846</v>
      </c>
      <c r="U9" s="36">
        <f>IF(($P9       =0),0,(($L9       /$P9       )-1))</f>
        <v>5.7757034686968467E-2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237388167</v>
      </c>
      <c r="E10" s="32">
        <f>SUM(E8:E9)</f>
        <v>254678169</v>
      </c>
      <c r="F10" s="32">
        <f>SUM(F8:F9)</f>
        <v>55990324</v>
      </c>
      <c r="G10" s="37">
        <f t="shared" ref="G10:G54" si="0">IF(($D10      =0),0,($F10      /$D10      ))</f>
        <v>0.23585979329795323</v>
      </c>
      <c r="H10" s="32">
        <f>SUM(H8:H9)</f>
        <v>39416295</v>
      </c>
      <c r="I10" s="37">
        <f t="shared" ref="I10:I54" si="1">IF(($D10      =0),0,($H10      /$D10      ))</f>
        <v>0.16604153230603108</v>
      </c>
      <c r="J10" s="32">
        <f>SUM(J8:J9)</f>
        <v>70215961</v>
      </c>
      <c r="K10" s="37">
        <f t="shared" ref="K10:K54" si="2">IF(($E10      =0),0,($J10      /$E10      ))</f>
        <v>0.27570467180482988</v>
      </c>
      <c r="L10" s="32">
        <f>SUM(L8:L9)</f>
        <v>39428393</v>
      </c>
      <c r="M10" s="37">
        <f t="shared" ref="M10:M54" si="3">IF(($E10      =0),0,($L10      /$E10      ))</f>
        <v>0.15481654024299193</v>
      </c>
      <c r="N10" s="32">
        <f t="shared" ref="N10:N54" si="4">$F10      +$H10      +$J10      +$L10</f>
        <v>205050973</v>
      </c>
      <c r="O10" s="37">
        <f t="shared" ref="O10:O54" si="5">IF(($E10      =0),0,($N10      /$E10      ))</f>
        <v>0.80513761271779838</v>
      </c>
      <c r="P10" s="32">
        <f>SUM(P8:P9)</f>
        <v>35408683</v>
      </c>
      <c r="Q10" s="32">
        <f>SUM(Q8:Q9)</f>
        <v>252931724</v>
      </c>
      <c r="R10" s="32">
        <f>SUM(R8:R9)</f>
        <v>248326690</v>
      </c>
      <c r="S10" s="32">
        <f>SUM(S8:S9)</f>
        <v>180493129</v>
      </c>
      <c r="T10" s="37">
        <f t="shared" ref="T10:T54" si="6">IF(($R10      =0),0,($S10      /$R10      ))</f>
        <v>0.72683741324784701</v>
      </c>
      <c r="U10" s="37">
        <f t="shared" ref="U10:U54" si="7">IF(($P10      =0),0,(($L10      /$P10      )-1))</f>
        <v>0.11352328467003425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2240524</v>
      </c>
      <c r="E11" s="31">
        <v>2537636</v>
      </c>
      <c r="F11" s="31">
        <v>511665</v>
      </c>
      <c r="G11" s="36">
        <f t="shared" si="0"/>
        <v>0.22836845309400836</v>
      </c>
      <c r="H11" s="31">
        <v>376176</v>
      </c>
      <c r="I11" s="36">
        <f t="shared" si="1"/>
        <v>0.1678964385117053</v>
      </c>
      <c r="J11" s="31">
        <v>749667</v>
      </c>
      <c r="K11" s="36">
        <f t="shared" si="2"/>
        <v>0.29541943761831879</v>
      </c>
      <c r="L11" s="31">
        <v>127276</v>
      </c>
      <c r="M11" s="36">
        <f t="shared" si="3"/>
        <v>5.015534142800622E-2</v>
      </c>
      <c r="N11" s="31">
        <f t="shared" si="4"/>
        <v>1764784</v>
      </c>
      <c r="O11" s="36">
        <f t="shared" si="5"/>
        <v>0.69544410624691644</v>
      </c>
      <c r="P11" s="31">
        <v>1418310</v>
      </c>
      <c r="Q11" s="31">
        <v>3073335</v>
      </c>
      <c r="R11" s="31">
        <v>2690913</v>
      </c>
      <c r="S11" s="31">
        <v>2218236</v>
      </c>
      <c r="T11" s="36">
        <f t="shared" si="6"/>
        <v>0.82434326193377494</v>
      </c>
      <c r="U11" s="36">
        <f t="shared" si="7"/>
        <v>-0.91026221347942271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f t="shared" si="4"/>
        <v>0</v>
      </c>
      <c r="O13" s="36">
        <f t="shared" si="5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6"/>
        <v>0</v>
      </c>
      <c r="U13" s="36">
        <f t="shared" si="7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3016118</v>
      </c>
      <c r="E14" s="31">
        <v>3287809</v>
      </c>
      <c r="F14" s="31">
        <v>1058491</v>
      </c>
      <c r="G14" s="36">
        <f t="shared" si="0"/>
        <v>0.35094482377678859</v>
      </c>
      <c r="H14" s="31">
        <v>933263</v>
      </c>
      <c r="I14" s="36">
        <f t="shared" si="1"/>
        <v>0.30942522805805345</v>
      </c>
      <c r="J14" s="31">
        <v>717204</v>
      </c>
      <c r="K14" s="36">
        <f t="shared" si="2"/>
        <v>0.21814040900794421</v>
      </c>
      <c r="L14" s="31">
        <v>675150</v>
      </c>
      <c r="M14" s="36">
        <f t="shared" si="3"/>
        <v>0.20534951999948903</v>
      </c>
      <c r="N14" s="31">
        <f t="shared" si="4"/>
        <v>3384108</v>
      </c>
      <c r="O14" s="36">
        <f t="shared" si="5"/>
        <v>1.0292897184720888</v>
      </c>
      <c r="P14" s="31">
        <v>778825</v>
      </c>
      <c r="Q14" s="31">
        <v>2882420</v>
      </c>
      <c r="R14" s="31">
        <v>2804020</v>
      </c>
      <c r="S14" s="31">
        <v>2580431</v>
      </c>
      <c r="T14" s="36">
        <f t="shared" si="6"/>
        <v>0.92026126775129991</v>
      </c>
      <c r="U14" s="36">
        <f t="shared" si="7"/>
        <v>-0.1331171957756877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224004</v>
      </c>
      <c r="F15" s="31">
        <v>46059</v>
      </c>
      <c r="G15" s="36">
        <f t="shared" si="0"/>
        <v>0</v>
      </c>
      <c r="H15" s="31">
        <v>43637</v>
      </c>
      <c r="I15" s="36">
        <f t="shared" si="1"/>
        <v>0</v>
      </c>
      <c r="J15" s="31">
        <v>171130</v>
      </c>
      <c r="K15" s="36">
        <f t="shared" si="2"/>
        <v>0.76395957215049737</v>
      </c>
      <c r="L15" s="31">
        <v>68992</v>
      </c>
      <c r="M15" s="36">
        <f t="shared" si="3"/>
        <v>0.30799450009821255</v>
      </c>
      <c r="N15" s="31">
        <f t="shared" si="4"/>
        <v>329818</v>
      </c>
      <c r="O15" s="36">
        <f t="shared" si="5"/>
        <v>1.4723754932947626</v>
      </c>
      <c r="P15" s="31">
        <v>29134</v>
      </c>
      <c r="Q15" s="31">
        <v>0</v>
      </c>
      <c r="R15" s="31">
        <v>63720</v>
      </c>
      <c r="S15" s="31">
        <v>147718</v>
      </c>
      <c r="T15" s="36">
        <f t="shared" si="6"/>
        <v>2.3182360326428122</v>
      </c>
      <c r="U15" s="36">
        <f t="shared" si="7"/>
        <v>1.3680922633349351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7227237</v>
      </c>
      <c r="E16" s="31">
        <v>8009790</v>
      </c>
      <c r="F16" s="31">
        <v>802926</v>
      </c>
      <c r="G16" s="36">
        <f t="shared" si="0"/>
        <v>0.11109722844290287</v>
      </c>
      <c r="H16" s="31">
        <v>1833740</v>
      </c>
      <c r="I16" s="36">
        <f t="shared" si="1"/>
        <v>0.25372628571610423</v>
      </c>
      <c r="J16" s="31">
        <v>783798</v>
      </c>
      <c r="K16" s="36">
        <f t="shared" si="2"/>
        <v>9.7854999943818757E-2</v>
      </c>
      <c r="L16" s="31">
        <v>3080159</v>
      </c>
      <c r="M16" s="36">
        <f t="shared" si="3"/>
        <v>0.38454928281515494</v>
      </c>
      <c r="N16" s="31">
        <f t="shared" si="4"/>
        <v>6500623</v>
      </c>
      <c r="O16" s="36">
        <f t="shared" si="5"/>
        <v>0.81158469822554646</v>
      </c>
      <c r="P16" s="31">
        <v>2765213</v>
      </c>
      <c r="Q16" s="31">
        <v>6322049</v>
      </c>
      <c r="R16" s="31">
        <v>6037049</v>
      </c>
      <c r="S16" s="31">
        <v>5937727</v>
      </c>
      <c r="T16" s="36">
        <f t="shared" si="6"/>
        <v>0.98354792217190878</v>
      </c>
      <c r="U16" s="36">
        <f t="shared" si="7"/>
        <v>0.11389574690991244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8345310</v>
      </c>
      <c r="E18" s="31">
        <v>10463630</v>
      </c>
      <c r="F18" s="31">
        <v>2819677</v>
      </c>
      <c r="G18" s="36">
        <f t="shared" si="0"/>
        <v>0.33787564512282947</v>
      </c>
      <c r="H18" s="31">
        <v>2813586</v>
      </c>
      <c r="I18" s="36">
        <f t="shared" si="1"/>
        <v>0.33714577409347285</v>
      </c>
      <c r="J18" s="31">
        <v>2724731</v>
      </c>
      <c r="K18" s="36">
        <f t="shared" si="2"/>
        <v>0.2604001670548366</v>
      </c>
      <c r="L18" s="31">
        <v>1322932</v>
      </c>
      <c r="M18" s="36">
        <f t="shared" si="3"/>
        <v>0.12643145829888863</v>
      </c>
      <c r="N18" s="31">
        <f t="shared" si="4"/>
        <v>9680926</v>
      </c>
      <c r="O18" s="36">
        <f t="shared" si="5"/>
        <v>0.92519766085001098</v>
      </c>
      <c r="P18" s="31">
        <v>1886618</v>
      </c>
      <c r="Q18" s="31">
        <v>10412114</v>
      </c>
      <c r="R18" s="31">
        <v>10694614</v>
      </c>
      <c r="S18" s="31">
        <v>8320594</v>
      </c>
      <c r="T18" s="36">
        <f t="shared" si="6"/>
        <v>0.77801723372157239</v>
      </c>
      <c r="U18" s="36">
        <f t="shared" si="7"/>
        <v>-0.29878120531024299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20829189</v>
      </c>
      <c r="E19" s="32">
        <f>SUM(E11:E18)</f>
        <v>24522869</v>
      </c>
      <c r="F19" s="32">
        <f>SUM(F11:F18)</f>
        <v>5238818</v>
      </c>
      <c r="G19" s="37">
        <f t="shared" si="0"/>
        <v>0.25151329703715303</v>
      </c>
      <c r="H19" s="32">
        <f>SUM(H11:H18)</f>
        <v>6000402</v>
      </c>
      <c r="I19" s="37">
        <f t="shared" si="1"/>
        <v>0.28807660250238259</v>
      </c>
      <c r="J19" s="32">
        <f>SUM(J11:J18)</f>
        <v>5146530</v>
      </c>
      <c r="K19" s="37">
        <f t="shared" si="2"/>
        <v>0.20986655354232819</v>
      </c>
      <c r="L19" s="32">
        <f>SUM(L11:L18)</f>
        <v>5274509</v>
      </c>
      <c r="M19" s="37">
        <f t="shared" si="3"/>
        <v>0.21508531485447319</v>
      </c>
      <c r="N19" s="32">
        <f t="shared" si="4"/>
        <v>21660259</v>
      </c>
      <c r="O19" s="37">
        <f t="shared" si="5"/>
        <v>0.88326773673993852</v>
      </c>
      <c r="P19" s="32">
        <f>SUM(P11:P18)</f>
        <v>6878100</v>
      </c>
      <c r="Q19" s="32">
        <f>SUM(Q11:Q18)</f>
        <v>22689918</v>
      </c>
      <c r="R19" s="32">
        <f>SUM(R11:R18)</f>
        <v>22290316</v>
      </c>
      <c r="S19" s="32">
        <f>SUM(S11:S18)</f>
        <v>19204706</v>
      </c>
      <c r="T19" s="37">
        <f t="shared" si="6"/>
        <v>0.86157172468977106</v>
      </c>
      <c r="U19" s="37">
        <f t="shared" si="7"/>
        <v>-0.2331444730376121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2983095</v>
      </c>
      <c r="E24" s="31">
        <v>2347291</v>
      </c>
      <c r="F24" s="31">
        <v>335707</v>
      </c>
      <c r="G24" s="36">
        <f t="shared" si="0"/>
        <v>0.11253647637772179</v>
      </c>
      <c r="H24" s="31">
        <v>503689</v>
      </c>
      <c r="I24" s="36">
        <f t="shared" si="1"/>
        <v>0.1688477906335534</v>
      </c>
      <c r="J24" s="31">
        <v>662372</v>
      </c>
      <c r="K24" s="36">
        <f t="shared" si="2"/>
        <v>0.28218571962317412</v>
      </c>
      <c r="L24" s="31">
        <v>465989</v>
      </c>
      <c r="M24" s="36">
        <f t="shared" si="3"/>
        <v>0.19852204093996015</v>
      </c>
      <c r="N24" s="31">
        <f t="shared" si="4"/>
        <v>1967757</v>
      </c>
      <c r="O24" s="36">
        <f t="shared" si="5"/>
        <v>0.8383097792306109</v>
      </c>
      <c r="P24" s="31">
        <v>401026</v>
      </c>
      <c r="Q24" s="31">
        <v>2639626</v>
      </c>
      <c r="R24" s="31">
        <v>2699626</v>
      </c>
      <c r="S24" s="31">
        <v>1774483</v>
      </c>
      <c r="T24" s="36">
        <f t="shared" si="6"/>
        <v>0.65730697511433067</v>
      </c>
      <c r="U24" s="36">
        <f t="shared" si="7"/>
        <v>0.16199199054425395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2983095</v>
      </c>
      <c r="E27" s="32">
        <f>SUM(E20:E26)</f>
        <v>2347291</v>
      </c>
      <c r="F27" s="32">
        <f>SUM(F20:F26)</f>
        <v>335707</v>
      </c>
      <c r="G27" s="37">
        <f t="shared" si="0"/>
        <v>0.11253647637772179</v>
      </c>
      <c r="H27" s="32">
        <f>SUM(H20:H26)</f>
        <v>503689</v>
      </c>
      <c r="I27" s="37">
        <f t="shared" si="1"/>
        <v>0.1688477906335534</v>
      </c>
      <c r="J27" s="32">
        <f>SUM(J20:J26)</f>
        <v>662372</v>
      </c>
      <c r="K27" s="37">
        <f t="shared" si="2"/>
        <v>0.28218571962317412</v>
      </c>
      <c r="L27" s="32">
        <f>SUM(L20:L26)</f>
        <v>465989</v>
      </c>
      <c r="M27" s="37">
        <f t="shared" si="3"/>
        <v>0.19852204093996015</v>
      </c>
      <c r="N27" s="32">
        <f t="shared" si="4"/>
        <v>1967757</v>
      </c>
      <c r="O27" s="37">
        <f t="shared" si="5"/>
        <v>0.8383097792306109</v>
      </c>
      <c r="P27" s="32">
        <f>SUM(P20:P26)</f>
        <v>401026</v>
      </c>
      <c r="Q27" s="32">
        <f>SUM(Q20:Q26)</f>
        <v>2639626</v>
      </c>
      <c r="R27" s="32">
        <f>SUM(R20:R26)</f>
        <v>2699626</v>
      </c>
      <c r="S27" s="32">
        <f>SUM(S20:S26)</f>
        <v>1774483</v>
      </c>
      <c r="T27" s="37">
        <f t="shared" si="6"/>
        <v>0.65730697511433067</v>
      </c>
      <c r="U27" s="37">
        <f t="shared" si="7"/>
        <v>0.16199199054425395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62520</v>
      </c>
      <c r="E28" s="31">
        <v>62520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62520</v>
      </c>
      <c r="R28" s="31">
        <v>62520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450000</v>
      </c>
      <c r="E29" s="31">
        <v>300000</v>
      </c>
      <c r="F29" s="31">
        <v>84688</v>
      </c>
      <c r="G29" s="36">
        <f t="shared" si="0"/>
        <v>0.18819555555555556</v>
      </c>
      <c r="H29" s="31">
        <v>66846</v>
      </c>
      <c r="I29" s="36">
        <f t="shared" si="1"/>
        <v>0.14854666666666666</v>
      </c>
      <c r="J29" s="31">
        <v>25754</v>
      </c>
      <c r="K29" s="36">
        <f t="shared" si="2"/>
        <v>8.5846666666666668E-2</v>
      </c>
      <c r="L29" s="31">
        <v>107347</v>
      </c>
      <c r="M29" s="36">
        <f t="shared" si="3"/>
        <v>0.35782333333333333</v>
      </c>
      <c r="N29" s="31">
        <f t="shared" si="4"/>
        <v>284635</v>
      </c>
      <c r="O29" s="36">
        <f t="shared" si="5"/>
        <v>0.94878333333333331</v>
      </c>
      <c r="P29" s="31">
        <v>45051</v>
      </c>
      <c r="Q29" s="31">
        <v>500000</v>
      </c>
      <c r="R29" s="31">
        <v>320000</v>
      </c>
      <c r="S29" s="31">
        <v>1517927</v>
      </c>
      <c r="T29" s="36">
        <f t="shared" si="6"/>
        <v>4.7435218749999999</v>
      </c>
      <c r="U29" s="36">
        <f t="shared" si="7"/>
        <v>1.3827883953741313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1721509</v>
      </c>
      <c r="E30" s="31">
        <v>1751509</v>
      </c>
      <c r="F30" s="31">
        <v>1326066</v>
      </c>
      <c r="G30" s="36">
        <f t="shared" si="0"/>
        <v>0.77029280706635861</v>
      </c>
      <c r="H30" s="31">
        <v>947983</v>
      </c>
      <c r="I30" s="36">
        <f t="shared" si="1"/>
        <v>0.55066979028282748</v>
      </c>
      <c r="J30" s="31">
        <v>1209549</v>
      </c>
      <c r="K30" s="36">
        <f t="shared" si="2"/>
        <v>0.69057538385472184</v>
      </c>
      <c r="L30" s="31">
        <v>1708817</v>
      </c>
      <c r="M30" s="36">
        <f t="shared" si="3"/>
        <v>0.97562558913485453</v>
      </c>
      <c r="N30" s="31">
        <f t="shared" si="4"/>
        <v>5192415</v>
      </c>
      <c r="O30" s="36">
        <f t="shared" si="5"/>
        <v>2.9645380069414431</v>
      </c>
      <c r="P30" s="31">
        <v>1654452</v>
      </c>
      <c r="Q30" s="31">
        <v>3499032</v>
      </c>
      <c r="R30" s="31">
        <v>3589057</v>
      </c>
      <c r="S30" s="31">
        <v>4542004</v>
      </c>
      <c r="T30" s="36">
        <f t="shared" si="6"/>
        <v>1.2655145906013752</v>
      </c>
      <c r="U30" s="36">
        <f t="shared" si="7"/>
        <v>3.2859823071325067E-2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2240000</v>
      </c>
      <c r="E31" s="31">
        <v>3480000</v>
      </c>
      <c r="F31" s="31">
        <v>42960</v>
      </c>
      <c r="G31" s="36">
        <f t="shared" si="0"/>
        <v>1.917857142857143E-2</v>
      </c>
      <c r="H31" s="31">
        <v>422492</v>
      </c>
      <c r="I31" s="36">
        <f t="shared" si="1"/>
        <v>0.18861249999999999</v>
      </c>
      <c r="J31" s="31">
        <v>574337</v>
      </c>
      <c r="K31" s="36">
        <f t="shared" si="2"/>
        <v>0.16503936781609196</v>
      </c>
      <c r="L31" s="31">
        <v>83772</v>
      </c>
      <c r="M31" s="36">
        <f t="shared" si="3"/>
        <v>2.4072413793103448E-2</v>
      </c>
      <c r="N31" s="31">
        <f t="shared" si="4"/>
        <v>1123561</v>
      </c>
      <c r="O31" s="36">
        <f t="shared" si="5"/>
        <v>0.32286235632183907</v>
      </c>
      <c r="P31" s="31">
        <v>132570</v>
      </c>
      <c r="Q31" s="31">
        <v>2140000</v>
      </c>
      <c r="R31" s="31">
        <v>1940800</v>
      </c>
      <c r="S31" s="31">
        <v>1419203</v>
      </c>
      <c r="T31" s="36">
        <f t="shared" si="6"/>
        <v>0.73124639323990104</v>
      </c>
      <c r="U31" s="36">
        <f t="shared" si="7"/>
        <v>-0.36809232858112695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4474029</v>
      </c>
      <c r="E35" s="32">
        <f>SUM(E28:E34)</f>
        <v>5594029</v>
      </c>
      <c r="F35" s="32">
        <f>SUM(F28:F34)</f>
        <v>1453714</v>
      </c>
      <c r="G35" s="37">
        <f t="shared" si="0"/>
        <v>0.3249227933033067</v>
      </c>
      <c r="H35" s="32">
        <f>SUM(H28:H34)</f>
        <v>1437321</v>
      </c>
      <c r="I35" s="37">
        <f t="shared" si="1"/>
        <v>0.3212587580456005</v>
      </c>
      <c r="J35" s="32">
        <f>SUM(J28:J34)</f>
        <v>1809640</v>
      </c>
      <c r="K35" s="37">
        <f t="shared" si="2"/>
        <v>0.32349492646534367</v>
      </c>
      <c r="L35" s="32">
        <f>SUM(L28:L34)</f>
        <v>1899936</v>
      </c>
      <c r="M35" s="37">
        <f t="shared" si="3"/>
        <v>0.33963642305036318</v>
      </c>
      <c r="N35" s="32">
        <f t="shared" si="4"/>
        <v>6600611</v>
      </c>
      <c r="O35" s="37">
        <f t="shared" si="5"/>
        <v>1.1799386452948313</v>
      </c>
      <c r="P35" s="32">
        <f>SUM(P28:P34)</f>
        <v>1832073</v>
      </c>
      <c r="Q35" s="32">
        <f>SUM(Q28:Q34)</f>
        <v>6201552</v>
      </c>
      <c r="R35" s="32">
        <f>SUM(R28:R34)</f>
        <v>5912377</v>
      </c>
      <c r="S35" s="32">
        <f>SUM(S28:S34)</f>
        <v>7479134</v>
      </c>
      <c r="T35" s="37">
        <f t="shared" si="6"/>
        <v>1.2649961259236344</v>
      </c>
      <c r="U35" s="37">
        <f t="shared" si="7"/>
        <v>3.7041646266278594E-2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1648063</v>
      </c>
      <c r="E37" s="31">
        <v>2163595</v>
      </c>
      <c r="F37" s="31">
        <v>331152</v>
      </c>
      <c r="G37" s="36">
        <f t="shared" si="0"/>
        <v>0.20093406623411847</v>
      </c>
      <c r="H37" s="31">
        <v>381509</v>
      </c>
      <c r="I37" s="36">
        <f t="shared" si="1"/>
        <v>0.23148933020157603</v>
      </c>
      <c r="J37" s="31">
        <v>376452</v>
      </c>
      <c r="K37" s="36">
        <f t="shared" si="2"/>
        <v>0.17399374651910363</v>
      </c>
      <c r="L37" s="31">
        <v>348229</v>
      </c>
      <c r="M37" s="36">
        <f t="shared" si="3"/>
        <v>0.1609492534416099</v>
      </c>
      <c r="N37" s="31">
        <f t="shared" si="4"/>
        <v>1437342</v>
      </c>
      <c r="O37" s="36">
        <f t="shared" si="5"/>
        <v>0.66433043152715732</v>
      </c>
      <c r="P37" s="31">
        <v>287181</v>
      </c>
      <c r="Q37" s="31">
        <v>3019874</v>
      </c>
      <c r="R37" s="31">
        <v>2055919</v>
      </c>
      <c r="S37" s="31">
        <v>1776686</v>
      </c>
      <c r="T37" s="36">
        <f t="shared" si="6"/>
        <v>0.86418093319824374</v>
      </c>
      <c r="U37" s="36">
        <f t="shared" si="7"/>
        <v>0.21257673731897309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1648063</v>
      </c>
      <c r="E40" s="32">
        <f>SUM(E36:E39)</f>
        <v>2163595</v>
      </c>
      <c r="F40" s="32">
        <f>SUM(F36:F39)</f>
        <v>331152</v>
      </c>
      <c r="G40" s="37">
        <f t="shared" si="0"/>
        <v>0.20093406623411847</v>
      </c>
      <c r="H40" s="32">
        <f>SUM(H36:H39)</f>
        <v>381509</v>
      </c>
      <c r="I40" s="37">
        <f t="shared" si="1"/>
        <v>0.23148933020157603</v>
      </c>
      <c r="J40" s="32">
        <f>SUM(J36:J39)</f>
        <v>376452</v>
      </c>
      <c r="K40" s="37">
        <f t="shared" si="2"/>
        <v>0.17399374651910363</v>
      </c>
      <c r="L40" s="32">
        <f>SUM(L36:L39)</f>
        <v>348229</v>
      </c>
      <c r="M40" s="37">
        <f t="shared" si="3"/>
        <v>0.1609492534416099</v>
      </c>
      <c r="N40" s="32">
        <f t="shared" si="4"/>
        <v>1437342</v>
      </c>
      <c r="O40" s="37">
        <f t="shared" si="5"/>
        <v>0.66433043152715732</v>
      </c>
      <c r="P40" s="32">
        <f>SUM(P36:P39)</f>
        <v>287181</v>
      </c>
      <c r="Q40" s="32">
        <f>SUM(Q36:Q39)</f>
        <v>3019874</v>
      </c>
      <c r="R40" s="32">
        <f>SUM(R36:R39)</f>
        <v>2055919</v>
      </c>
      <c r="S40" s="32">
        <f>SUM(S36:S39)</f>
        <v>1776686</v>
      </c>
      <c r="T40" s="37">
        <f t="shared" si="6"/>
        <v>0.86418093319824374</v>
      </c>
      <c r="U40" s="37">
        <f t="shared" si="7"/>
        <v>0.21257673731897309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4905747</v>
      </c>
      <c r="E43" s="31">
        <v>5372208</v>
      </c>
      <c r="F43" s="31">
        <v>408908</v>
      </c>
      <c r="G43" s="36">
        <f t="shared" si="0"/>
        <v>8.3352851257922592E-2</v>
      </c>
      <c r="H43" s="31">
        <v>832294</v>
      </c>
      <c r="I43" s="36">
        <f t="shared" si="1"/>
        <v>0.16965693501927434</v>
      </c>
      <c r="J43" s="31">
        <v>982138</v>
      </c>
      <c r="K43" s="36">
        <f t="shared" si="2"/>
        <v>0.18281831232148868</v>
      </c>
      <c r="L43" s="31">
        <v>1046026</v>
      </c>
      <c r="M43" s="36">
        <f t="shared" si="3"/>
        <v>0.19471062922358925</v>
      </c>
      <c r="N43" s="31">
        <f t="shared" si="4"/>
        <v>3269366</v>
      </c>
      <c r="O43" s="36">
        <f t="shared" si="5"/>
        <v>0.60857025640109241</v>
      </c>
      <c r="P43" s="31">
        <v>469844</v>
      </c>
      <c r="Q43" s="31">
        <v>4021053</v>
      </c>
      <c r="R43" s="31">
        <v>4021053</v>
      </c>
      <c r="S43" s="31">
        <v>2188713</v>
      </c>
      <c r="T43" s="36">
        <f t="shared" si="6"/>
        <v>0.54431339253673106</v>
      </c>
      <c r="U43" s="36">
        <f t="shared" si="7"/>
        <v>1.226326184861358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5111856</v>
      </c>
      <c r="E46" s="31">
        <v>5356856</v>
      </c>
      <c r="F46" s="31">
        <v>158238</v>
      </c>
      <c r="G46" s="36">
        <f t="shared" si="0"/>
        <v>3.095509732668526E-2</v>
      </c>
      <c r="H46" s="31">
        <v>1412789</v>
      </c>
      <c r="I46" s="36">
        <f t="shared" si="1"/>
        <v>0.27637496048401988</v>
      </c>
      <c r="J46" s="31">
        <v>877234</v>
      </c>
      <c r="K46" s="36">
        <f t="shared" si="2"/>
        <v>0.16375911542143376</v>
      </c>
      <c r="L46" s="31">
        <v>1245738</v>
      </c>
      <c r="M46" s="36">
        <f t="shared" si="3"/>
        <v>0.23255021228870068</v>
      </c>
      <c r="N46" s="31">
        <f t="shared" si="4"/>
        <v>3693999</v>
      </c>
      <c r="O46" s="36">
        <f t="shared" si="5"/>
        <v>0.68958340489272063</v>
      </c>
      <c r="P46" s="31">
        <v>816343</v>
      </c>
      <c r="Q46" s="31">
        <v>4573937</v>
      </c>
      <c r="R46" s="31">
        <v>4523937</v>
      </c>
      <c r="S46" s="31">
        <v>2627493</v>
      </c>
      <c r="T46" s="36">
        <f t="shared" si="6"/>
        <v>0.58079787583248843</v>
      </c>
      <c r="U46" s="36">
        <f t="shared" si="7"/>
        <v>0.52599826298504437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10017603</v>
      </c>
      <c r="E47" s="32">
        <f>SUM(E41:E46)</f>
        <v>10729064</v>
      </c>
      <c r="F47" s="32">
        <f>SUM(F41:F46)</f>
        <v>567146</v>
      </c>
      <c r="G47" s="37">
        <f t="shared" si="0"/>
        <v>5.6614940719850848E-2</v>
      </c>
      <c r="H47" s="32">
        <f>SUM(H41:H46)</f>
        <v>2245083</v>
      </c>
      <c r="I47" s="37">
        <f t="shared" si="1"/>
        <v>0.22411379249107796</v>
      </c>
      <c r="J47" s="32">
        <f>SUM(J41:J46)</f>
        <v>1859372</v>
      </c>
      <c r="K47" s="37">
        <f t="shared" si="2"/>
        <v>0.17330234958054122</v>
      </c>
      <c r="L47" s="32">
        <f>SUM(L41:L46)</f>
        <v>2291764</v>
      </c>
      <c r="M47" s="37">
        <f t="shared" si="3"/>
        <v>0.21360334881029697</v>
      </c>
      <c r="N47" s="32">
        <f t="shared" si="4"/>
        <v>6963365</v>
      </c>
      <c r="O47" s="37">
        <f t="shared" si="5"/>
        <v>0.64901887061163954</v>
      </c>
      <c r="P47" s="32">
        <f>SUM(P41:P46)</f>
        <v>1286187</v>
      </c>
      <c r="Q47" s="32">
        <f>SUM(Q41:Q46)</f>
        <v>8594990</v>
      </c>
      <c r="R47" s="32">
        <f>SUM(R41:R46)</f>
        <v>8544990</v>
      </c>
      <c r="S47" s="32">
        <f>SUM(S41:S46)</f>
        <v>4816206</v>
      </c>
      <c r="T47" s="37">
        <f t="shared" si="6"/>
        <v>0.563629214311544</v>
      </c>
      <c r="U47" s="37">
        <f t="shared" si="7"/>
        <v>0.78182799235258948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4299312</v>
      </c>
      <c r="E50" s="31">
        <v>4065974</v>
      </c>
      <c r="F50" s="31">
        <v>686525</v>
      </c>
      <c r="G50" s="36">
        <f t="shared" si="0"/>
        <v>0.15968252594833779</v>
      </c>
      <c r="H50" s="31">
        <v>699212</v>
      </c>
      <c r="I50" s="36">
        <f t="shared" si="1"/>
        <v>0.16263346321457944</v>
      </c>
      <c r="J50" s="31">
        <v>826151</v>
      </c>
      <c r="K50" s="36">
        <f t="shared" si="2"/>
        <v>0.20318649356833074</v>
      </c>
      <c r="L50" s="31">
        <v>960098</v>
      </c>
      <c r="M50" s="36">
        <f t="shared" si="3"/>
        <v>0.23612989163236164</v>
      </c>
      <c r="N50" s="31">
        <f t="shared" si="4"/>
        <v>3171986</v>
      </c>
      <c r="O50" s="36">
        <f t="shared" si="5"/>
        <v>0.78012943516116928</v>
      </c>
      <c r="P50" s="31">
        <v>976489</v>
      </c>
      <c r="Q50" s="31">
        <v>4138596</v>
      </c>
      <c r="R50" s="31">
        <v>4125996</v>
      </c>
      <c r="S50" s="31">
        <v>3283197</v>
      </c>
      <c r="T50" s="36">
        <f t="shared" si="6"/>
        <v>0.79573441176385051</v>
      </c>
      <c r="U50" s="36">
        <f t="shared" si="7"/>
        <v>-1.6785647354962574E-2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165000</v>
      </c>
      <c r="E51" s="31">
        <v>173913</v>
      </c>
      <c r="F51" s="31">
        <v>49680</v>
      </c>
      <c r="G51" s="36">
        <f t="shared" si="0"/>
        <v>0.30109090909090908</v>
      </c>
      <c r="H51" s="31">
        <v>63878</v>
      </c>
      <c r="I51" s="36">
        <f t="shared" si="1"/>
        <v>0.38713939393939395</v>
      </c>
      <c r="J51" s="31">
        <v>12478</v>
      </c>
      <c r="K51" s="36">
        <f t="shared" si="2"/>
        <v>7.1748517937129483E-2</v>
      </c>
      <c r="L51" s="31">
        <v>59145</v>
      </c>
      <c r="M51" s="36">
        <f t="shared" si="3"/>
        <v>0.34008383502095874</v>
      </c>
      <c r="N51" s="31">
        <f t="shared" si="4"/>
        <v>185181</v>
      </c>
      <c r="O51" s="36">
        <f t="shared" si="5"/>
        <v>1.0647910161977541</v>
      </c>
      <c r="P51" s="31">
        <v>42635</v>
      </c>
      <c r="Q51" s="31">
        <v>160000</v>
      </c>
      <c r="R51" s="31">
        <v>155000</v>
      </c>
      <c r="S51" s="31">
        <v>72435</v>
      </c>
      <c r="T51" s="36">
        <f t="shared" si="6"/>
        <v>0.4673225806451613</v>
      </c>
      <c r="U51" s="36">
        <f t="shared" si="7"/>
        <v>0.38724053008091941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4464312</v>
      </c>
      <c r="E53" s="32">
        <f>SUM(E48:E52)</f>
        <v>4239887</v>
      </c>
      <c r="F53" s="32">
        <f>SUM(F48:F52)</f>
        <v>736205</v>
      </c>
      <c r="G53" s="37">
        <f t="shared" si="0"/>
        <v>0.1649089490161082</v>
      </c>
      <c r="H53" s="32">
        <f>SUM(H48:H52)</f>
        <v>763090</v>
      </c>
      <c r="I53" s="37">
        <f t="shared" si="1"/>
        <v>0.17093115355736785</v>
      </c>
      <c r="J53" s="32">
        <f>SUM(J48:J52)</f>
        <v>838629</v>
      </c>
      <c r="K53" s="37">
        <f t="shared" si="2"/>
        <v>0.19779512991737752</v>
      </c>
      <c r="L53" s="32">
        <f>SUM(L48:L52)</f>
        <v>1019243</v>
      </c>
      <c r="M53" s="37">
        <f t="shared" si="3"/>
        <v>0.24039390672440092</v>
      </c>
      <c r="N53" s="32">
        <f t="shared" si="4"/>
        <v>3357167</v>
      </c>
      <c r="O53" s="37">
        <f t="shared" si="5"/>
        <v>0.79180577218213599</v>
      </c>
      <c r="P53" s="32">
        <f>SUM(P48:P52)</f>
        <v>1019124</v>
      </c>
      <c r="Q53" s="32">
        <f>SUM(Q48:Q52)</f>
        <v>4298596</v>
      </c>
      <c r="R53" s="32">
        <f>SUM(R48:R52)</f>
        <v>4280996</v>
      </c>
      <c r="S53" s="32">
        <f>SUM(S48:S52)</f>
        <v>3355632</v>
      </c>
      <c r="T53" s="37">
        <f t="shared" si="6"/>
        <v>0.78384375972320464</v>
      </c>
      <c r="U53" s="37">
        <f t="shared" si="7"/>
        <v>1.1676694886975092E-4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281804458</v>
      </c>
      <c r="E54" s="32">
        <f>SUM(E8:E9,E11:E18,E20:E26,E28:E34,E36:E39,E41:E46,E48:E52)</f>
        <v>304274904</v>
      </c>
      <c r="F54" s="32">
        <f>SUM(F8:F9,F11:F18,F20:F26,F28:F34,F36:F39,F41:F46,F48:F52)</f>
        <v>64653066</v>
      </c>
      <c r="G54" s="37">
        <f t="shared" si="0"/>
        <v>0.22942527758024325</v>
      </c>
      <c r="H54" s="32">
        <f>SUM(H8:H9,H11:H18,H20:H26,H28:H34,H36:H39,H41:H46,H48:H52)</f>
        <v>50747389</v>
      </c>
      <c r="I54" s="37">
        <f t="shared" si="1"/>
        <v>0.18008014976115105</v>
      </c>
      <c r="J54" s="32">
        <f>SUM(J8:J9,J11:J18,J20:J26,J28:J34,J36:J39,J41:J46,J48:J52)</f>
        <v>80908956</v>
      </c>
      <c r="K54" s="37">
        <f t="shared" si="2"/>
        <v>0.26590742429418368</v>
      </c>
      <c r="L54" s="32">
        <f>SUM(L8:L9,L11:L18,L20:L26,L28:L34,L36:L39,L41:L46,L48:L52)</f>
        <v>50728063</v>
      </c>
      <c r="M54" s="37">
        <f t="shared" si="3"/>
        <v>0.16671786707720068</v>
      </c>
      <c r="N54" s="32">
        <f t="shared" si="4"/>
        <v>247037474</v>
      </c>
      <c r="O54" s="37">
        <f t="shared" si="5"/>
        <v>0.81188908698168549</v>
      </c>
      <c r="P54" s="32">
        <f>SUM(P8:P9,P11:P18,P20:P26,P28:P34,P36:P39,P41:P46,P48:P52)</f>
        <v>47112374</v>
      </c>
      <c r="Q54" s="32">
        <f>SUM(Q8:Q9,Q11:Q18,Q20:Q26,Q28:Q34,Q36:Q39,Q41:Q46,Q48:Q52)</f>
        <v>300376280</v>
      </c>
      <c r="R54" s="32">
        <f>SUM(R8:R9,R11:R18,R20:R26,R28:R34,R36:R39,R41:R46,R48:R52)</f>
        <v>294110914</v>
      </c>
      <c r="S54" s="32">
        <f>SUM(S8:S9,S11:S18,S20:S26,S28:S34,S36:S39,S41:S46,S48:S52)</f>
        <v>218899976</v>
      </c>
      <c r="T54" s="37">
        <f t="shared" si="6"/>
        <v>0.74427695668580318</v>
      </c>
      <c r="U54" s="37">
        <f t="shared" si="7"/>
        <v>7.6746058264862693E-2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4357472</v>
      </c>
      <c r="E57" s="31">
        <v>4571989</v>
      </c>
      <c r="F57" s="31">
        <v>1039724</v>
      </c>
      <c r="G57" s="36">
        <f t="shared" ref="G57:G85" si="8">IF(($D57      =0),0,($F57      /$D57      ))</f>
        <v>0.23860715570863106</v>
      </c>
      <c r="H57" s="31">
        <v>1311419</v>
      </c>
      <c r="I57" s="36">
        <f t="shared" ref="I57:I85" si="9">IF(($D57      =0),0,($H57      /$D57      ))</f>
        <v>0.30095867512172197</v>
      </c>
      <c r="J57" s="31">
        <v>1075427</v>
      </c>
      <c r="K57" s="36">
        <f t="shared" ref="K57:K85" si="10">IF(($E57      =0),0,($J57      /$E57      ))</f>
        <v>0.23522081964764133</v>
      </c>
      <c r="L57" s="31">
        <v>1264566</v>
      </c>
      <c r="M57" s="36">
        <f t="shared" ref="M57:M85" si="11">IF(($E57      =0),0,($L57      /$E57      ))</f>
        <v>0.27658990430641894</v>
      </c>
      <c r="N57" s="31">
        <f t="shared" ref="N57:N85" si="12">$F57      +$H57      +$J57      +$L57</f>
        <v>4691136</v>
      </c>
      <c r="O57" s="36">
        <f t="shared" ref="O57:O85" si="13">IF(($E57      =0),0,($N57      /$E57      ))</f>
        <v>1.0260602114309549</v>
      </c>
      <c r="P57" s="31">
        <v>991209</v>
      </c>
      <c r="Q57" s="31">
        <v>5244667</v>
      </c>
      <c r="R57" s="31">
        <v>4146028</v>
      </c>
      <c r="S57" s="31">
        <v>3885497</v>
      </c>
      <c r="T57" s="36">
        <f t="shared" ref="T57:T85" si="14">IF(($R57      =0),0,($S57      /$R57      ))</f>
        <v>0.937161302335633</v>
      </c>
      <c r="U57" s="36">
        <f t="shared" ref="U57:U85" si="15">IF(($P57      =0),0,(($L57      /$P57      )-1))</f>
        <v>0.27578139423673509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4357472</v>
      </c>
      <c r="E58" s="32">
        <f>E57</f>
        <v>4571989</v>
      </c>
      <c r="F58" s="32">
        <f>F57</f>
        <v>1039724</v>
      </c>
      <c r="G58" s="37">
        <f t="shared" si="8"/>
        <v>0.23860715570863106</v>
      </c>
      <c r="H58" s="32">
        <f>H57</f>
        <v>1311419</v>
      </c>
      <c r="I58" s="37">
        <f t="shared" si="9"/>
        <v>0.30095867512172197</v>
      </c>
      <c r="J58" s="32">
        <f>J57</f>
        <v>1075427</v>
      </c>
      <c r="K58" s="37">
        <f t="shared" si="10"/>
        <v>0.23522081964764133</v>
      </c>
      <c r="L58" s="32">
        <f>L57</f>
        <v>1264566</v>
      </c>
      <c r="M58" s="37">
        <f t="shared" si="11"/>
        <v>0.27658990430641894</v>
      </c>
      <c r="N58" s="32">
        <f t="shared" si="12"/>
        <v>4691136</v>
      </c>
      <c r="O58" s="37">
        <f t="shared" si="13"/>
        <v>1.0260602114309549</v>
      </c>
      <c r="P58" s="32">
        <f>P57</f>
        <v>991209</v>
      </c>
      <c r="Q58" s="32">
        <f>Q57</f>
        <v>5244667</v>
      </c>
      <c r="R58" s="32">
        <f>R57</f>
        <v>4146028</v>
      </c>
      <c r="S58" s="32">
        <f>S57</f>
        <v>3885497</v>
      </c>
      <c r="T58" s="37">
        <f t="shared" si="14"/>
        <v>0.937161302335633</v>
      </c>
      <c r="U58" s="37">
        <f t="shared" si="15"/>
        <v>0.27578139423673509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0</v>
      </c>
      <c r="M63" s="37">
        <f t="shared" si="11"/>
        <v>0</v>
      </c>
      <c r="N63" s="32">
        <f t="shared" si="12"/>
        <v>0</v>
      </c>
      <c r="O63" s="37">
        <f t="shared" si="13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4"/>
        <v>0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11938872</v>
      </c>
      <c r="E67" s="31">
        <v>11541214</v>
      </c>
      <c r="F67" s="31">
        <v>1121234</v>
      </c>
      <c r="G67" s="36">
        <f t="shared" si="8"/>
        <v>9.3914567473376051E-2</v>
      </c>
      <c r="H67" s="31">
        <v>616893</v>
      </c>
      <c r="I67" s="36">
        <f t="shared" si="9"/>
        <v>5.1670961879815784E-2</v>
      </c>
      <c r="J67" s="31">
        <v>643148</v>
      </c>
      <c r="K67" s="36">
        <f t="shared" si="10"/>
        <v>5.5726200034069209E-2</v>
      </c>
      <c r="L67" s="31">
        <v>624898</v>
      </c>
      <c r="M67" s="36">
        <f t="shared" si="11"/>
        <v>5.4144910578731144E-2</v>
      </c>
      <c r="N67" s="31">
        <f t="shared" si="12"/>
        <v>3006173</v>
      </c>
      <c r="O67" s="36">
        <f t="shared" si="13"/>
        <v>0.2604728584012046</v>
      </c>
      <c r="P67" s="31">
        <v>870012</v>
      </c>
      <c r="Q67" s="31">
        <v>12329518</v>
      </c>
      <c r="R67" s="31">
        <v>12244348</v>
      </c>
      <c r="S67" s="31">
        <v>3588829</v>
      </c>
      <c r="T67" s="36">
        <f t="shared" si="14"/>
        <v>0.29310086580355277</v>
      </c>
      <c r="U67" s="36">
        <f t="shared" si="15"/>
        <v>-0.28173634386652135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1125000</v>
      </c>
      <c r="E69" s="31">
        <v>1175000</v>
      </c>
      <c r="F69" s="31">
        <v>0</v>
      </c>
      <c r="G69" s="36">
        <f t="shared" si="8"/>
        <v>0</v>
      </c>
      <c r="H69" s="31">
        <v>411409</v>
      </c>
      <c r="I69" s="36">
        <f t="shared" si="9"/>
        <v>0.3656968888888889</v>
      </c>
      <c r="J69" s="31">
        <v>189600</v>
      </c>
      <c r="K69" s="36">
        <f t="shared" si="10"/>
        <v>0.16136170212765957</v>
      </c>
      <c r="L69" s="31">
        <v>475893</v>
      </c>
      <c r="M69" s="36">
        <f t="shared" si="11"/>
        <v>0.40501531914893618</v>
      </c>
      <c r="N69" s="31">
        <f t="shared" si="12"/>
        <v>1076902</v>
      </c>
      <c r="O69" s="36">
        <f t="shared" si="13"/>
        <v>0.91651234042553187</v>
      </c>
      <c r="P69" s="31">
        <v>123666</v>
      </c>
      <c r="Q69" s="31">
        <v>2350000</v>
      </c>
      <c r="R69" s="31">
        <v>2350000</v>
      </c>
      <c r="S69" s="31">
        <v>662119</v>
      </c>
      <c r="T69" s="36">
        <f t="shared" si="14"/>
        <v>0.2817527659574468</v>
      </c>
      <c r="U69" s="36">
        <f t="shared" si="15"/>
        <v>2.8482121197418855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13063872</v>
      </c>
      <c r="E70" s="32">
        <f>SUM(E64:E69)</f>
        <v>12716214</v>
      </c>
      <c r="F70" s="32">
        <f>SUM(F64:F69)</f>
        <v>1121234</v>
      </c>
      <c r="G70" s="37">
        <f t="shared" si="8"/>
        <v>8.5827080975686226E-2</v>
      </c>
      <c r="H70" s="32">
        <f>SUM(H64:H69)</f>
        <v>1028302</v>
      </c>
      <c r="I70" s="37">
        <f t="shared" si="9"/>
        <v>7.8713416665441918E-2</v>
      </c>
      <c r="J70" s="32">
        <f>SUM(J64:J69)</f>
        <v>832748</v>
      </c>
      <c r="K70" s="37">
        <f t="shared" si="10"/>
        <v>6.5487101742704237E-2</v>
      </c>
      <c r="L70" s="32">
        <f>SUM(L64:L69)</f>
        <v>1100791</v>
      </c>
      <c r="M70" s="37">
        <f t="shared" si="11"/>
        <v>8.6565938572597159E-2</v>
      </c>
      <c r="N70" s="32">
        <f t="shared" si="12"/>
        <v>4083075</v>
      </c>
      <c r="O70" s="37">
        <f t="shared" si="13"/>
        <v>0.32109203258139568</v>
      </c>
      <c r="P70" s="32">
        <f>SUM(P64:P69)</f>
        <v>993678</v>
      </c>
      <c r="Q70" s="32">
        <f>SUM(Q64:Q69)</f>
        <v>14679518</v>
      </c>
      <c r="R70" s="32">
        <f>SUM(R64:R69)</f>
        <v>14594348</v>
      </c>
      <c r="S70" s="32">
        <f>SUM(S64:S69)</f>
        <v>4250948</v>
      </c>
      <c r="T70" s="37">
        <f t="shared" si="14"/>
        <v>0.29127358070398213</v>
      </c>
      <c r="U70" s="37">
        <f t="shared" si="15"/>
        <v>0.10779447668158104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3164843</v>
      </c>
      <c r="E72" s="31">
        <v>3717796</v>
      </c>
      <c r="F72" s="31">
        <v>867760</v>
      </c>
      <c r="G72" s="36">
        <f t="shared" si="8"/>
        <v>0.27418737675139021</v>
      </c>
      <c r="H72" s="31">
        <v>526670</v>
      </c>
      <c r="I72" s="36">
        <f t="shared" si="9"/>
        <v>0.16641267829083464</v>
      </c>
      <c r="J72" s="31">
        <v>893991</v>
      </c>
      <c r="K72" s="36">
        <f t="shared" si="10"/>
        <v>0.24046262893391676</v>
      </c>
      <c r="L72" s="31">
        <v>693092</v>
      </c>
      <c r="M72" s="36">
        <f t="shared" si="11"/>
        <v>0.1864255058642271</v>
      </c>
      <c r="N72" s="31">
        <f t="shared" si="12"/>
        <v>2981513</v>
      </c>
      <c r="O72" s="36">
        <f t="shared" si="13"/>
        <v>0.80195712728724222</v>
      </c>
      <c r="P72" s="31">
        <v>641573</v>
      </c>
      <c r="Q72" s="31">
        <v>6134473</v>
      </c>
      <c r="R72" s="31">
        <v>2968101</v>
      </c>
      <c r="S72" s="31">
        <v>2473686</v>
      </c>
      <c r="T72" s="36">
        <f t="shared" si="14"/>
        <v>0.83342379521451593</v>
      </c>
      <c r="U72" s="36">
        <f t="shared" si="15"/>
        <v>8.030107252019647E-2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2952</v>
      </c>
      <c r="E73" s="31">
        <v>2952</v>
      </c>
      <c r="F73" s="31">
        <v>71290</v>
      </c>
      <c r="G73" s="36">
        <f t="shared" si="8"/>
        <v>24.149728997289973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229148</v>
      </c>
      <c r="M73" s="36">
        <f t="shared" si="11"/>
        <v>77.624661246612462</v>
      </c>
      <c r="N73" s="31">
        <f t="shared" si="12"/>
        <v>300438</v>
      </c>
      <c r="O73" s="36">
        <f t="shared" si="13"/>
        <v>101.77439024390245</v>
      </c>
      <c r="P73" s="31">
        <v>142579</v>
      </c>
      <c r="Q73" s="31">
        <v>0</v>
      </c>
      <c r="R73" s="31">
        <v>2544</v>
      </c>
      <c r="S73" s="31">
        <v>260292</v>
      </c>
      <c r="T73" s="36">
        <f t="shared" si="14"/>
        <v>102.31603773584905</v>
      </c>
      <c r="U73" s="36">
        <f t="shared" si="15"/>
        <v>0.60716515054811726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3361779</v>
      </c>
      <c r="E74" s="31">
        <v>4330884</v>
      </c>
      <c r="F74" s="31">
        <v>558720</v>
      </c>
      <c r="G74" s="36">
        <f t="shared" si="8"/>
        <v>0.16619771852938578</v>
      </c>
      <c r="H74" s="31">
        <v>852549</v>
      </c>
      <c r="I74" s="36">
        <f t="shared" si="9"/>
        <v>0.25360054899504103</v>
      </c>
      <c r="J74" s="31">
        <v>658224</v>
      </c>
      <c r="K74" s="36">
        <f t="shared" si="10"/>
        <v>0.15198375204692621</v>
      </c>
      <c r="L74" s="31">
        <v>707953</v>
      </c>
      <c r="M74" s="36">
        <f t="shared" si="11"/>
        <v>0.16346616533714595</v>
      </c>
      <c r="N74" s="31">
        <f t="shared" si="12"/>
        <v>2777446</v>
      </c>
      <c r="O74" s="36">
        <f t="shared" si="13"/>
        <v>0.64131156595281702</v>
      </c>
      <c r="P74" s="31">
        <v>443254</v>
      </c>
      <c r="Q74" s="31">
        <v>4307143</v>
      </c>
      <c r="R74" s="31">
        <v>2641822</v>
      </c>
      <c r="S74" s="31">
        <v>1805675</v>
      </c>
      <c r="T74" s="36">
        <f t="shared" si="14"/>
        <v>0.68349608717014243</v>
      </c>
      <c r="U74" s="36">
        <f t="shared" si="15"/>
        <v>0.59717227594110822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6529574</v>
      </c>
      <c r="E78" s="32">
        <f>SUM(E71:E77)</f>
        <v>8051632</v>
      </c>
      <c r="F78" s="32">
        <f>SUM(F71:F77)</f>
        <v>1497770</v>
      </c>
      <c r="G78" s="37">
        <f t="shared" si="8"/>
        <v>0.229382498766382</v>
      </c>
      <c r="H78" s="32">
        <f>SUM(H71:H77)</f>
        <v>1379219</v>
      </c>
      <c r="I78" s="37">
        <f t="shared" si="9"/>
        <v>0.21122649042648112</v>
      </c>
      <c r="J78" s="32">
        <f>SUM(J71:J77)</f>
        <v>1552215</v>
      </c>
      <c r="K78" s="37">
        <f t="shared" si="10"/>
        <v>0.19278265573985498</v>
      </c>
      <c r="L78" s="32">
        <f>SUM(L71:L77)</f>
        <v>1630193</v>
      </c>
      <c r="M78" s="37">
        <f t="shared" si="11"/>
        <v>0.2024674003978324</v>
      </c>
      <c r="N78" s="32">
        <f t="shared" si="12"/>
        <v>6059397</v>
      </c>
      <c r="O78" s="37">
        <f t="shared" si="13"/>
        <v>0.75256755400644237</v>
      </c>
      <c r="P78" s="32">
        <f>SUM(P71:P77)</f>
        <v>1227406</v>
      </c>
      <c r="Q78" s="32">
        <f>SUM(Q71:Q77)</f>
        <v>10441616</v>
      </c>
      <c r="R78" s="32">
        <f>SUM(R71:R77)</f>
        <v>5612467</v>
      </c>
      <c r="S78" s="32">
        <f>SUM(S71:S77)</f>
        <v>4539653</v>
      </c>
      <c r="T78" s="37">
        <f t="shared" si="14"/>
        <v>0.80885161551952112</v>
      </c>
      <c r="U78" s="37">
        <f t="shared" si="15"/>
        <v>0.32816117894160524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3911179</v>
      </c>
      <c r="E79" s="31">
        <v>2961179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788785</v>
      </c>
      <c r="K79" s="36">
        <f t="shared" si="10"/>
        <v>0.26637531874972775</v>
      </c>
      <c r="L79" s="31">
        <v>305230</v>
      </c>
      <c r="M79" s="36">
        <f t="shared" si="11"/>
        <v>0.1030771864855181</v>
      </c>
      <c r="N79" s="31">
        <f t="shared" si="12"/>
        <v>1094015</v>
      </c>
      <c r="O79" s="36">
        <f t="shared" si="13"/>
        <v>0.36945250523524581</v>
      </c>
      <c r="P79" s="31">
        <v>517200</v>
      </c>
      <c r="Q79" s="31">
        <v>3889052</v>
      </c>
      <c r="R79" s="31">
        <v>1990812</v>
      </c>
      <c r="S79" s="31">
        <v>558425</v>
      </c>
      <c r="T79" s="36">
        <f t="shared" si="14"/>
        <v>0.28050112215518092</v>
      </c>
      <c r="U79" s="36">
        <f t="shared" si="15"/>
        <v>-0.40984145398298533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6162270</v>
      </c>
      <c r="E81" s="31">
        <v>6144780</v>
      </c>
      <c r="F81" s="31">
        <v>866957</v>
      </c>
      <c r="G81" s="36">
        <f t="shared" si="8"/>
        <v>0.14068792831213173</v>
      </c>
      <c r="H81" s="31">
        <v>957814</v>
      </c>
      <c r="I81" s="36">
        <f t="shared" si="9"/>
        <v>0.15543200801003526</v>
      </c>
      <c r="J81" s="31">
        <v>958393</v>
      </c>
      <c r="K81" s="36">
        <f t="shared" si="10"/>
        <v>0.15596864330374724</v>
      </c>
      <c r="L81" s="31">
        <v>864319</v>
      </c>
      <c r="M81" s="36">
        <f t="shared" si="11"/>
        <v>0.14065906346525017</v>
      </c>
      <c r="N81" s="31">
        <f t="shared" si="12"/>
        <v>3647483</v>
      </c>
      <c r="O81" s="36">
        <f t="shared" si="13"/>
        <v>0.59359049469631131</v>
      </c>
      <c r="P81" s="31">
        <v>758058</v>
      </c>
      <c r="Q81" s="31">
        <v>6187510</v>
      </c>
      <c r="R81" s="31">
        <v>5165640</v>
      </c>
      <c r="S81" s="31">
        <v>3762894</v>
      </c>
      <c r="T81" s="36">
        <f t="shared" si="14"/>
        <v>0.72844681394754573</v>
      </c>
      <c r="U81" s="36">
        <f t="shared" si="15"/>
        <v>0.14017529001738649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2118000</v>
      </c>
      <c r="E83" s="31">
        <v>1758000</v>
      </c>
      <c r="F83" s="31">
        <v>157241</v>
      </c>
      <c r="G83" s="36">
        <f t="shared" si="8"/>
        <v>7.4240321057601505E-2</v>
      </c>
      <c r="H83" s="31">
        <v>477327</v>
      </c>
      <c r="I83" s="36">
        <f t="shared" si="9"/>
        <v>0.22536685552407931</v>
      </c>
      <c r="J83" s="31">
        <v>454049</v>
      </c>
      <c r="K83" s="36">
        <f t="shared" si="10"/>
        <v>0.2582758816837315</v>
      </c>
      <c r="L83" s="31">
        <v>486821</v>
      </c>
      <c r="M83" s="36">
        <f t="shared" si="11"/>
        <v>0.2769175199089875</v>
      </c>
      <c r="N83" s="31">
        <f t="shared" si="12"/>
        <v>1575438</v>
      </c>
      <c r="O83" s="36">
        <f t="shared" si="13"/>
        <v>0.89615358361774744</v>
      </c>
      <c r="P83" s="31">
        <v>0</v>
      </c>
      <c r="Q83" s="31">
        <v>2322920</v>
      </c>
      <c r="R83" s="31">
        <v>750000</v>
      </c>
      <c r="S83" s="31">
        <v>21777</v>
      </c>
      <c r="T83" s="36">
        <f t="shared" si="14"/>
        <v>2.9035999999999999E-2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12191449</v>
      </c>
      <c r="E84" s="32">
        <f>SUM(E79:E83)</f>
        <v>10863959</v>
      </c>
      <c r="F84" s="32">
        <f>SUM(F79:F83)</f>
        <v>1024198</v>
      </c>
      <c r="G84" s="37">
        <f t="shared" si="8"/>
        <v>8.4009538160722319E-2</v>
      </c>
      <c r="H84" s="32">
        <f>SUM(H79:H83)</f>
        <v>1435141</v>
      </c>
      <c r="I84" s="37">
        <f t="shared" si="9"/>
        <v>0.11771701624638711</v>
      </c>
      <c r="J84" s="32">
        <f>SUM(J79:J83)</f>
        <v>2201227</v>
      </c>
      <c r="K84" s="37">
        <f t="shared" si="10"/>
        <v>0.20261738837563728</v>
      </c>
      <c r="L84" s="32">
        <f>SUM(L79:L83)</f>
        <v>1656370</v>
      </c>
      <c r="M84" s="37">
        <f t="shared" si="11"/>
        <v>0.15246467701139152</v>
      </c>
      <c r="N84" s="32">
        <f t="shared" si="12"/>
        <v>6316936</v>
      </c>
      <c r="O84" s="37">
        <f t="shared" si="13"/>
        <v>0.58145801176164236</v>
      </c>
      <c r="P84" s="32">
        <f>SUM(P79:P83)</f>
        <v>1275258</v>
      </c>
      <c r="Q84" s="32">
        <f>SUM(Q79:Q83)</f>
        <v>12399482</v>
      </c>
      <c r="R84" s="32">
        <f>SUM(R79:R83)</f>
        <v>7906452</v>
      </c>
      <c r="S84" s="32">
        <f>SUM(S79:S83)</f>
        <v>4343096</v>
      </c>
      <c r="T84" s="37">
        <f t="shared" si="14"/>
        <v>0.54931036070287909</v>
      </c>
      <c r="U84" s="37">
        <f t="shared" si="15"/>
        <v>0.29885089919059515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36142367</v>
      </c>
      <c r="E85" s="32">
        <f>SUM(E57,E59:E62,E64:E69,E71:E77,E79:E83)</f>
        <v>36203794</v>
      </c>
      <c r="F85" s="32">
        <f>SUM(F57,F59:F62,F64:F69,F71:F77,F79:F83)</f>
        <v>4682926</v>
      </c>
      <c r="G85" s="37">
        <f t="shared" si="8"/>
        <v>0.12956887964753389</v>
      </c>
      <c r="H85" s="32">
        <f>SUM(H57,H59:H62,H64:H69,H71:H77,H79:H83)</f>
        <v>5154081</v>
      </c>
      <c r="I85" s="37">
        <f t="shared" si="9"/>
        <v>0.14260496552425578</v>
      </c>
      <c r="J85" s="32">
        <f>SUM(J57,J59:J62,J64:J69,J71:J77,J79:J83)</f>
        <v>5661617</v>
      </c>
      <c r="K85" s="37">
        <f t="shared" si="10"/>
        <v>0.15638186981176613</v>
      </c>
      <c r="L85" s="32">
        <f>SUM(L57,L59:L62,L64:L69,L71:L77,L79:L83)</f>
        <v>5651920</v>
      </c>
      <c r="M85" s="37">
        <f t="shared" si="11"/>
        <v>0.15611402495550605</v>
      </c>
      <c r="N85" s="32">
        <f t="shared" si="12"/>
        <v>21150544</v>
      </c>
      <c r="O85" s="37">
        <f t="shared" si="13"/>
        <v>0.58420794240515239</v>
      </c>
      <c r="P85" s="32">
        <f>SUM(P57,P59:P62,P64:P69,P71:P77,P79:P83)</f>
        <v>4487551</v>
      </c>
      <c r="Q85" s="32">
        <f>SUM(Q57,Q59:Q62,Q64:Q69,Q71:Q77,Q79:Q83)</f>
        <v>42765283</v>
      </c>
      <c r="R85" s="32">
        <f>SUM(R57,R59:R62,R64:R69,R71:R77,R79:R83)</f>
        <v>32259295</v>
      </c>
      <c r="S85" s="32">
        <f>SUM(S57,S59:S62,S64:S69,S71:S77,S79:S83)</f>
        <v>17019194</v>
      </c>
      <c r="T85" s="37">
        <f t="shared" si="14"/>
        <v>0.5275748896558341</v>
      </c>
      <c r="U85" s="37">
        <f t="shared" si="15"/>
        <v>0.25946646623069025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335002392</v>
      </c>
      <c r="E88" s="31">
        <v>340260344</v>
      </c>
      <c r="F88" s="31">
        <v>80492560</v>
      </c>
      <c r="G88" s="36">
        <f t="shared" ref="G88:G99" si="16">IF(($D88      =0),0,($F88      /$D88      ))</f>
        <v>0.24027458287521719</v>
      </c>
      <c r="H88" s="31">
        <v>81630992</v>
      </c>
      <c r="I88" s="36">
        <f t="shared" ref="I88:I99" si="17">IF(($D88      =0),0,($H88      /$D88      ))</f>
        <v>0.24367286308809402</v>
      </c>
      <c r="J88" s="31">
        <v>82784158</v>
      </c>
      <c r="K88" s="36">
        <f t="shared" ref="K88:K99" si="18">IF(($E88      =0),0,($J88      /$E88      ))</f>
        <v>0.24329652120730236</v>
      </c>
      <c r="L88" s="31">
        <v>79872491</v>
      </c>
      <c r="M88" s="36">
        <f t="shared" ref="M88:M99" si="19">IF(($E88      =0),0,($L88      /$E88      ))</f>
        <v>0.23473934711592487</v>
      </c>
      <c r="N88" s="31">
        <f t="shared" ref="N88:N99" si="20">$F88      +$H88      +$J88      +$L88</f>
        <v>324780201</v>
      </c>
      <c r="O88" s="36">
        <f t="shared" ref="O88:O99" si="21">IF(($E88      =0),0,($N88      /$E88      ))</f>
        <v>0.95450500396837312</v>
      </c>
      <c r="P88" s="31">
        <v>80912266</v>
      </c>
      <c r="Q88" s="31">
        <v>313422164</v>
      </c>
      <c r="R88" s="31">
        <v>314974005</v>
      </c>
      <c r="S88" s="31">
        <v>308883333</v>
      </c>
      <c r="T88" s="36">
        <f t="shared" ref="T88:T99" si="22">IF(($R88      =0),0,($S88      /$R88      ))</f>
        <v>0.98066293756527623</v>
      </c>
      <c r="U88" s="36">
        <f t="shared" ref="U88:U99" si="23">IF(($P88      =0),0,(($L88      /$P88      )-1))</f>
        <v>-1.2850647391336234E-2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607083000</v>
      </c>
      <c r="E89" s="31">
        <v>595959000</v>
      </c>
      <c r="F89" s="31">
        <v>161777727</v>
      </c>
      <c r="G89" s="36">
        <f t="shared" si="16"/>
        <v>0.26648370486407952</v>
      </c>
      <c r="H89" s="31">
        <v>169965710</v>
      </c>
      <c r="I89" s="36">
        <f t="shared" si="17"/>
        <v>0.27997112421201054</v>
      </c>
      <c r="J89" s="31">
        <v>163554746</v>
      </c>
      <c r="K89" s="36">
        <f t="shared" si="18"/>
        <v>0.27443959399891604</v>
      </c>
      <c r="L89" s="31">
        <v>192477959</v>
      </c>
      <c r="M89" s="36">
        <f t="shared" si="19"/>
        <v>0.32297181349723725</v>
      </c>
      <c r="N89" s="31">
        <f t="shared" si="20"/>
        <v>687776142</v>
      </c>
      <c r="O89" s="36">
        <f t="shared" si="21"/>
        <v>1.1540662058967144</v>
      </c>
      <c r="P89" s="31">
        <v>159935929</v>
      </c>
      <c r="Q89" s="31">
        <v>645356000</v>
      </c>
      <c r="R89" s="31">
        <v>566709282</v>
      </c>
      <c r="S89" s="31">
        <v>608035013</v>
      </c>
      <c r="T89" s="36">
        <f t="shared" si="22"/>
        <v>1.0729222765756641</v>
      </c>
      <c r="U89" s="36">
        <f t="shared" si="23"/>
        <v>0.20346916545562443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203101995</v>
      </c>
      <c r="E90" s="31">
        <v>239037149</v>
      </c>
      <c r="F90" s="31">
        <v>29317909</v>
      </c>
      <c r="G90" s="36">
        <f t="shared" si="16"/>
        <v>0.14435066972138802</v>
      </c>
      <c r="H90" s="31">
        <v>104601575</v>
      </c>
      <c r="I90" s="36">
        <f t="shared" si="17"/>
        <v>0.5150199287801186</v>
      </c>
      <c r="J90" s="31">
        <v>58964185</v>
      </c>
      <c r="K90" s="36">
        <f t="shared" si="18"/>
        <v>0.2466737293624599</v>
      </c>
      <c r="L90" s="31">
        <v>-12155518</v>
      </c>
      <c r="M90" s="36">
        <f t="shared" si="19"/>
        <v>-5.0852003761139235E-2</v>
      </c>
      <c r="N90" s="31">
        <f t="shared" si="20"/>
        <v>180728151</v>
      </c>
      <c r="O90" s="36">
        <f t="shared" si="21"/>
        <v>0.75606721279963052</v>
      </c>
      <c r="P90" s="31">
        <v>54910325</v>
      </c>
      <c r="Q90" s="31">
        <v>167233609</v>
      </c>
      <c r="R90" s="31">
        <v>206911705</v>
      </c>
      <c r="S90" s="31">
        <v>136393430</v>
      </c>
      <c r="T90" s="36">
        <f t="shared" si="22"/>
        <v>0.65918663228839569</v>
      </c>
      <c r="U90" s="36">
        <f t="shared" si="23"/>
        <v>-1.221370352479247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1145187387</v>
      </c>
      <c r="E91" s="32">
        <f>SUM(E88:E90)</f>
        <v>1175256493</v>
      </c>
      <c r="F91" s="32">
        <f>SUM(F88:F90)</f>
        <v>271588196</v>
      </c>
      <c r="G91" s="37">
        <f t="shared" si="16"/>
        <v>0.23715611880031998</v>
      </c>
      <c r="H91" s="32">
        <f>SUM(H88:H90)</f>
        <v>356198277</v>
      </c>
      <c r="I91" s="37">
        <f t="shared" si="17"/>
        <v>0.31103929456743135</v>
      </c>
      <c r="J91" s="32">
        <f>SUM(J88:J90)</f>
        <v>305303089</v>
      </c>
      <c r="K91" s="37">
        <f t="shared" si="18"/>
        <v>0.25977570923320142</v>
      </c>
      <c r="L91" s="32">
        <f>SUM(L88:L90)</f>
        <v>260194932</v>
      </c>
      <c r="M91" s="37">
        <f t="shared" si="19"/>
        <v>0.22139416676254006</v>
      </c>
      <c r="N91" s="32">
        <f t="shared" si="20"/>
        <v>1193284494</v>
      </c>
      <c r="O91" s="37">
        <f t="shared" si="21"/>
        <v>1.0153396310570308</v>
      </c>
      <c r="P91" s="32">
        <f>SUM(P88:P90)</f>
        <v>295758520</v>
      </c>
      <c r="Q91" s="32">
        <f>SUM(Q88:Q90)</f>
        <v>1126011773</v>
      </c>
      <c r="R91" s="32">
        <f>SUM(R88:R90)</f>
        <v>1088594992</v>
      </c>
      <c r="S91" s="32">
        <f>SUM(S88:S90)</f>
        <v>1053311776</v>
      </c>
      <c r="T91" s="37">
        <f t="shared" si="22"/>
        <v>0.96758829844038086</v>
      </c>
      <c r="U91" s="37">
        <f t="shared" si="23"/>
        <v>-0.12024535421667648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934520</v>
      </c>
      <c r="E92" s="31">
        <v>934520</v>
      </c>
      <c r="F92" s="31">
        <v>271045</v>
      </c>
      <c r="G92" s="36">
        <f t="shared" si="16"/>
        <v>0.29003659632752643</v>
      </c>
      <c r="H92" s="31">
        <v>280073</v>
      </c>
      <c r="I92" s="36">
        <f t="shared" si="17"/>
        <v>0.29969717074005908</v>
      </c>
      <c r="J92" s="31">
        <v>254156</v>
      </c>
      <c r="K92" s="36">
        <f t="shared" si="18"/>
        <v>0.27196421692419637</v>
      </c>
      <c r="L92" s="31">
        <v>267421</v>
      </c>
      <c r="M92" s="36">
        <f t="shared" si="19"/>
        <v>0.28615866969139236</v>
      </c>
      <c r="N92" s="31">
        <f t="shared" si="20"/>
        <v>1072695</v>
      </c>
      <c r="O92" s="36">
        <f t="shared" si="21"/>
        <v>1.1478566536831742</v>
      </c>
      <c r="P92" s="31">
        <v>262568</v>
      </c>
      <c r="Q92" s="31">
        <v>1084050</v>
      </c>
      <c r="R92" s="31">
        <v>907173</v>
      </c>
      <c r="S92" s="31">
        <v>921468</v>
      </c>
      <c r="T92" s="36">
        <f t="shared" si="22"/>
        <v>1.0157577441127548</v>
      </c>
      <c r="U92" s="36">
        <f t="shared" si="23"/>
        <v>1.8482831114225551E-2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0</v>
      </c>
      <c r="G94" s="36">
        <f t="shared" si="16"/>
        <v>0</v>
      </c>
      <c r="H94" s="31">
        <v>0</v>
      </c>
      <c r="I94" s="36">
        <f t="shared" si="17"/>
        <v>0</v>
      </c>
      <c r="J94" s="31">
        <v>0</v>
      </c>
      <c r="K94" s="36">
        <f t="shared" si="18"/>
        <v>0</v>
      </c>
      <c r="L94" s="31">
        <v>0</v>
      </c>
      <c r="M94" s="36">
        <f t="shared" si="19"/>
        <v>0</v>
      </c>
      <c r="N94" s="31">
        <f t="shared" si="20"/>
        <v>0</v>
      </c>
      <c r="O94" s="36">
        <f t="shared" si="21"/>
        <v>0</v>
      </c>
      <c r="P94" s="31">
        <v>0</v>
      </c>
      <c r="Q94" s="31">
        <v>0</v>
      </c>
      <c r="R94" s="31">
        <v>0</v>
      </c>
      <c r="S94" s="31">
        <v>0</v>
      </c>
      <c r="T94" s="36">
        <f t="shared" si="22"/>
        <v>0</v>
      </c>
      <c r="U94" s="36">
        <f t="shared" si="23"/>
        <v>0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19620413</v>
      </c>
      <c r="E95" s="31">
        <v>21285931</v>
      </c>
      <c r="F95" s="31">
        <v>5386352</v>
      </c>
      <c r="G95" s="36">
        <f t="shared" si="16"/>
        <v>0.2745279622809163</v>
      </c>
      <c r="H95" s="31">
        <v>5868877</v>
      </c>
      <c r="I95" s="36">
        <f t="shared" si="17"/>
        <v>0.29912097161257512</v>
      </c>
      <c r="J95" s="31">
        <v>4823428</v>
      </c>
      <c r="K95" s="36">
        <f t="shared" si="18"/>
        <v>0.22660169292101906</v>
      </c>
      <c r="L95" s="31">
        <v>4988518</v>
      </c>
      <c r="M95" s="36">
        <f t="shared" si="19"/>
        <v>0.23435751999759841</v>
      </c>
      <c r="N95" s="31">
        <f t="shared" si="20"/>
        <v>21067175</v>
      </c>
      <c r="O95" s="36">
        <f t="shared" si="21"/>
        <v>0.98972297711572965</v>
      </c>
      <c r="P95" s="31">
        <v>6314087</v>
      </c>
      <c r="Q95" s="31">
        <v>22121969</v>
      </c>
      <c r="R95" s="31">
        <v>20995763</v>
      </c>
      <c r="S95" s="31">
        <v>19484181</v>
      </c>
      <c r="T95" s="36">
        <f t="shared" si="22"/>
        <v>0.92800537899003721</v>
      </c>
      <c r="U95" s="36">
        <f t="shared" si="23"/>
        <v>-0.20993834896478303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20554933</v>
      </c>
      <c r="E96" s="32">
        <f>SUM(E92:E95)</f>
        <v>22220451</v>
      </c>
      <c r="F96" s="32">
        <f>SUM(F92:F95)</f>
        <v>5657397</v>
      </c>
      <c r="G96" s="37">
        <f t="shared" si="16"/>
        <v>0.27523305476111259</v>
      </c>
      <c r="H96" s="32">
        <f>SUM(H92:H95)</f>
        <v>6148950</v>
      </c>
      <c r="I96" s="37">
        <f t="shared" si="17"/>
        <v>0.29914716822477599</v>
      </c>
      <c r="J96" s="32">
        <f>SUM(J92:J95)</f>
        <v>5077584</v>
      </c>
      <c r="K96" s="37">
        <f t="shared" si="18"/>
        <v>0.2285094933491674</v>
      </c>
      <c r="L96" s="32">
        <f>SUM(L92:L95)</f>
        <v>5255939</v>
      </c>
      <c r="M96" s="37">
        <f t="shared" si="19"/>
        <v>0.23653610811049694</v>
      </c>
      <c r="N96" s="32">
        <f t="shared" si="20"/>
        <v>22139870</v>
      </c>
      <c r="O96" s="37">
        <f t="shared" si="21"/>
        <v>0.99637356595507443</v>
      </c>
      <c r="P96" s="32">
        <f>SUM(P92:P95)</f>
        <v>6576655</v>
      </c>
      <c r="Q96" s="32">
        <f>SUM(Q92:Q95)</f>
        <v>23206019</v>
      </c>
      <c r="R96" s="32">
        <f>SUM(R92:R95)</f>
        <v>21902936</v>
      </c>
      <c r="S96" s="32">
        <f>SUM(S92:S95)</f>
        <v>20405649</v>
      </c>
      <c r="T96" s="37">
        <f t="shared" si="22"/>
        <v>0.93163989521770052</v>
      </c>
      <c r="U96" s="37">
        <f t="shared" si="23"/>
        <v>-0.20081880530452034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8180403</v>
      </c>
      <c r="E97" s="31">
        <v>6253839</v>
      </c>
      <c r="F97" s="31">
        <v>1556267</v>
      </c>
      <c r="G97" s="36">
        <f t="shared" si="16"/>
        <v>0.19024331686348459</v>
      </c>
      <c r="H97" s="31">
        <v>1801440</v>
      </c>
      <c r="I97" s="36">
        <f t="shared" si="17"/>
        <v>0.22021408969704792</v>
      </c>
      <c r="J97" s="31">
        <v>1359371</v>
      </c>
      <c r="K97" s="36">
        <f t="shared" si="18"/>
        <v>0.21736584520324237</v>
      </c>
      <c r="L97" s="31">
        <v>1883065</v>
      </c>
      <c r="M97" s="36">
        <f t="shared" si="19"/>
        <v>0.30110544898901298</v>
      </c>
      <c r="N97" s="31">
        <f t="shared" si="20"/>
        <v>6600143</v>
      </c>
      <c r="O97" s="36">
        <f t="shared" si="21"/>
        <v>1.0553746266893023</v>
      </c>
      <c r="P97" s="31">
        <v>1313774</v>
      </c>
      <c r="Q97" s="31">
        <v>5819300</v>
      </c>
      <c r="R97" s="31">
        <v>5806116</v>
      </c>
      <c r="S97" s="31">
        <v>5517266</v>
      </c>
      <c r="T97" s="36">
        <f t="shared" si="22"/>
        <v>0.95025073560362905</v>
      </c>
      <c r="U97" s="36">
        <f t="shared" si="23"/>
        <v>0.43332490976377969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27808825</v>
      </c>
      <c r="E99" s="31">
        <v>27808825</v>
      </c>
      <c r="F99" s="31">
        <v>19413775</v>
      </c>
      <c r="G99" s="36">
        <f t="shared" si="16"/>
        <v>0.69811561617580031</v>
      </c>
      <c r="H99" s="31">
        <v>18836584</v>
      </c>
      <c r="I99" s="36">
        <f t="shared" si="17"/>
        <v>0.67735993879640721</v>
      </c>
      <c r="J99" s="31">
        <v>26221369</v>
      </c>
      <c r="K99" s="36">
        <f t="shared" si="18"/>
        <v>0.94291538747142323</v>
      </c>
      <c r="L99" s="31">
        <v>-37777619</v>
      </c>
      <c r="M99" s="36">
        <f t="shared" si="19"/>
        <v>-1.35847591546928</v>
      </c>
      <c r="N99" s="31">
        <f t="shared" si="20"/>
        <v>26694109</v>
      </c>
      <c r="O99" s="36">
        <f t="shared" si="21"/>
        <v>0.95991502697435072</v>
      </c>
      <c r="P99" s="31">
        <v>20411468</v>
      </c>
      <c r="Q99" s="31">
        <v>24131441</v>
      </c>
      <c r="R99" s="31">
        <v>23996096</v>
      </c>
      <c r="S99" s="31">
        <v>36561193</v>
      </c>
      <c r="T99" s="36">
        <f t="shared" si="22"/>
        <v>1.5236308856240615</v>
      </c>
      <c r="U99" s="36">
        <f t="shared" si="23"/>
        <v>-2.8508036266671266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     +$L100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=0),0,(($L100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35989228</v>
      </c>
      <c r="E101" s="32">
        <f>SUM(E97:E100)</f>
        <v>34062664</v>
      </c>
      <c r="F101" s="32">
        <f>SUM(F97:F100)</f>
        <v>20970042</v>
      </c>
      <c r="G101" s="37">
        <f>IF(($D101     =0),0,($F101     /$D101     ))</f>
        <v>0.58267551612943735</v>
      </c>
      <c r="H101" s="32">
        <f>SUM(H97:H100)</f>
        <v>20638024</v>
      </c>
      <c r="I101" s="37">
        <f>IF(($D101     =0),0,($H101     /$D101     ))</f>
        <v>0.57345003343778311</v>
      </c>
      <c r="J101" s="32">
        <f>SUM(J97:J100)</f>
        <v>27580740</v>
      </c>
      <c r="K101" s="37">
        <f>IF(($E101     =0),0,($J101     /$E101     ))</f>
        <v>0.80970589969122786</v>
      </c>
      <c r="L101" s="32">
        <f>SUM(L97:L100)</f>
        <v>-35894554</v>
      </c>
      <c r="M101" s="37">
        <f>IF(($E101     =0),0,($L101     /$E101     ))</f>
        <v>-1.0537799979473126</v>
      </c>
      <c r="N101" s="32">
        <f>$F101     +$H101     +$J101     +$L101</f>
        <v>33294252</v>
      </c>
      <c r="O101" s="37">
        <f>IF(($E101     =0),0,($N101     /$E101     ))</f>
        <v>0.97744122420959201</v>
      </c>
      <c r="P101" s="32">
        <f>SUM(P97:P100)</f>
        <v>21725242</v>
      </c>
      <c r="Q101" s="32">
        <f>SUM(Q97:Q100)</f>
        <v>29950741</v>
      </c>
      <c r="R101" s="32">
        <f>SUM(R97:R100)</f>
        <v>29802212</v>
      </c>
      <c r="S101" s="32">
        <f>SUM(S97:S100)</f>
        <v>42078459</v>
      </c>
      <c r="T101" s="37">
        <f>IF(($R101     =0),0,($S101     /$R101     ))</f>
        <v>1.4119240209418011</v>
      </c>
      <c r="U101" s="37">
        <f>IF(($P101     =0),0,(($L101     /$P101     )-1))</f>
        <v>-2.6522050249198603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1201731548</v>
      </c>
      <c r="E102" s="32">
        <f>SUM(E88:E90,E92:E95,E97:E100)</f>
        <v>1231539608</v>
      </c>
      <c r="F102" s="32">
        <f>SUM(F88:F90,F92:F95,F97:F100)</f>
        <v>298215635</v>
      </c>
      <c r="G102" s="37">
        <f>IF(($D102     =0),0,($F102     /$D102     ))</f>
        <v>0.24815495232384463</v>
      </c>
      <c r="H102" s="32">
        <f>SUM(H88:H90,H92:H95,H97:H100)</f>
        <v>382985251</v>
      </c>
      <c r="I102" s="37">
        <f>IF(($D102     =0),0,($H102     /$D102     ))</f>
        <v>0.31869451346050542</v>
      </c>
      <c r="J102" s="32">
        <f>SUM(J88:J90,J92:J95,J97:J100)</f>
        <v>337961413</v>
      </c>
      <c r="K102" s="37">
        <f>IF(($E102     =0),0,($J102     /$E102     ))</f>
        <v>0.27442187876429225</v>
      </c>
      <c r="L102" s="32">
        <f>SUM(L88:L90,L92:L95,L97:L100)</f>
        <v>229556317</v>
      </c>
      <c r="M102" s="37">
        <f>IF(($E102     =0),0,($L102     /$E102     ))</f>
        <v>0.18639783528586276</v>
      </c>
      <c r="N102" s="32">
        <f>$F102     +$H102     +$J102     +$L102</f>
        <v>1248718616</v>
      </c>
      <c r="O102" s="37">
        <f>IF(($E102     =0),0,($N102     /$E102     ))</f>
        <v>1.0139492127483407</v>
      </c>
      <c r="P102" s="32">
        <f>SUM(P88:P90,P92:P95,P97:P100)</f>
        <v>324060417</v>
      </c>
      <c r="Q102" s="32">
        <f>SUM(Q88:Q90,Q92:Q95,Q97:Q100)</f>
        <v>1179168533</v>
      </c>
      <c r="R102" s="32">
        <f>SUM(R88:R90,R92:R95,R97:R100)</f>
        <v>1140300140</v>
      </c>
      <c r="S102" s="32">
        <f>SUM(S88:S90,S92:S95,S97:S100)</f>
        <v>1115795884</v>
      </c>
      <c r="T102" s="37">
        <f>IF(($R102     =0),0,($S102     /$R102     ))</f>
        <v>0.97851069631544552</v>
      </c>
      <c r="U102" s="37">
        <f>IF(($P102     =0),0,(($L102     /$P102     )-1))</f>
        <v>-0.29162494103684378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359329240</v>
      </c>
      <c r="E105" s="31">
        <v>378655852</v>
      </c>
      <c r="F105" s="31">
        <v>69874204</v>
      </c>
      <c r="G105" s="36">
        <f t="shared" ref="G105:G136" si="24">IF(($D105     =0),0,($F105     /$D105     ))</f>
        <v>0.19445732832652304</v>
      </c>
      <c r="H105" s="31">
        <v>78612728</v>
      </c>
      <c r="I105" s="36">
        <f t="shared" ref="I105:I136" si="25">IF(($D105     =0),0,($H105     /$D105     ))</f>
        <v>0.2187763177858835</v>
      </c>
      <c r="J105" s="31">
        <v>74779258</v>
      </c>
      <c r="K105" s="36">
        <f t="shared" ref="K105:K136" si="26">IF(($E105     =0),0,($J105     /$E105     ))</f>
        <v>0.19748607503364296</v>
      </c>
      <c r="L105" s="31">
        <v>86608239</v>
      </c>
      <c r="M105" s="36">
        <f t="shared" ref="M105:M136" si="27">IF(($E105     =0),0,($L105     /$E105     ))</f>
        <v>0.22872547338843188</v>
      </c>
      <c r="N105" s="31">
        <f t="shared" ref="N105:N136" si="28">$F105     +$H105     +$J105     +$L105</f>
        <v>309874429</v>
      </c>
      <c r="O105" s="36">
        <f t="shared" ref="O105:O136" si="29">IF(($E105     =0),0,($N105     /$E105     ))</f>
        <v>0.81835373034192538</v>
      </c>
      <c r="P105" s="31">
        <v>69099953</v>
      </c>
      <c r="Q105" s="31">
        <v>335103330</v>
      </c>
      <c r="R105" s="31">
        <v>335232549</v>
      </c>
      <c r="S105" s="31">
        <v>303148779</v>
      </c>
      <c r="T105" s="36">
        <f t="shared" ref="T105:T136" si="30">IF(($R105     =0),0,($S105     /$R105     ))</f>
        <v>0.90429398906607961</v>
      </c>
      <c r="U105" s="36">
        <f t="shared" ref="U105:U136" si="31">IF(($P105     =0),0,(($L105     /$P105     )-1))</f>
        <v>0.25337623601567438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359329240</v>
      </c>
      <c r="E106" s="32">
        <f>E105</f>
        <v>378655852</v>
      </c>
      <c r="F106" s="32">
        <f>F105</f>
        <v>69874204</v>
      </c>
      <c r="G106" s="37">
        <f t="shared" si="24"/>
        <v>0.19445732832652304</v>
      </c>
      <c r="H106" s="32">
        <f>H105</f>
        <v>78612728</v>
      </c>
      <c r="I106" s="37">
        <f t="shared" si="25"/>
        <v>0.2187763177858835</v>
      </c>
      <c r="J106" s="32">
        <f>J105</f>
        <v>74779258</v>
      </c>
      <c r="K106" s="37">
        <f t="shared" si="26"/>
        <v>0.19748607503364296</v>
      </c>
      <c r="L106" s="32">
        <f>L105</f>
        <v>86608239</v>
      </c>
      <c r="M106" s="37">
        <f t="shared" si="27"/>
        <v>0.22872547338843188</v>
      </c>
      <c r="N106" s="32">
        <f t="shared" si="28"/>
        <v>309874429</v>
      </c>
      <c r="O106" s="37">
        <f t="shared" si="29"/>
        <v>0.81835373034192538</v>
      </c>
      <c r="P106" s="32">
        <f>P105</f>
        <v>69099953</v>
      </c>
      <c r="Q106" s="32">
        <f>Q105</f>
        <v>335103330</v>
      </c>
      <c r="R106" s="32">
        <f>R105</f>
        <v>335232549</v>
      </c>
      <c r="S106" s="32">
        <f>S105</f>
        <v>303148779</v>
      </c>
      <c r="T106" s="37">
        <f t="shared" si="30"/>
        <v>0.90429398906607961</v>
      </c>
      <c r="U106" s="37">
        <f t="shared" si="31"/>
        <v>0.25337623601567438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43478</v>
      </c>
      <c r="E108" s="31">
        <v>43478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5850440</v>
      </c>
      <c r="E110" s="31">
        <v>5296090</v>
      </c>
      <c r="F110" s="31">
        <v>1115306</v>
      </c>
      <c r="G110" s="36">
        <f t="shared" si="24"/>
        <v>0.19063625983686697</v>
      </c>
      <c r="H110" s="31">
        <v>997531</v>
      </c>
      <c r="I110" s="36">
        <f t="shared" si="25"/>
        <v>0.17050529532821462</v>
      </c>
      <c r="J110" s="31">
        <v>1134629</v>
      </c>
      <c r="K110" s="36">
        <f t="shared" si="26"/>
        <v>0.21423899518323897</v>
      </c>
      <c r="L110" s="31">
        <v>1805526</v>
      </c>
      <c r="M110" s="36">
        <f t="shared" si="27"/>
        <v>0.34091678955606874</v>
      </c>
      <c r="N110" s="31">
        <f t="shared" si="28"/>
        <v>5052992</v>
      </c>
      <c r="O110" s="36">
        <f t="shared" si="29"/>
        <v>0.95409858971429862</v>
      </c>
      <c r="P110" s="31">
        <v>2451892</v>
      </c>
      <c r="Q110" s="31">
        <v>6514872</v>
      </c>
      <c r="R110" s="31">
        <v>6685281</v>
      </c>
      <c r="S110" s="31">
        <v>5788247</v>
      </c>
      <c r="T110" s="36">
        <f t="shared" si="30"/>
        <v>0.86581955193805615</v>
      </c>
      <c r="U110" s="36">
        <f t="shared" si="31"/>
        <v>-0.26361927850003186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5893918</v>
      </c>
      <c r="E112" s="32">
        <f>SUM(E107:E111)</f>
        <v>5339568</v>
      </c>
      <c r="F112" s="32">
        <f>SUM(F107:F111)</f>
        <v>1115306</v>
      </c>
      <c r="G112" s="37">
        <f t="shared" si="24"/>
        <v>0.18922998250060485</v>
      </c>
      <c r="H112" s="32">
        <f>SUM(H107:H111)</f>
        <v>997531</v>
      </c>
      <c r="I112" s="37">
        <f t="shared" si="25"/>
        <v>0.1692475192223577</v>
      </c>
      <c r="J112" s="32">
        <f>SUM(J107:J111)</f>
        <v>1134629</v>
      </c>
      <c r="K112" s="37">
        <f t="shared" si="26"/>
        <v>0.21249453139280181</v>
      </c>
      <c r="L112" s="32">
        <f>SUM(L107:L111)</f>
        <v>1805526</v>
      </c>
      <c r="M112" s="37">
        <f t="shared" si="27"/>
        <v>0.33814083835995723</v>
      </c>
      <c r="N112" s="32">
        <f t="shared" si="28"/>
        <v>5052992</v>
      </c>
      <c r="O112" s="37">
        <f t="shared" si="29"/>
        <v>0.94632974053331653</v>
      </c>
      <c r="P112" s="32">
        <f>SUM(P107:P111)</f>
        <v>2451892</v>
      </c>
      <c r="Q112" s="32">
        <f>SUM(Q107:Q111)</f>
        <v>6514872</v>
      </c>
      <c r="R112" s="32">
        <f>SUM(R107:R111)</f>
        <v>6685281</v>
      </c>
      <c r="S112" s="32">
        <f>SUM(S107:S111)</f>
        <v>5788247</v>
      </c>
      <c r="T112" s="37">
        <f t="shared" si="30"/>
        <v>0.86581955193805615</v>
      </c>
      <c r="U112" s="37">
        <f t="shared" si="31"/>
        <v>-0.26361927850003186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2145462</v>
      </c>
      <c r="E113" s="31">
        <v>2609462</v>
      </c>
      <c r="F113" s="31">
        <v>626120</v>
      </c>
      <c r="G113" s="36">
        <f t="shared" si="24"/>
        <v>0.29183457921883493</v>
      </c>
      <c r="H113" s="31">
        <v>716964</v>
      </c>
      <c r="I113" s="36">
        <f t="shared" si="25"/>
        <v>0.33417697446983446</v>
      </c>
      <c r="J113" s="31">
        <v>639092</v>
      </c>
      <c r="K113" s="36">
        <f t="shared" si="26"/>
        <v>0.24491331929723445</v>
      </c>
      <c r="L113" s="31">
        <v>601024</v>
      </c>
      <c r="M113" s="36">
        <f t="shared" si="27"/>
        <v>0.23032487156356368</v>
      </c>
      <c r="N113" s="31">
        <f t="shared" si="28"/>
        <v>2583200</v>
      </c>
      <c r="O113" s="36">
        <f t="shared" si="29"/>
        <v>0.98993585650988591</v>
      </c>
      <c r="P113" s="31">
        <v>557044</v>
      </c>
      <c r="Q113" s="31">
        <v>2004000</v>
      </c>
      <c r="R113" s="31">
        <v>2034000</v>
      </c>
      <c r="S113" s="31">
        <v>2387097</v>
      </c>
      <c r="T113" s="36">
        <f t="shared" si="30"/>
        <v>1.1735973451327433</v>
      </c>
      <c r="U113" s="36">
        <f t="shared" si="31"/>
        <v>7.89524705409268E-2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1469160</v>
      </c>
      <c r="E114" s="31">
        <v>1391528</v>
      </c>
      <c r="F114" s="31">
        <v>159997</v>
      </c>
      <c r="G114" s="36">
        <f t="shared" si="24"/>
        <v>0.10890372729995372</v>
      </c>
      <c r="H114" s="31">
        <v>304056</v>
      </c>
      <c r="I114" s="36">
        <f t="shared" si="25"/>
        <v>0.20695907865719188</v>
      </c>
      <c r="J114" s="31">
        <v>163478</v>
      </c>
      <c r="K114" s="36">
        <f t="shared" si="26"/>
        <v>0.11748092744091387</v>
      </c>
      <c r="L114" s="31">
        <v>475371</v>
      </c>
      <c r="M114" s="36">
        <f t="shared" si="27"/>
        <v>0.34161799115792135</v>
      </c>
      <c r="N114" s="31">
        <f t="shared" si="28"/>
        <v>1102902</v>
      </c>
      <c r="O114" s="36">
        <f t="shared" si="29"/>
        <v>0.79258340471769162</v>
      </c>
      <c r="P114" s="31">
        <v>336850</v>
      </c>
      <c r="Q114" s="31">
        <v>800000</v>
      </c>
      <c r="R114" s="31">
        <v>1050000</v>
      </c>
      <c r="S114" s="31">
        <v>813841</v>
      </c>
      <c r="T114" s="36">
        <f t="shared" si="30"/>
        <v>0.7750866666666667</v>
      </c>
      <c r="U114" s="36">
        <f t="shared" si="31"/>
        <v>0.41122458067389056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2689344</v>
      </c>
      <c r="E115" s="31">
        <v>3391722</v>
      </c>
      <c r="F115" s="31">
        <v>684700</v>
      </c>
      <c r="G115" s="36">
        <f t="shared" si="24"/>
        <v>0.25459740367911282</v>
      </c>
      <c r="H115" s="31">
        <v>791104</v>
      </c>
      <c r="I115" s="36">
        <f t="shared" si="25"/>
        <v>0.29416244258822971</v>
      </c>
      <c r="J115" s="31">
        <v>0</v>
      </c>
      <c r="K115" s="36">
        <f t="shared" si="26"/>
        <v>0</v>
      </c>
      <c r="L115" s="31">
        <v>4438</v>
      </c>
      <c r="M115" s="36">
        <f t="shared" si="27"/>
        <v>1.3084798813110272E-3</v>
      </c>
      <c r="N115" s="31">
        <f t="shared" si="28"/>
        <v>1480242</v>
      </c>
      <c r="O115" s="36">
        <f t="shared" si="29"/>
        <v>0.43642786761414998</v>
      </c>
      <c r="P115" s="31">
        <v>649468</v>
      </c>
      <c r="Q115" s="31">
        <v>2810531</v>
      </c>
      <c r="R115" s="31">
        <v>2689371</v>
      </c>
      <c r="S115" s="31">
        <v>2554435</v>
      </c>
      <c r="T115" s="36">
        <f t="shared" si="30"/>
        <v>0.9498261861230749</v>
      </c>
      <c r="U115" s="36">
        <f t="shared" si="31"/>
        <v>-0.99316671491128128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63848087</v>
      </c>
      <c r="E117" s="31">
        <v>60746573</v>
      </c>
      <c r="F117" s="31">
        <v>12725378</v>
      </c>
      <c r="G117" s="36">
        <f t="shared" si="24"/>
        <v>0.19930711471433749</v>
      </c>
      <c r="H117" s="31">
        <v>18124874</v>
      </c>
      <c r="I117" s="36">
        <f t="shared" si="25"/>
        <v>0.28387497341932894</v>
      </c>
      <c r="J117" s="31">
        <v>12069593</v>
      </c>
      <c r="K117" s="36">
        <f t="shared" si="26"/>
        <v>0.19868763625562877</v>
      </c>
      <c r="L117" s="31">
        <v>10408199</v>
      </c>
      <c r="M117" s="36">
        <f t="shared" si="27"/>
        <v>0.17133804404077246</v>
      </c>
      <c r="N117" s="31">
        <f t="shared" si="28"/>
        <v>53328044</v>
      </c>
      <c r="O117" s="36">
        <f t="shared" si="29"/>
        <v>0.87787740717488705</v>
      </c>
      <c r="P117" s="31">
        <v>15584462</v>
      </c>
      <c r="Q117" s="31">
        <v>96581011</v>
      </c>
      <c r="R117" s="31">
        <v>66791425</v>
      </c>
      <c r="S117" s="31">
        <v>39949510</v>
      </c>
      <c r="T117" s="36">
        <f t="shared" si="30"/>
        <v>0.59812333694033326</v>
      </c>
      <c r="U117" s="36">
        <f t="shared" si="31"/>
        <v>-0.33214255326876219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672092</v>
      </c>
      <c r="E118" s="31">
        <v>672092</v>
      </c>
      <c r="F118" s="31">
        <v>84135</v>
      </c>
      <c r="G118" s="36">
        <f t="shared" si="24"/>
        <v>0.12518375460502432</v>
      </c>
      <c r="H118" s="31">
        <v>125373</v>
      </c>
      <c r="I118" s="36">
        <f t="shared" si="25"/>
        <v>0.18654142587621933</v>
      </c>
      <c r="J118" s="31">
        <v>118816</v>
      </c>
      <c r="K118" s="36">
        <f t="shared" si="26"/>
        <v>0.17678532105723621</v>
      </c>
      <c r="L118" s="31">
        <v>155314</v>
      </c>
      <c r="M118" s="36">
        <f t="shared" si="27"/>
        <v>0.23109038643519042</v>
      </c>
      <c r="N118" s="31">
        <f t="shared" si="28"/>
        <v>483638</v>
      </c>
      <c r="O118" s="36">
        <f t="shared" si="29"/>
        <v>0.71960088797367028</v>
      </c>
      <c r="P118" s="31">
        <v>181937</v>
      </c>
      <c r="Q118" s="31">
        <v>641922</v>
      </c>
      <c r="R118" s="31">
        <v>641922</v>
      </c>
      <c r="S118" s="31">
        <v>540281</v>
      </c>
      <c r="T118" s="36">
        <f t="shared" si="30"/>
        <v>0.84166144796408282</v>
      </c>
      <c r="U118" s="36">
        <f t="shared" si="31"/>
        <v>-0.14633087277464174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250000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70824145</v>
      </c>
      <c r="E121" s="32">
        <f>SUM(E113:E120)</f>
        <v>68811377</v>
      </c>
      <c r="F121" s="32">
        <f>SUM(F113:F120)</f>
        <v>14280330</v>
      </c>
      <c r="G121" s="37">
        <f t="shared" si="24"/>
        <v>0.20163081389828286</v>
      </c>
      <c r="H121" s="32">
        <f>SUM(H113:H120)</f>
        <v>20062371</v>
      </c>
      <c r="I121" s="37">
        <f t="shared" si="25"/>
        <v>0.28327021808734859</v>
      </c>
      <c r="J121" s="32">
        <f>SUM(J113:J120)</f>
        <v>12990979</v>
      </c>
      <c r="K121" s="37">
        <f t="shared" si="26"/>
        <v>0.18879115004485378</v>
      </c>
      <c r="L121" s="32">
        <f>SUM(L113:L120)</f>
        <v>11644346</v>
      </c>
      <c r="M121" s="37">
        <f t="shared" si="27"/>
        <v>0.16922123212270551</v>
      </c>
      <c r="N121" s="32">
        <f t="shared" si="28"/>
        <v>58978026</v>
      </c>
      <c r="O121" s="37">
        <f t="shared" si="29"/>
        <v>0.85709701754696754</v>
      </c>
      <c r="P121" s="32">
        <f>SUM(P113:P120)</f>
        <v>17309761</v>
      </c>
      <c r="Q121" s="32">
        <f>SUM(Q113:Q120)</f>
        <v>102837464</v>
      </c>
      <c r="R121" s="32">
        <f>SUM(R113:R120)</f>
        <v>73456718</v>
      </c>
      <c r="S121" s="32">
        <f>SUM(S113:S120)</f>
        <v>46245164</v>
      </c>
      <c r="T121" s="37">
        <f t="shared" si="30"/>
        <v>0.62955663224703284</v>
      </c>
      <c r="U121" s="37">
        <f t="shared" si="31"/>
        <v>-0.32729596902002289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4258002</v>
      </c>
      <c r="E122" s="31">
        <v>4776220</v>
      </c>
      <c r="F122" s="31">
        <v>1447465</v>
      </c>
      <c r="G122" s="36">
        <f t="shared" si="24"/>
        <v>0.33993995305779567</v>
      </c>
      <c r="H122" s="31">
        <v>1118160</v>
      </c>
      <c r="I122" s="36">
        <f t="shared" si="25"/>
        <v>0.26260203729354753</v>
      </c>
      <c r="J122" s="31">
        <v>1208428</v>
      </c>
      <c r="K122" s="36">
        <f t="shared" si="26"/>
        <v>0.25300928349196644</v>
      </c>
      <c r="L122" s="31">
        <v>1009829</v>
      </c>
      <c r="M122" s="36">
        <f t="shared" si="27"/>
        <v>0.21142849366235222</v>
      </c>
      <c r="N122" s="31">
        <f t="shared" si="28"/>
        <v>4783882</v>
      </c>
      <c r="O122" s="36">
        <f t="shared" si="29"/>
        <v>1.001604197461591</v>
      </c>
      <c r="P122" s="31">
        <v>899155</v>
      </c>
      <c r="Q122" s="31">
        <v>5417132</v>
      </c>
      <c r="R122" s="31">
        <v>4611696</v>
      </c>
      <c r="S122" s="31">
        <v>3810508</v>
      </c>
      <c r="T122" s="36">
        <f t="shared" si="30"/>
        <v>0.82627042198791945</v>
      </c>
      <c r="U122" s="36">
        <f t="shared" si="31"/>
        <v>0.12308667582341193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296146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1019600</v>
      </c>
      <c r="R123" s="31">
        <v>1019600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4290504</v>
      </c>
      <c r="E124" s="31">
        <v>4303927</v>
      </c>
      <c r="F124" s="31">
        <v>818423</v>
      </c>
      <c r="G124" s="36">
        <f t="shared" si="24"/>
        <v>0.19075218202803212</v>
      </c>
      <c r="H124" s="31">
        <v>892112</v>
      </c>
      <c r="I124" s="36">
        <f t="shared" si="25"/>
        <v>0.20792708735384002</v>
      </c>
      <c r="J124" s="31">
        <v>916034</v>
      </c>
      <c r="K124" s="36">
        <f t="shared" si="26"/>
        <v>0.21283678835630809</v>
      </c>
      <c r="L124" s="31">
        <v>975970</v>
      </c>
      <c r="M124" s="36">
        <f t="shared" si="27"/>
        <v>0.22676267511042822</v>
      </c>
      <c r="N124" s="31">
        <f t="shared" si="28"/>
        <v>3602539</v>
      </c>
      <c r="O124" s="36">
        <f t="shared" si="29"/>
        <v>0.83703534005107427</v>
      </c>
      <c r="P124" s="31">
        <v>929406</v>
      </c>
      <c r="Q124" s="31">
        <v>2973156</v>
      </c>
      <c r="R124" s="31">
        <v>3165072</v>
      </c>
      <c r="S124" s="31">
        <v>2999796</v>
      </c>
      <c r="T124" s="36">
        <f t="shared" si="30"/>
        <v>0.94778128270067785</v>
      </c>
      <c r="U124" s="36">
        <f t="shared" si="31"/>
        <v>5.0100817081017324E-2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8844652</v>
      </c>
      <c r="E126" s="32">
        <f>SUM(E122:E125)</f>
        <v>9080147</v>
      </c>
      <c r="F126" s="32">
        <f>SUM(F122:F125)</f>
        <v>2265888</v>
      </c>
      <c r="G126" s="37">
        <f t="shared" si="24"/>
        <v>0.25618735479926175</v>
      </c>
      <c r="H126" s="32">
        <f>SUM(H122:H125)</f>
        <v>2010272</v>
      </c>
      <c r="I126" s="37">
        <f t="shared" si="25"/>
        <v>0.22728672648737339</v>
      </c>
      <c r="J126" s="32">
        <f>SUM(J122:J125)</f>
        <v>2124462</v>
      </c>
      <c r="K126" s="37">
        <f t="shared" si="26"/>
        <v>0.23396779809842286</v>
      </c>
      <c r="L126" s="32">
        <f>SUM(L122:L125)</f>
        <v>1985799</v>
      </c>
      <c r="M126" s="37">
        <f t="shared" si="27"/>
        <v>0.21869678982069343</v>
      </c>
      <c r="N126" s="32">
        <f t="shared" si="28"/>
        <v>8386421</v>
      </c>
      <c r="O126" s="37">
        <f t="shared" si="29"/>
        <v>0.92359969502696382</v>
      </c>
      <c r="P126" s="32">
        <f>SUM(P122:P125)</f>
        <v>1828561</v>
      </c>
      <c r="Q126" s="32">
        <f>SUM(Q122:Q125)</f>
        <v>9409888</v>
      </c>
      <c r="R126" s="32">
        <f>SUM(R122:R125)</f>
        <v>8796368</v>
      </c>
      <c r="S126" s="32">
        <f>SUM(S122:S125)</f>
        <v>6810304</v>
      </c>
      <c r="T126" s="37">
        <f t="shared" si="30"/>
        <v>0.77421772258732235</v>
      </c>
      <c r="U126" s="37">
        <f t="shared" si="31"/>
        <v>8.5990021661842331E-2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222492</v>
      </c>
      <c r="E127" s="31">
        <v>222492</v>
      </c>
      <c r="F127" s="31">
        <v>858</v>
      </c>
      <c r="G127" s="36">
        <f t="shared" si="24"/>
        <v>3.8563184294266761E-3</v>
      </c>
      <c r="H127" s="31">
        <v>13320</v>
      </c>
      <c r="I127" s="36">
        <f t="shared" si="25"/>
        <v>5.986732107221833E-2</v>
      </c>
      <c r="J127" s="31">
        <v>798</v>
      </c>
      <c r="K127" s="36">
        <f t="shared" si="26"/>
        <v>3.586645811984251E-3</v>
      </c>
      <c r="L127" s="31">
        <v>115367</v>
      </c>
      <c r="M127" s="36">
        <f t="shared" si="27"/>
        <v>0.5185220142746706</v>
      </c>
      <c r="N127" s="31">
        <f t="shared" si="28"/>
        <v>130343</v>
      </c>
      <c r="O127" s="36">
        <f t="shared" si="29"/>
        <v>0.58583229958829985</v>
      </c>
      <c r="P127" s="31">
        <v>10996</v>
      </c>
      <c r="Q127" s="31">
        <v>194131</v>
      </c>
      <c r="R127" s="31">
        <v>194131</v>
      </c>
      <c r="S127" s="31">
        <v>10996</v>
      </c>
      <c r="T127" s="36">
        <f t="shared" si="30"/>
        <v>5.6642164311727645E-2</v>
      </c>
      <c r="U127" s="36">
        <f t="shared" si="31"/>
        <v>9.4917242633684982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1599840</v>
      </c>
      <c r="E129" s="31">
        <v>1599840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1849840</v>
      </c>
      <c r="R129" s="31">
        <v>1649832</v>
      </c>
      <c r="S129" s="31">
        <v>99996</v>
      </c>
      <c r="T129" s="36">
        <f t="shared" si="30"/>
        <v>6.0609807544040849E-2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1822332</v>
      </c>
      <c r="E132" s="32">
        <f>SUM(E127:E131)</f>
        <v>1822332</v>
      </c>
      <c r="F132" s="32">
        <f>SUM(F127:F131)</f>
        <v>858</v>
      </c>
      <c r="G132" s="37">
        <f t="shared" si="24"/>
        <v>4.7082529418349676E-4</v>
      </c>
      <c r="H132" s="32">
        <f>SUM(H127:H131)</f>
        <v>13320</v>
      </c>
      <c r="I132" s="37">
        <f t="shared" si="25"/>
        <v>7.3093157558556839E-3</v>
      </c>
      <c r="J132" s="32">
        <f>SUM(J127:J131)</f>
        <v>798</v>
      </c>
      <c r="K132" s="37">
        <f t="shared" si="26"/>
        <v>4.3790044843639909E-4</v>
      </c>
      <c r="L132" s="32">
        <f>SUM(L127:L131)</f>
        <v>115367</v>
      </c>
      <c r="M132" s="37">
        <f t="shared" si="27"/>
        <v>6.3307344655090289E-2</v>
      </c>
      <c r="N132" s="32">
        <f t="shared" si="28"/>
        <v>130343</v>
      </c>
      <c r="O132" s="37">
        <f t="shared" si="29"/>
        <v>7.1525386153565865E-2</v>
      </c>
      <c r="P132" s="32">
        <f>SUM(P127:P131)</f>
        <v>10996</v>
      </c>
      <c r="Q132" s="32">
        <f>SUM(Q127:Q131)</f>
        <v>2043971</v>
      </c>
      <c r="R132" s="32">
        <f>SUM(R127:R131)</f>
        <v>1843963</v>
      </c>
      <c r="S132" s="32">
        <f>SUM(S127:S131)</f>
        <v>110992</v>
      </c>
      <c r="T132" s="37">
        <f t="shared" si="30"/>
        <v>6.0192097129931565E-2</v>
      </c>
      <c r="U132" s="37">
        <f t="shared" si="31"/>
        <v>9.4917242633684982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2511050</v>
      </c>
      <c r="E133" s="31">
        <v>2501050</v>
      </c>
      <c r="F133" s="31">
        <v>706100</v>
      </c>
      <c r="G133" s="36">
        <f t="shared" si="24"/>
        <v>0.28119710877919596</v>
      </c>
      <c r="H133" s="31">
        <v>714259</v>
      </c>
      <c r="I133" s="36">
        <f t="shared" si="25"/>
        <v>0.2844463471456164</v>
      </c>
      <c r="J133" s="31">
        <v>768059</v>
      </c>
      <c r="K133" s="36">
        <f t="shared" si="26"/>
        <v>0.30709462025949102</v>
      </c>
      <c r="L133" s="31">
        <v>304288</v>
      </c>
      <c r="M133" s="36">
        <f t="shared" si="27"/>
        <v>0.12166410107754742</v>
      </c>
      <c r="N133" s="31">
        <f t="shared" si="28"/>
        <v>2492706</v>
      </c>
      <c r="O133" s="36">
        <f t="shared" si="29"/>
        <v>0.99666380120349451</v>
      </c>
      <c r="P133" s="31">
        <v>823738</v>
      </c>
      <c r="Q133" s="31">
        <v>3368614</v>
      </c>
      <c r="R133" s="31">
        <v>3128856</v>
      </c>
      <c r="S133" s="31">
        <v>2966914</v>
      </c>
      <c r="T133" s="36">
        <f t="shared" si="30"/>
        <v>0.94824242470730513</v>
      </c>
      <c r="U133" s="36">
        <f t="shared" si="31"/>
        <v>-0.63060099206301035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7741650</v>
      </c>
      <c r="E134" s="31">
        <v>7638883</v>
      </c>
      <c r="F134" s="31">
        <v>558423</v>
      </c>
      <c r="G134" s="36">
        <f t="shared" si="24"/>
        <v>7.2132297378465826E-2</v>
      </c>
      <c r="H134" s="31">
        <v>1192110</v>
      </c>
      <c r="I134" s="36">
        <f t="shared" si="25"/>
        <v>0.15398655325415125</v>
      </c>
      <c r="J134" s="31">
        <v>1377226</v>
      </c>
      <c r="K134" s="36">
        <f t="shared" si="26"/>
        <v>0.18029154262475286</v>
      </c>
      <c r="L134" s="31">
        <v>1105112</v>
      </c>
      <c r="M134" s="36">
        <f t="shared" si="27"/>
        <v>0.14466931879962031</v>
      </c>
      <c r="N134" s="31">
        <f t="shared" si="28"/>
        <v>4232871</v>
      </c>
      <c r="O134" s="36">
        <f t="shared" si="29"/>
        <v>0.55412172172292729</v>
      </c>
      <c r="P134" s="31">
        <v>1475756</v>
      </c>
      <c r="Q134" s="31">
        <v>3535314</v>
      </c>
      <c r="R134" s="31">
        <v>9917628</v>
      </c>
      <c r="S134" s="31">
        <v>4135813</v>
      </c>
      <c r="T134" s="36">
        <f t="shared" si="30"/>
        <v>0.4170163470539528</v>
      </c>
      <c r="U134" s="36">
        <f t="shared" si="31"/>
        <v>-0.25115534004266293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10252700</v>
      </c>
      <c r="E137" s="32">
        <f>SUM(E133:E136)</f>
        <v>10139933</v>
      </c>
      <c r="F137" s="32">
        <f>SUM(F133:F136)</f>
        <v>1264523</v>
      </c>
      <c r="G137" s="37">
        <f t="shared" ref="G137:G170" si="32">IF(($D137     =0),0,($F137     /$D137     ))</f>
        <v>0.1233356091566124</v>
      </c>
      <c r="H137" s="32">
        <f>SUM(H133:H136)</f>
        <v>1906369</v>
      </c>
      <c r="I137" s="37">
        <f t="shared" ref="I137:I170" si="33">IF(($D137     =0),0,($H137     /$D137     ))</f>
        <v>0.18593824065855824</v>
      </c>
      <c r="J137" s="32">
        <f>SUM(J133:J136)</f>
        <v>2145285</v>
      </c>
      <c r="K137" s="37">
        <f t="shared" ref="K137:K170" si="34">IF(($E137     =0),0,($J137     /$E137     ))</f>
        <v>0.21156796598162927</v>
      </c>
      <c r="L137" s="32">
        <f>SUM(L133:L136)</f>
        <v>1409400</v>
      </c>
      <c r="M137" s="37">
        <f t="shared" ref="M137:M170" si="35">IF(($E137     =0),0,($L137     /$E137     ))</f>
        <v>0.13899500124902206</v>
      </c>
      <c r="N137" s="32">
        <f t="shared" ref="N137:N170" si="36">$F137     +$H137     +$J137     +$L137</f>
        <v>6725577</v>
      </c>
      <c r="O137" s="37">
        <f t="shared" ref="O137:O170" si="37">IF(($E137     =0),0,($N137     /$E137     ))</f>
        <v>0.66327627608584794</v>
      </c>
      <c r="P137" s="32">
        <f>SUM(P133:P136)</f>
        <v>2299494</v>
      </c>
      <c r="Q137" s="32">
        <f>SUM(Q133:Q136)</f>
        <v>6903928</v>
      </c>
      <c r="R137" s="32">
        <f>SUM(R133:R136)</f>
        <v>13046484</v>
      </c>
      <c r="S137" s="32">
        <f>SUM(S133:S136)</f>
        <v>7102727</v>
      </c>
      <c r="T137" s="37">
        <f t="shared" ref="T137:T170" si="38">IF(($R137     =0),0,($S137     /$R137     ))</f>
        <v>0.54441694789186112</v>
      </c>
      <c r="U137" s="37">
        <f t="shared" ref="U137:U170" si="39">IF(($P137     =0),0,(($L137     /$P137     )-1))</f>
        <v>-0.38708254946523013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1244509</v>
      </c>
      <c r="E139" s="31">
        <v>1064168</v>
      </c>
      <c r="F139" s="31">
        <v>807107</v>
      </c>
      <c r="G139" s="36">
        <f t="shared" si="32"/>
        <v>0.648534482273732</v>
      </c>
      <c r="H139" s="31">
        <v>7500</v>
      </c>
      <c r="I139" s="36">
        <f t="shared" si="33"/>
        <v>6.0264730909941186E-3</v>
      </c>
      <c r="J139" s="31">
        <v>141194</v>
      </c>
      <c r="K139" s="36">
        <f t="shared" si="34"/>
        <v>0.13268017831770923</v>
      </c>
      <c r="L139" s="31">
        <v>45160</v>
      </c>
      <c r="M139" s="36">
        <f t="shared" si="35"/>
        <v>4.2436908458063013E-2</v>
      </c>
      <c r="N139" s="31">
        <f t="shared" si="36"/>
        <v>1000961</v>
      </c>
      <c r="O139" s="36">
        <f t="shared" si="37"/>
        <v>0.94060430307996479</v>
      </c>
      <c r="P139" s="31">
        <v>0</v>
      </c>
      <c r="Q139" s="31">
        <v>1150000</v>
      </c>
      <c r="R139" s="31">
        <v>986352</v>
      </c>
      <c r="S139" s="31">
        <v>960631</v>
      </c>
      <c r="T139" s="36">
        <f t="shared" si="38"/>
        <v>0.97392310250296044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635800</v>
      </c>
      <c r="E140" s="31">
        <v>7665111</v>
      </c>
      <c r="F140" s="31">
        <v>1881354</v>
      </c>
      <c r="G140" s="36">
        <f t="shared" si="32"/>
        <v>2.9590342875117961</v>
      </c>
      <c r="H140" s="31">
        <v>2371771</v>
      </c>
      <c r="I140" s="36">
        <f t="shared" si="33"/>
        <v>3.73037275872916</v>
      </c>
      <c r="J140" s="31">
        <v>1493122</v>
      </c>
      <c r="K140" s="36">
        <f t="shared" si="34"/>
        <v>0.19479456983727958</v>
      </c>
      <c r="L140" s="31">
        <v>2362646</v>
      </c>
      <c r="M140" s="36">
        <f t="shared" si="35"/>
        <v>0.30823376204206304</v>
      </c>
      <c r="N140" s="31">
        <f t="shared" si="36"/>
        <v>8108893</v>
      </c>
      <c r="O140" s="36">
        <f t="shared" si="37"/>
        <v>1.0578963566215807</v>
      </c>
      <c r="P140" s="31">
        <v>1562147</v>
      </c>
      <c r="Q140" s="31">
        <v>15333561</v>
      </c>
      <c r="R140" s="31">
        <v>8504379</v>
      </c>
      <c r="S140" s="31">
        <v>7824347</v>
      </c>
      <c r="T140" s="36">
        <f t="shared" si="38"/>
        <v>0.92003743012864314</v>
      </c>
      <c r="U140" s="36">
        <f t="shared" si="39"/>
        <v>0.51243512934442159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6542741</v>
      </c>
      <c r="E141" s="31">
        <v>4776807</v>
      </c>
      <c r="F141" s="31">
        <v>1138209</v>
      </c>
      <c r="G141" s="36">
        <f t="shared" si="32"/>
        <v>0.17396516230735712</v>
      </c>
      <c r="H141" s="31">
        <v>1246410</v>
      </c>
      <c r="I141" s="36">
        <f t="shared" si="33"/>
        <v>0.19050272660953566</v>
      </c>
      <c r="J141" s="31">
        <v>1209278</v>
      </c>
      <c r="K141" s="36">
        <f t="shared" si="34"/>
        <v>0.25315613546873467</v>
      </c>
      <c r="L141" s="31">
        <v>704693</v>
      </c>
      <c r="M141" s="36">
        <f t="shared" si="35"/>
        <v>0.14752385851050712</v>
      </c>
      <c r="N141" s="31">
        <f t="shared" si="36"/>
        <v>4298590</v>
      </c>
      <c r="O141" s="36">
        <f t="shared" si="37"/>
        <v>0.89988772835075814</v>
      </c>
      <c r="P141" s="31">
        <v>947478</v>
      </c>
      <c r="Q141" s="31">
        <v>3948704</v>
      </c>
      <c r="R141" s="31">
        <v>3948704</v>
      </c>
      <c r="S141" s="31">
        <v>3977793</v>
      </c>
      <c r="T141" s="36">
        <f t="shared" si="38"/>
        <v>1.0073667208278969</v>
      </c>
      <c r="U141" s="36">
        <f t="shared" si="39"/>
        <v>-0.25624341673368667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1559358</v>
      </c>
      <c r="E142" s="31">
        <v>651240</v>
      </c>
      <c r="F142" s="31">
        <v>71398</v>
      </c>
      <c r="G142" s="36">
        <f t="shared" si="32"/>
        <v>4.5786791743781738E-2</v>
      </c>
      <c r="H142" s="31">
        <v>56857</v>
      </c>
      <c r="I142" s="36">
        <f t="shared" si="33"/>
        <v>3.6461800304997315E-2</v>
      </c>
      <c r="J142" s="31">
        <v>-80786</v>
      </c>
      <c r="K142" s="36">
        <f t="shared" si="34"/>
        <v>-0.12404950555862662</v>
      </c>
      <c r="L142" s="31">
        <v>0</v>
      </c>
      <c r="M142" s="36">
        <f t="shared" si="35"/>
        <v>0</v>
      </c>
      <c r="N142" s="31">
        <f t="shared" si="36"/>
        <v>47469</v>
      </c>
      <c r="O142" s="36">
        <f t="shared" si="37"/>
        <v>7.2890178735949884E-2</v>
      </c>
      <c r="P142" s="31">
        <v>58595</v>
      </c>
      <c r="Q142" s="31">
        <v>100401</v>
      </c>
      <c r="R142" s="31">
        <v>0</v>
      </c>
      <c r="S142" s="31">
        <v>252552</v>
      </c>
      <c r="T142" s="36">
        <f t="shared" si="38"/>
        <v>0</v>
      </c>
      <c r="U142" s="36">
        <f t="shared" si="39"/>
        <v>-1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13943788</v>
      </c>
      <c r="E143" s="31">
        <v>12211546</v>
      </c>
      <c r="F143" s="31">
        <v>2680496</v>
      </c>
      <c r="G143" s="36">
        <f t="shared" si="32"/>
        <v>0.19223585441775221</v>
      </c>
      <c r="H143" s="31">
        <v>2509494</v>
      </c>
      <c r="I143" s="36">
        <f t="shared" si="33"/>
        <v>0.17997218546351967</v>
      </c>
      <c r="J143" s="31">
        <v>2609189</v>
      </c>
      <c r="K143" s="36">
        <f t="shared" si="34"/>
        <v>0.21366573896540209</v>
      </c>
      <c r="L143" s="31">
        <v>3766867</v>
      </c>
      <c r="M143" s="36">
        <f t="shared" si="35"/>
        <v>0.30846765839476836</v>
      </c>
      <c r="N143" s="31">
        <f t="shared" si="36"/>
        <v>11566046</v>
      </c>
      <c r="O143" s="36">
        <f t="shared" si="37"/>
        <v>0.94714019011188266</v>
      </c>
      <c r="P143" s="31">
        <v>2410408</v>
      </c>
      <c r="Q143" s="31">
        <v>13948221</v>
      </c>
      <c r="R143" s="31">
        <v>12927685</v>
      </c>
      <c r="S143" s="31">
        <v>9123334</v>
      </c>
      <c r="T143" s="36">
        <f t="shared" si="38"/>
        <v>0.70572062979566719</v>
      </c>
      <c r="U143" s="36">
        <f t="shared" si="39"/>
        <v>0.56275078741856155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23926196</v>
      </c>
      <c r="E144" s="32">
        <f>SUM(E138:E143)</f>
        <v>26368872</v>
      </c>
      <c r="F144" s="32">
        <f>SUM(F138:F143)</f>
        <v>6578564</v>
      </c>
      <c r="G144" s="37">
        <f t="shared" si="32"/>
        <v>0.27495235765852627</v>
      </c>
      <c r="H144" s="32">
        <f>SUM(H138:H143)</f>
        <v>6192032</v>
      </c>
      <c r="I144" s="37">
        <f t="shared" si="33"/>
        <v>0.25879717778789407</v>
      </c>
      <c r="J144" s="32">
        <f>SUM(J138:J143)</f>
        <v>5371997</v>
      </c>
      <c r="K144" s="37">
        <f t="shared" si="34"/>
        <v>0.20372494507918276</v>
      </c>
      <c r="L144" s="32">
        <f>SUM(L138:L143)</f>
        <v>6879366</v>
      </c>
      <c r="M144" s="37">
        <f t="shared" si="35"/>
        <v>0.26088965807866182</v>
      </c>
      <c r="N144" s="32">
        <f t="shared" si="36"/>
        <v>25021959</v>
      </c>
      <c r="O144" s="37">
        <f t="shared" si="37"/>
        <v>0.94892034061980357</v>
      </c>
      <c r="P144" s="32">
        <f>SUM(P138:P143)</f>
        <v>4978628</v>
      </c>
      <c r="Q144" s="32">
        <f>SUM(Q138:Q143)</f>
        <v>34480887</v>
      </c>
      <c r="R144" s="32">
        <f>SUM(R138:R143)</f>
        <v>26367120</v>
      </c>
      <c r="S144" s="32">
        <f>SUM(S138:S143)</f>
        <v>22138657</v>
      </c>
      <c r="T144" s="37">
        <f t="shared" si="38"/>
        <v>0.83963121493739168</v>
      </c>
      <c r="U144" s="37">
        <f t="shared" si="39"/>
        <v>0.38177947820162506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86957</v>
      </c>
      <c r="E145" s="31">
        <v>170435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196000</v>
      </c>
      <c r="K145" s="36">
        <f t="shared" si="34"/>
        <v>1.1499985331651363</v>
      </c>
      <c r="L145" s="31">
        <v>6600</v>
      </c>
      <c r="M145" s="36">
        <f t="shared" si="35"/>
        <v>3.8724440402499484E-2</v>
      </c>
      <c r="N145" s="31">
        <f t="shared" si="36"/>
        <v>202600</v>
      </c>
      <c r="O145" s="36">
        <f t="shared" si="37"/>
        <v>1.1887229735676357</v>
      </c>
      <c r="P145" s="31">
        <v>0</v>
      </c>
      <c r="Q145" s="31">
        <v>100000</v>
      </c>
      <c r="R145" s="31">
        <v>100000</v>
      </c>
      <c r="S145" s="31">
        <v>234880</v>
      </c>
      <c r="T145" s="36">
        <f t="shared" si="38"/>
        <v>2.3488000000000002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704532</v>
      </c>
      <c r="E146" s="31">
        <v>1323669</v>
      </c>
      <c r="F146" s="31">
        <v>233461</v>
      </c>
      <c r="G146" s="36">
        <f t="shared" si="32"/>
        <v>0.33137032810433026</v>
      </c>
      <c r="H146" s="31">
        <v>328369</v>
      </c>
      <c r="I146" s="36">
        <f t="shared" si="33"/>
        <v>0.46608102967643772</v>
      </c>
      <c r="J146" s="31">
        <v>218659</v>
      </c>
      <c r="K146" s="36">
        <f t="shared" si="34"/>
        <v>0.16519160001480732</v>
      </c>
      <c r="L146" s="31">
        <v>306429</v>
      </c>
      <c r="M146" s="36">
        <f t="shared" si="35"/>
        <v>0.23149971782975956</v>
      </c>
      <c r="N146" s="31">
        <f t="shared" si="36"/>
        <v>1086918</v>
      </c>
      <c r="O146" s="36">
        <f t="shared" si="37"/>
        <v>0.82114033039982048</v>
      </c>
      <c r="P146" s="31">
        <v>306575</v>
      </c>
      <c r="Q146" s="31">
        <v>725951</v>
      </c>
      <c r="R146" s="31">
        <v>873139</v>
      </c>
      <c r="S146" s="31">
        <v>982712</v>
      </c>
      <c r="T146" s="36">
        <f t="shared" si="38"/>
        <v>1.1254931918056574</v>
      </c>
      <c r="U146" s="36">
        <f t="shared" si="39"/>
        <v>-4.7622930767343696E-4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334854</v>
      </c>
      <c r="E149" s="31">
        <v>334854</v>
      </c>
      <c r="F149" s="31">
        <v>20000</v>
      </c>
      <c r="G149" s="36">
        <f t="shared" si="32"/>
        <v>5.9727523039892011E-2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289819</v>
      </c>
      <c r="M149" s="36">
        <f t="shared" si="35"/>
        <v>0.86550854999492322</v>
      </c>
      <c r="N149" s="31">
        <f t="shared" si="36"/>
        <v>309819</v>
      </c>
      <c r="O149" s="36">
        <f t="shared" si="37"/>
        <v>0.92523607303481514</v>
      </c>
      <c r="P149" s="31">
        <v>0</v>
      </c>
      <c r="Q149" s="31">
        <v>318000</v>
      </c>
      <c r="R149" s="31">
        <v>318000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1126343</v>
      </c>
      <c r="E150" s="32">
        <f>SUM(E145:E149)</f>
        <v>1828958</v>
      </c>
      <c r="F150" s="32">
        <f>SUM(F145:F149)</f>
        <v>253461</v>
      </c>
      <c r="G150" s="37">
        <f t="shared" si="32"/>
        <v>0.22503003081654524</v>
      </c>
      <c r="H150" s="32">
        <f>SUM(H145:H149)</f>
        <v>328369</v>
      </c>
      <c r="I150" s="37">
        <f t="shared" si="33"/>
        <v>0.29153552692208323</v>
      </c>
      <c r="J150" s="32">
        <f>SUM(J145:J149)</f>
        <v>414659</v>
      </c>
      <c r="K150" s="37">
        <f t="shared" si="34"/>
        <v>0.22671871087252959</v>
      </c>
      <c r="L150" s="32">
        <f>SUM(L145:L149)</f>
        <v>602848</v>
      </c>
      <c r="M150" s="37">
        <f t="shared" si="35"/>
        <v>0.32961281779023904</v>
      </c>
      <c r="N150" s="32">
        <f t="shared" si="36"/>
        <v>1599337</v>
      </c>
      <c r="O150" s="37">
        <f t="shared" si="37"/>
        <v>0.87445255713909231</v>
      </c>
      <c r="P150" s="32">
        <f>SUM(P145:P149)</f>
        <v>306575</v>
      </c>
      <c r="Q150" s="32">
        <f>SUM(Q145:Q149)</f>
        <v>1143951</v>
      </c>
      <c r="R150" s="32">
        <f>SUM(R145:R149)</f>
        <v>1291139</v>
      </c>
      <c r="S150" s="32">
        <f>SUM(S145:S149)</f>
        <v>1217592</v>
      </c>
      <c r="T150" s="37">
        <f t="shared" si="38"/>
        <v>0.94303711684024727</v>
      </c>
      <c r="U150" s="37">
        <f t="shared" si="39"/>
        <v>0.96639647720786104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15000</v>
      </c>
      <c r="R151" s="31">
        <v>0</v>
      </c>
      <c r="S151" s="31">
        <v>169562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21388100</v>
      </c>
      <c r="E152" s="31">
        <v>24389100</v>
      </c>
      <c r="F152" s="31">
        <v>4754991</v>
      </c>
      <c r="G152" s="36">
        <f t="shared" si="32"/>
        <v>0.22231946736736782</v>
      </c>
      <c r="H152" s="31">
        <v>4657736</v>
      </c>
      <c r="I152" s="36">
        <f t="shared" si="33"/>
        <v>0.21777231264114158</v>
      </c>
      <c r="J152" s="31">
        <v>6954959</v>
      </c>
      <c r="K152" s="36">
        <f t="shared" si="34"/>
        <v>0.28516669331791661</v>
      </c>
      <c r="L152" s="31">
        <v>8765269</v>
      </c>
      <c r="M152" s="36">
        <f t="shared" si="35"/>
        <v>0.35939288452628426</v>
      </c>
      <c r="N152" s="31">
        <f t="shared" si="36"/>
        <v>25132955</v>
      </c>
      <c r="O152" s="36">
        <f t="shared" si="37"/>
        <v>1.0304994854258664</v>
      </c>
      <c r="P152" s="31">
        <v>9514879</v>
      </c>
      <c r="Q152" s="31">
        <v>17910600</v>
      </c>
      <c r="R152" s="31">
        <v>24877012</v>
      </c>
      <c r="S152" s="31">
        <v>25451273</v>
      </c>
      <c r="T152" s="36">
        <f t="shared" si="38"/>
        <v>1.023084002210555</v>
      </c>
      <c r="U152" s="36">
        <f t="shared" si="39"/>
        <v>-7.8782925142821036E-2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207920</v>
      </c>
      <c r="E153" s="31">
        <v>27920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8500</v>
      </c>
      <c r="M153" s="36">
        <f t="shared" si="35"/>
        <v>0.30444126074498568</v>
      </c>
      <c r="N153" s="31">
        <f t="shared" si="36"/>
        <v>8500</v>
      </c>
      <c r="O153" s="36">
        <f t="shared" si="37"/>
        <v>0.30444126074498568</v>
      </c>
      <c r="P153" s="31">
        <v>775</v>
      </c>
      <c r="Q153" s="31">
        <v>7520</v>
      </c>
      <c r="R153" s="31">
        <v>7520</v>
      </c>
      <c r="S153" s="31">
        <v>7314</v>
      </c>
      <c r="T153" s="36">
        <f t="shared" si="38"/>
        <v>0.97260638297872337</v>
      </c>
      <c r="U153" s="36">
        <f t="shared" si="39"/>
        <v>9.9677419354838701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4523362</v>
      </c>
      <c r="E155" s="31">
        <v>4362754</v>
      </c>
      <c r="F155" s="31">
        <v>571935</v>
      </c>
      <c r="G155" s="36">
        <f t="shared" si="32"/>
        <v>0.12644024510972149</v>
      </c>
      <c r="H155" s="31">
        <v>593649</v>
      </c>
      <c r="I155" s="36">
        <f t="shared" si="33"/>
        <v>0.1312406568388734</v>
      </c>
      <c r="J155" s="31">
        <v>505288</v>
      </c>
      <c r="K155" s="36">
        <f t="shared" si="34"/>
        <v>0.11581858614994107</v>
      </c>
      <c r="L155" s="31">
        <v>1413334</v>
      </c>
      <c r="M155" s="36">
        <f t="shared" si="35"/>
        <v>0.32395454797588863</v>
      </c>
      <c r="N155" s="31">
        <f t="shared" si="36"/>
        <v>3084206</v>
      </c>
      <c r="O155" s="36">
        <f t="shared" si="37"/>
        <v>0.70694015752435269</v>
      </c>
      <c r="P155" s="31">
        <v>298787</v>
      </c>
      <c r="Q155" s="31">
        <v>2086957</v>
      </c>
      <c r="R155" s="31">
        <v>4515860</v>
      </c>
      <c r="S155" s="31">
        <v>-33549173</v>
      </c>
      <c r="T155" s="36">
        <f t="shared" si="38"/>
        <v>-7.4291880173433187</v>
      </c>
      <c r="U155" s="36">
        <f t="shared" si="39"/>
        <v>3.7302392674380078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26119382</v>
      </c>
      <c r="E157" s="32">
        <f>SUM(E151:E156)</f>
        <v>28779774</v>
      </c>
      <c r="F157" s="32">
        <f>SUM(F151:F156)</f>
        <v>5326926</v>
      </c>
      <c r="G157" s="37">
        <f t="shared" si="32"/>
        <v>0.20394533071264856</v>
      </c>
      <c r="H157" s="32">
        <f>SUM(H151:H156)</f>
        <v>5251385</v>
      </c>
      <c r="I157" s="37">
        <f t="shared" si="33"/>
        <v>0.20105318724616073</v>
      </c>
      <c r="J157" s="32">
        <f>SUM(J151:J156)</f>
        <v>7460247</v>
      </c>
      <c r="K157" s="37">
        <f t="shared" si="34"/>
        <v>0.25921840108959854</v>
      </c>
      <c r="L157" s="32">
        <f>SUM(L151:L156)</f>
        <v>10187103</v>
      </c>
      <c r="M157" s="37">
        <f t="shared" si="35"/>
        <v>0.35396744255184215</v>
      </c>
      <c r="N157" s="32">
        <f t="shared" si="36"/>
        <v>28225661</v>
      </c>
      <c r="O157" s="37">
        <f t="shared" si="37"/>
        <v>0.98074644366561048</v>
      </c>
      <c r="P157" s="32">
        <f>SUM(P151:P156)</f>
        <v>9814441</v>
      </c>
      <c r="Q157" s="32">
        <f>SUM(Q151:Q156)</f>
        <v>20020077</v>
      </c>
      <c r="R157" s="32">
        <f>SUM(R151:R156)</f>
        <v>29400392</v>
      </c>
      <c r="S157" s="32">
        <f>SUM(S151:S156)</f>
        <v>-7921024</v>
      </c>
      <c r="T157" s="37">
        <f t="shared" si="38"/>
        <v>-0.26941899278077652</v>
      </c>
      <c r="U157" s="37">
        <f t="shared" si="39"/>
        <v>3.7970782034351114E-2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50000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50000</v>
      </c>
      <c r="E163" s="32">
        <f>SUM(E158:E162)</f>
        <v>0</v>
      </c>
      <c r="F163" s="32">
        <f>SUM(F158:F162)</f>
        <v>0</v>
      </c>
      <c r="G163" s="37">
        <f t="shared" si="32"/>
        <v>0</v>
      </c>
      <c r="H163" s="32">
        <f>SUM(H158:H162)</f>
        <v>0</v>
      </c>
      <c r="I163" s="37">
        <f t="shared" si="33"/>
        <v>0</v>
      </c>
      <c r="J163" s="32">
        <f>SUM(J158:J162)</f>
        <v>0</v>
      </c>
      <c r="K163" s="37">
        <f t="shared" si="34"/>
        <v>0</v>
      </c>
      <c r="L163" s="32">
        <f>SUM(L158:L162)</f>
        <v>0</v>
      </c>
      <c r="M163" s="37">
        <f t="shared" si="35"/>
        <v>0</v>
      </c>
      <c r="N163" s="32">
        <f t="shared" si="36"/>
        <v>0</v>
      </c>
      <c r="O163" s="37">
        <f t="shared" si="37"/>
        <v>0</v>
      </c>
      <c r="P163" s="32">
        <f>SUM(P158:P162)</f>
        <v>0</v>
      </c>
      <c r="Q163" s="32">
        <f>SUM(Q158:Q162)</f>
        <v>0</v>
      </c>
      <c r="R163" s="32">
        <f>SUM(R158:R162)</f>
        <v>0</v>
      </c>
      <c r="S163" s="32">
        <f>SUM(S158:S162)</f>
        <v>0</v>
      </c>
      <c r="T163" s="37">
        <f t="shared" si="38"/>
        <v>0</v>
      </c>
      <c r="U163" s="37">
        <f t="shared" si="39"/>
        <v>0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230940</v>
      </c>
      <c r="E165" s="31">
        <v>130940</v>
      </c>
      <c r="F165" s="31">
        <v>3125</v>
      </c>
      <c r="G165" s="36">
        <f t="shared" si="32"/>
        <v>1.3531653243266649E-2</v>
      </c>
      <c r="H165" s="31">
        <v>27795</v>
      </c>
      <c r="I165" s="36">
        <f t="shared" si="33"/>
        <v>0.12035593660691088</v>
      </c>
      <c r="J165" s="31">
        <v>10636</v>
      </c>
      <c r="K165" s="36">
        <f t="shared" si="34"/>
        <v>8.1228043378646711E-2</v>
      </c>
      <c r="L165" s="31">
        <v>7513</v>
      </c>
      <c r="M165" s="36">
        <f t="shared" si="35"/>
        <v>5.7377424774705969E-2</v>
      </c>
      <c r="N165" s="31">
        <f t="shared" si="36"/>
        <v>49069</v>
      </c>
      <c r="O165" s="36">
        <f t="shared" si="37"/>
        <v>0.37474415762944863</v>
      </c>
      <c r="P165" s="31">
        <v>41513</v>
      </c>
      <c r="Q165" s="31">
        <v>160700</v>
      </c>
      <c r="R165" s="31">
        <v>163700</v>
      </c>
      <c r="S165" s="31">
        <v>48586</v>
      </c>
      <c r="T165" s="36">
        <f t="shared" si="38"/>
        <v>0.29679902260232133</v>
      </c>
      <c r="U165" s="36">
        <f t="shared" si="39"/>
        <v>-0.81902054778021349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896000</v>
      </c>
      <c r="E167" s="31">
        <v>808000</v>
      </c>
      <c r="F167" s="31">
        <v>55617</v>
      </c>
      <c r="G167" s="36">
        <f t="shared" si="32"/>
        <v>6.2072544642857143E-2</v>
      </c>
      <c r="H167" s="31">
        <v>33534</v>
      </c>
      <c r="I167" s="36">
        <f t="shared" si="33"/>
        <v>3.7426339285714288E-2</v>
      </c>
      <c r="J167" s="31">
        <v>755811</v>
      </c>
      <c r="K167" s="36">
        <f t="shared" si="34"/>
        <v>0.93540965346534655</v>
      </c>
      <c r="L167" s="31">
        <v>641406</v>
      </c>
      <c r="M167" s="36">
        <f t="shared" si="35"/>
        <v>0.79381930693069302</v>
      </c>
      <c r="N167" s="31">
        <f t="shared" si="36"/>
        <v>1486368</v>
      </c>
      <c r="O167" s="36">
        <f t="shared" si="37"/>
        <v>1.8395643564356436</v>
      </c>
      <c r="P167" s="31">
        <v>534744</v>
      </c>
      <c r="Q167" s="31">
        <v>794882</v>
      </c>
      <c r="R167" s="31">
        <v>549882</v>
      </c>
      <c r="S167" s="31">
        <v>1923925</v>
      </c>
      <c r="T167" s="36">
        <f t="shared" si="38"/>
        <v>3.498796105346238</v>
      </c>
      <c r="U167" s="36">
        <f t="shared" si="39"/>
        <v>0.19946366859656206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212000</v>
      </c>
      <c r="E168" s="31">
        <v>212000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1338940</v>
      </c>
      <c r="E169" s="32">
        <f>SUM(E164:E168)</f>
        <v>1150940</v>
      </c>
      <c r="F169" s="32">
        <f>SUM(F164:F168)</f>
        <v>58742</v>
      </c>
      <c r="G169" s="37">
        <f t="shared" si="32"/>
        <v>4.3872018163621969E-2</v>
      </c>
      <c r="H169" s="32">
        <f>SUM(H164:H168)</f>
        <v>61329</v>
      </c>
      <c r="I169" s="37">
        <f t="shared" si="33"/>
        <v>4.5804143576261822E-2</v>
      </c>
      <c r="J169" s="32">
        <f>SUM(J164:J168)</f>
        <v>766447</v>
      </c>
      <c r="K169" s="37">
        <f t="shared" si="34"/>
        <v>0.66593132569899383</v>
      </c>
      <c r="L169" s="32">
        <f>SUM(L164:L168)</f>
        <v>648919</v>
      </c>
      <c r="M169" s="37">
        <f t="shared" si="35"/>
        <v>0.56381653257337483</v>
      </c>
      <c r="N169" s="32">
        <f t="shared" si="36"/>
        <v>1535437</v>
      </c>
      <c r="O169" s="37">
        <f t="shared" si="37"/>
        <v>1.3340721497210974</v>
      </c>
      <c r="P169" s="32">
        <f>SUM(P164:P168)</f>
        <v>576257</v>
      </c>
      <c r="Q169" s="32">
        <f>SUM(Q164:Q168)</f>
        <v>955582</v>
      </c>
      <c r="R169" s="32">
        <f>SUM(R164:R168)</f>
        <v>713582</v>
      </c>
      <c r="S169" s="32">
        <f>SUM(S164:S168)</f>
        <v>1972511</v>
      </c>
      <c r="T169" s="37">
        <f t="shared" si="38"/>
        <v>2.7642387279948206</v>
      </c>
      <c r="U169" s="37">
        <f t="shared" si="39"/>
        <v>0.1260930452905562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509527848</v>
      </c>
      <c r="E170" s="32">
        <f>SUM(E105,E107:E111,E113:E120,E122:E125,E127:E131,E133:E136,E138:E143,E145:E149,E151:E156,E158:E162,E164:E168)</f>
        <v>531977753</v>
      </c>
      <c r="F170" s="32">
        <f>SUM(F105,F107:F111,F113:F120,F122:F125,F127:F131,F133:F136,F138:F143,F145:F149,F151:F156,F158:F162,F164:F168)</f>
        <v>101018802</v>
      </c>
      <c r="G170" s="37">
        <f t="shared" si="32"/>
        <v>0.19825962878480394</v>
      </c>
      <c r="H170" s="32">
        <f>SUM(H105,H107:H111,H113:H120,H122:H125,H127:H131,H133:H136,H138:H143,H145:H149,H151:H156,H158:H162,H164:H168)</f>
        <v>115435706</v>
      </c>
      <c r="I170" s="37">
        <f t="shared" si="33"/>
        <v>0.22655426283982028</v>
      </c>
      <c r="J170" s="32">
        <f>SUM(J105,J107:J111,J113:J120,J122:J125,J127:J131,J133:J136,J138:J143,J145:J149,J151:J156,J158:J162,J164:J168)</f>
        <v>107188761</v>
      </c>
      <c r="K170" s="37">
        <f t="shared" si="34"/>
        <v>0.20149105934510761</v>
      </c>
      <c r="L170" s="32">
        <f>SUM(L105,L107:L111,L113:L120,L122:L125,L127:L131,L133:L136,L138:L143,L145:L149,L151:L156,L158:L162,L164:L168)</f>
        <v>121886913</v>
      </c>
      <c r="M170" s="37">
        <f t="shared" si="35"/>
        <v>0.22912031999954705</v>
      </c>
      <c r="N170" s="32">
        <f t="shared" si="36"/>
        <v>445530182</v>
      </c>
      <c r="O170" s="37">
        <f t="shared" si="37"/>
        <v>0.83749777032499328</v>
      </c>
      <c r="P170" s="32">
        <f>SUM(P105,P107:P111,P113:P120,P122:P125,P127:P131,P133:P136,P138:P143,P145:P149,P151:P156,P158:P162,P164:P168)</f>
        <v>108676558</v>
      </c>
      <c r="Q170" s="32">
        <f>SUM(Q105,Q107:Q111,Q113:Q120,Q122:Q125,Q127:Q131,Q133:Q136,Q138:Q143,Q145:Q149,Q151:Q156,Q158:Q162,Q164:Q168)</f>
        <v>519413950</v>
      </c>
      <c r="R170" s="32">
        <f>SUM(R105,R107:R111,R113:R120,R122:R125,R127:R131,R133:R136,R138:R143,R145:R149,R151:R156,R158:R162,R164:R168)</f>
        <v>496833596</v>
      </c>
      <c r="S170" s="32">
        <f>SUM(S105,S107:S111,S113:S120,S122:S125,S127:S131,S133:S136,S138:S143,S145:S149,S151:S156,S158:S162,S164:S168)</f>
        <v>386613949</v>
      </c>
      <c r="T170" s="37">
        <f t="shared" si="38"/>
        <v>0.7781558093346006</v>
      </c>
      <c r="U170" s="37">
        <f t="shared" si="39"/>
        <v>0.12155661941372853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     +$L173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=0),0,(($L173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40"/>
        <v>0</v>
      </c>
      <c r="H175" s="31">
        <v>0</v>
      </c>
      <c r="I175" s="36">
        <f t="shared" si="41"/>
        <v>0</v>
      </c>
      <c r="J175" s="31">
        <v>0</v>
      </c>
      <c r="K175" s="36">
        <f t="shared" si="42"/>
        <v>0</v>
      </c>
      <c r="L175" s="31">
        <v>0</v>
      </c>
      <c r="M175" s="36">
        <f t="shared" si="43"/>
        <v>0</v>
      </c>
      <c r="N175" s="31">
        <f t="shared" si="44"/>
        <v>0</v>
      </c>
      <c r="O175" s="36">
        <f t="shared" si="45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6"/>
        <v>0</v>
      </c>
      <c r="U175" s="36">
        <f t="shared" si="47"/>
        <v>0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40"/>
        <v>0</v>
      </c>
      <c r="H179" s="32">
        <f>SUM(H173:H178)</f>
        <v>0</v>
      </c>
      <c r="I179" s="37">
        <f t="shared" si="41"/>
        <v>0</v>
      </c>
      <c r="J179" s="32">
        <f>SUM(J173:J178)</f>
        <v>0</v>
      </c>
      <c r="K179" s="37">
        <f t="shared" si="42"/>
        <v>0</v>
      </c>
      <c r="L179" s="32">
        <f>SUM(L173:L178)</f>
        <v>0</v>
      </c>
      <c r="M179" s="37">
        <f t="shared" si="43"/>
        <v>0</v>
      </c>
      <c r="N179" s="32">
        <f t="shared" si="44"/>
        <v>0</v>
      </c>
      <c r="O179" s="37">
        <f t="shared" si="45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6"/>
        <v>0</v>
      </c>
      <c r="U179" s="37">
        <f t="shared" si="47"/>
        <v>0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9967099</v>
      </c>
      <c r="E180" s="31">
        <v>9967099</v>
      </c>
      <c r="F180" s="31">
        <v>2689718</v>
      </c>
      <c r="G180" s="36">
        <f t="shared" si="40"/>
        <v>0.26985966528475336</v>
      </c>
      <c r="H180" s="31">
        <v>2833096</v>
      </c>
      <c r="I180" s="36">
        <f t="shared" si="41"/>
        <v>0.28424479379606843</v>
      </c>
      <c r="J180" s="31">
        <v>2634605</v>
      </c>
      <c r="K180" s="36">
        <f t="shared" si="42"/>
        <v>0.26433017270120424</v>
      </c>
      <c r="L180" s="31">
        <v>2524100</v>
      </c>
      <c r="M180" s="36">
        <f t="shared" si="43"/>
        <v>0.25324319543730828</v>
      </c>
      <c r="N180" s="31">
        <f t="shared" si="44"/>
        <v>10681519</v>
      </c>
      <c r="O180" s="36">
        <f t="shared" si="45"/>
        <v>1.0716778272193344</v>
      </c>
      <c r="P180" s="31">
        <v>2632737</v>
      </c>
      <c r="Q180" s="31">
        <v>10555623</v>
      </c>
      <c r="R180" s="31">
        <v>11121614</v>
      </c>
      <c r="S180" s="31">
        <v>10163824</v>
      </c>
      <c r="T180" s="36">
        <f t="shared" si="46"/>
        <v>0.91388030550242083</v>
      </c>
      <c r="U180" s="36">
        <f t="shared" si="47"/>
        <v>-4.1263901407546544E-2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6912874</v>
      </c>
      <c r="E184" s="31">
        <v>5228561</v>
      </c>
      <c r="F184" s="31">
        <v>470499</v>
      </c>
      <c r="G184" s="36">
        <f t="shared" si="40"/>
        <v>6.8061272344903154E-2</v>
      </c>
      <c r="H184" s="31">
        <v>579000</v>
      </c>
      <c r="I184" s="36">
        <f t="shared" si="41"/>
        <v>8.3756770338935735E-2</v>
      </c>
      <c r="J184" s="31">
        <v>2236914</v>
      </c>
      <c r="K184" s="36">
        <f t="shared" si="42"/>
        <v>0.42782593528123702</v>
      </c>
      <c r="L184" s="31">
        <v>1933349</v>
      </c>
      <c r="M184" s="36">
        <f t="shared" si="43"/>
        <v>0.36976693969908736</v>
      </c>
      <c r="N184" s="31">
        <f t="shared" si="44"/>
        <v>5219762</v>
      </c>
      <c r="O184" s="36">
        <f t="shared" si="45"/>
        <v>0.99831712779099258</v>
      </c>
      <c r="P184" s="31">
        <v>2040319</v>
      </c>
      <c r="Q184" s="31">
        <v>6160000</v>
      </c>
      <c r="R184" s="31">
        <v>4795975</v>
      </c>
      <c r="S184" s="31">
        <v>2376760</v>
      </c>
      <c r="T184" s="36">
        <f t="shared" si="46"/>
        <v>0.49557389269126717</v>
      </c>
      <c r="U184" s="36">
        <f t="shared" si="47"/>
        <v>-5.2428076197888696E-2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16879973</v>
      </c>
      <c r="E185" s="32">
        <f>SUM(E180:E184)</f>
        <v>15195660</v>
      </c>
      <c r="F185" s="32">
        <f>SUM(F180:F184)</f>
        <v>3160217</v>
      </c>
      <c r="G185" s="37">
        <f t="shared" si="40"/>
        <v>0.18721694637781708</v>
      </c>
      <c r="H185" s="32">
        <f>SUM(H180:H184)</f>
        <v>3412096</v>
      </c>
      <c r="I185" s="37">
        <f t="shared" si="41"/>
        <v>0.20213871195173119</v>
      </c>
      <c r="J185" s="32">
        <f>SUM(J180:J184)</f>
        <v>4871519</v>
      </c>
      <c r="K185" s="37">
        <f t="shared" si="42"/>
        <v>0.32058620685116673</v>
      </c>
      <c r="L185" s="32">
        <f>SUM(L180:L184)</f>
        <v>4457449</v>
      </c>
      <c r="M185" s="37">
        <f t="shared" si="43"/>
        <v>0.29333697911114093</v>
      </c>
      <c r="N185" s="32">
        <f t="shared" si="44"/>
        <v>15901281</v>
      </c>
      <c r="O185" s="37">
        <f t="shared" si="45"/>
        <v>1.0464356928228191</v>
      </c>
      <c r="P185" s="32">
        <f>SUM(P180:P184)</f>
        <v>4673056</v>
      </c>
      <c r="Q185" s="32">
        <f>SUM(Q180:Q184)</f>
        <v>16715623</v>
      </c>
      <c r="R185" s="32">
        <f>SUM(R180:R184)</f>
        <v>15917589</v>
      </c>
      <c r="S185" s="32">
        <f>SUM(S180:S184)</f>
        <v>12540584</v>
      </c>
      <c r="T185" s="37">
        <f t="shared" si="46"/>
        <v>0.787844440511688</v>
      </c>
      <c r="U185" s="37">
        <f t="shared" si="47"/>
        <v>-4.6138330034992125E-2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0</v>
      </c>
      <c r="E188" s="31">
        <v>0</v>
      </c>
      <c r="F188" s="31">
        <v>0</v>
      </c>
      <c r="G188" s="36">
        <f t="shared" si="40"/>
        <v>0</v>
      </c>
      <c r="H188" s="31">
        <v>0</v>
      </c>
      <c r="I188" s="36">
        <f t="shared" si="41"/>
        <v>0</v>
      </c>
      <c r="J188" s="31">
        <v>0</v>
      </c>
      <c r="K188" s="36">
        <f t="shared" si="42"/>
        <v>0</v>
      </c>
      <c r="L188" s="31">
        <v>0</v>
      </c>
      <c r="M188" s="36">
        <f t="shared" si="43"/>
        <v>0</v>
      </c>
      <c r="N188" s="31">
        <f t="shared" si="44"/>
        <v>0</v>
      </c>
      <c r="O188" s="36">
        <f t="shared" si="45"/>
        <v>0</v>
      </c>
      <c r="P188" s="31">
        <v>0</v>
      </c>
      <c r="Q188" s="31">
        <v>0</v>
      </c>
      <c r="R188" s="31">
        <v>0</v>
      </c>
      <c r="S188" s="31">
        <v>0</v>
      </c>
      <c r="T188" s="36">
        <f t="shared" si="46"/>
        <v>0</v>
      </c>
      <c r="U188" s="36">
        <f t="shared" si="47"/>
        <v>0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0</v>
      </c>
      <c r="E191" s="32">
        <f>SUM(E186:E190)</f>
        <v>0</v>
      </c>
      <c r="F191" s="32">
        <f>SUM(F186:F190)</f>
        <v>0</v>
      </c>
      <c r="G191" s="37">
        <f t="shared" si="40"/>
        <v>0</v>
      </c>
      <c r="H191" s="32">
        <f>SUM(H186:H190)</f>
        <v>0</v>
      </c>
      <c r="I191" s="37">
        <f t="shared" si="41"/>
        <v>0</v>
      </c>
      <c r="J191" s="32">
        <f>SUM(J186:J190)</f>
        <v>0</v>
      </c>
      <c r="K191" s="37">
        <f t="shared" si="42"/>
        <v>0</v>
      </c>
      <c r="L191" s="32">
        <f>SUM(L186:L190)</f>
        <v>0</v>
      </c>
      <c r="M191" s="37">
        <f t="shared" si="43"/>
        <v>0</v>
      </c>
      <c r="N191" s="32">
        <f t="shared" si="44"/>
        <v>0</v>
      </c>
      <c r="O191" s="37">
        <f t="shared" si="45"/>
        <v>0</v>
      </c>
      <c r="P191" s="32">
        <f>SUM(P186:P190)</f>
        <v>0</v>
      </c>
      <c r="Q191" s="32">
        <f>SUM(Q186:Q190)</f>
        <v>0</v>
      </c>
      <c r="R191" s="32">
        <f>SUM(R186:R190)</f>
        <v>0</v>
      </c>
      <c r="S191" s="32">
        <f>SUM(S186:S190)</f>
        <v>0</v>
      </c>
      <c r="T191" s="37">
        <f t="shared" si="46"/>
        <v>0</v>
      </c>
      <c r="U191" s="37">
        <f t="shared" si="47"/>
        <v>0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270000</v>
      </c>
      <c r="E192" s="31">
        <v>270000</v>
      </c>
      <c r="F192" s="31">
        <v>0</v>
      </c>
      <c r="G192" s="36">
        <f t="shared" si="40"/>
        <v>0</v>
      </c>
      <c r="H192" s="31">
        <v>60000</v>
      </c>
      <c r="I192" s="36">
        <f t="shared" si="41"/>
        <v>0.22222222222222221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60000</v>
      </c>
      <c r="O192" s="36">
        <f t="shared" si="45"/>
        <v>0.22222222222222221</v>
      </c>
      <c r="P192" s="31">
        <v>164950</v>
      </c>
      <c r="Q192" s="31">
        <v>320000</v>
      </c>
      <c r="R192" s="31">
        <v>320000</v>
      </c>
      <c r="S192" s="31">
        <v>164950</v>
      </c>
      <c r="T192" s="36">
        <f t="shared" si="46"/>
        <v>0.51546875000000003</v>
      </c>
      <c r="U192" s="36">
        <f t="shared" si="47"/>
        <v>-1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1473853</v>
      </c>
      <c r="E195" s="31">
        <v>1400543</v>
      </c>
      <c r="F195" s="31">
        <v>301763</v>
      </c>
      <c r="G195" s="36">
        <f t="shared" si="40"/>
        <v>0.20474429946541481</v>
      </c>
      <c r="H195" s="31">
        <v>304160</v>
      </c>
      <c r="I195" s="36">
        <f t="shared" si="41"/>
        <v>0.20637064890460582</v>
      </c>
      <c r="J195" s="31">
        <v>361066</v>
      </c>
      <c r="K195" s="36">
        <f t="shared" si="42"/>
        <v>0.25780429447721348</v>
      </c>
      <c r="L195" s="31">
        <v>578926</v>
      </c>
      <c r="M195" s="36">
        <f t="shared" si="43"/>
        <v>0.41335824747972749</v>
      </c>
      <c r="N195" s="31">
        <f t="shared" si="44"/>
        <v>1545915</v>
      </c>
      <c r="O195" s="36">
        <f t="shared" si="45"/>
        <v>1.1037968844940855</v>
      </c>
      <c r="P195" s="31">
        <v>285145</v>
      </c>
      <c r="Q195" s="31">
        <v>1430627</v>
      </c>
      <c r="R195" s="31">
        <v>1395610</v>
      </c>
      <c r="S195" s="31">
        <v>1279250</v>
      </c>
      <c r="T195" s="36">
        <f t="shared" si="46"/>
        <v>0.91662427182379036</v>
      </c>
      <c r="U195" s="36">
        <f t="shared" si="47"/>
        <v>1.0302863455434954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4972508</v>
      </c>
      <c r="E196" s="31">
        <v>4674468</v>
      </c>
      <c r="F196" s="31">
        <v>1188693</v>
      </c>
      <c r="G196" s="36">
        <f t="shared" si="40"/>
        <v>0.23905300906504323</v>
      </c>
      <c r="H196" s="31">
        <v>1168458</v>
      </c>
      <c r="I196" s="36">
        <f t="shared" si="41"/>
        <v>0.2349836340132585</v>
      </c>
      <c r="J196" s="31">
        <v>1184325</v>
      </c>
      <c r="K196" s="36">
        <f t="shared" si="42"/>
        <v>0.25336038240073522</v>
      </c>
      <c r="L196" s="31">
        <v>1107506</v>
      </c>
      <c r="M196" s="36">
        <f t="shared" si="43"/>
        <v>0.23692664063589697</v>
      </c>
      <c r="N196" s="31">
        <f t="shared" si="44"/>
        <v>4648982</v>
      </c>
      <c r="O196" s="36">
        <f t="shared" si="45"/>
        <v>0.9945478287582673</v>
      </c>
      <c r="P196" s="31">
        <v>1395507</v>
      </c>
      <c r="Q196" s="31">
        <v>4666738</v>
      </c>
      <c r="R196" s="31">
        <v>4666738</v>
      </c>
      <c r="S196" s="31">
        <v>4822528</v>
      </c>
      <c r="T196" s="36">
        <f t="shared" si="46"/>
        <v>1.0333830611446368</v>
      </c>
      <c r="U196" s="36">
        <f t="shared" si="47"/>
        <v>-0.20637732379701423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9059270</v>
      </c>
      <c r="E197" s="31">
        <v>7872928</v>
      </c>
      <c r="F197" s="31">
        <v>2076440</v>
      </c>
      <c r="G197" s="36">
        <f t="shared" si="40"/>
        <v>0.2292061060107492</v>
      </c>
      <c r="H197" s="31">
        <v>2072959</v>
      </c>
      <c r="I197" s="36">
        <f t="shared" si="41"/>
        <v>0.22882185871488542</v>
      </c>
      <c r="J197" s="31">
        <v>1636549</v>
      </c>
      <c r="K197" s="36">
        <f t="shared" si="42"/>
        <v>0.20787043905393265</v>
      </c>
      <c r="L197" s="31">
        <v>2226716</v>
      </c>
      <c r="M197" s="36">
        <f t="shared" si="43"/>
        <v>0.28283200354429761</v>
      </c>
      <c r="N197" s="31">
        <f t="shared" si="44"/>
        <v>8012664</v>
      </c>
      <c r="O197" s="36">
        <f t="shared" si="45"/>
        <v>1.0177489239073443</v>
      </c>
      <c r="P197" s="31">
        <v>1308102</v>
      </c>
      <c r="Q197" s="31">
        <v>8824168</v>
      </c>
      <c r="R197" s="31">
        <v>8675518</v>
      </c>
      <c r="S197" s="31">
        <v>7149471</v>
      </c>
      <c r="T197" s="36">
        <f t="shared" si="46"/>
        <v>0.824097304622041</v>
      </c>
      <c r="U197" s="36">
        <f t="shared" si="47"/>
        <v>0.70224951876841413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15775631</v>
      </c>
      <c r="E198" s="32">
        <f>SUM(E192:E197)</f>
        <v>14217939</v>
      </c>
      <c r="F198" s="32">
        <f>SUM(F192:F197)</f>
        <v>3566896</v>
      </c>
      <c r="G198" s="37">
        <f t="shared" si="40"/>
        <v>0.22610163739250747</v>
      </c>
      <c r="H198" s="32">
        <f>SUM(H192:H197)</f>
        <v>3605577</v>
      </c>
      <c r="I198" s="37">
        <f t="shared" si="41"/>
        <v>0.22855358368866513</v>
      </c>
      <c r="J198" s="32">
        <f>SUM(J192:J197)</f>
        <v>3181940</v>
      </c>
      <c r="K198" s="37">
        <f t="shared" si="42"/>
        <v>0.22379755603115192</v>
      </c>
      <c r="L198" s="32">
        <f>SUM(L192:L197)</f>
        <v>3913148</v>
      </c>
      <c r="M198" s="37">
        <f t="shared" si="43"/>
        <v>0.2752261069624789</v>
      </c>
      <c r="N198" s="32">
        <f t="shared" si="44"/>
        <v>14267561</v>
      </c>
      <c r="O198" s="37">
        <f t="shared" si="45"/>
        <v>1.0034900979670822</v>
      </c>
      <c r="P198" s="32">
        <f>SUM(P192:P197)</f>
        <v>3153704</v>
      </c>
      <c r="Q198" s="32">
        <f>SUM(Q192:Q197)</f>
        <v>15241533</v>
      </c>
      <c r="R198" s="32">
        <f>SUM(R192:R197)</f>
        <v>15057866</v>
      </c>
      <c r="S198" s="32">
        <f>SUM(S192:S197)</f>
        <v>13416199</v>
      </c>
      <c r="T198" s="37">
        <f t="shared" si="46"/>
        <v>0.89097611839552826</v>
      </c>
      <c r="U198" s="37">
        <f t="shared" si="47"/>
        <v>0.24081017115112902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25501450</v>
      </c>
      <c r="E199" s="31">
        <v>25899821</v>
      </c>
      <c r="F199" s="31">
        <v>3024019</v>
      </c>
      <c r="G199" s="36">
        <f t="shared" si="40"/>
        <v>0.11858223748061385</v>
      </c>
      <c r="H199" s="31">
        <v>5373979</v>
      </c>
      <c r="I199" s="36">
        <f t="shared" si="41"/>
        <v>0.21073229169321744</v>
      </c>
      <c r="J199" s="31">
        <v>5015454</v>
      </c>
      <c r="K199" s="36">
        <f t="shared" si="42"/>
        <v>0.1936482109277898</v>
      </c>
      <c r="L199" s="31">
        <v>8240796</v>
      </c>
      <c r="M199" s="36">
        <f t="shared" si="43"/>
        <v>0.31817965073967114</v>
      </c>
      <c r="N199" s="31">
        <f t="shared" si="44"/>
        <v>21654248</v>
      </c>
      <c r="O199" s="36">
        <f t="shared" si="45"/>
        <v>0.83607712964502723</v>
      </c>
      <c r="P199" s="31">
        <v>2509085</v>
      </c>
      <c r="Q199" s="31">
        <v>15557702</v>
      </c>
      <c r="R199" s="31">
        <v>15637702</v>
      </c>
      <c r="S199" s="31">
        <v>11370776</v>
      </c>
      <c r="T199" s="36">
        <f t="shared" si="46"/>
        <v>0.72713855271062211</v>
      </c>
      <c r="U199" s="36">
        <f t="shared" si="47"/>
        <v>2.2843829523511561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25501450</v>
      </c>
      <c r="E204" s="32">
        <f>SUM(E199:E203)</f>
        <v>25899821</v>
      </c>
      <c r="F204" s="32">
        <f>SUM(F199:F203)</f>
        <v>3024019</v>
      </c>
      <c r="G204" s="37">
        <f t="shared" si="40"/>
        <v>0.11858223748061385</v>
      </c>
      <c r="H204" s="32">
        <f>SUM(H199:H203)</f>
        <v>5373979</v>
      </c>
      <c r="I204" s="37">
        <f t="shared" si="41"/>
        <v>0.21073229169321744</v>
      </c>
      <c r="J204" s="32">
        <f>SUM(J199:J203)</f>
        <v>5015454</v>
      </c>
      <c r="K204" s="37">
        <f t="shared" si="42"/>
        <v>0.1936482109277898</v>
      </c>
      <c r="L204" s="32">
        <f>SUM(L199:L203)</f>
        <v>8240796</v>
      </c>
      <c r="M204" s="37">
        <f t="shared" si="43"/>
        <v>0.31817965073967114</v>
      </c>
      <c r="N204" s="32">
        <f t="shared" si="44"/>
        <v>21654248</v>
      </c>
      <c r="O204" s="37">
        <f t="shared" si="45"/>
        <v>0.83607712964502723</v>
      </c>
      <c r="P204" s="32">
        <f>SUM(P199:P203)</f>
        <v>2509085</v>
      </c>
      <c r="Q204" s="32">
        <f>SUM(Q199:Q203)</f>
        <v>15557702</v>
      </c>
      <c r="R204" s="32">
        <f>SUM(R199:R203)</f>
        <v>15637702</v>
      </c>
      <c r="S204" s="32">
        <f>SUM(S199:S203)</f>
        <v>11370776</v>
      </c>
      <c r="T204" s="37">
        <f t="shared" si="46"/>
        <v>0.72713855271062211</v>
      </c>
      <c r="U204" s="37">
        <f t="shared" si="47"/>
        <v>2.2843829523511561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58157054</v>
      </c>
      <c r="E205" s="32">
        <f>SUM(E173:E178,E180:E184,E186:E190,E192:E197,E199:E203)</f>
        <v>55313420</v>
      </c>
      <c r="F205" s="32">
        <f>SUM(F173:F178,F180:F184,F186:F190,F192:F197,F199:F203)</f>
        <v>9751132</v>
      </c>
      <c r="G205" s="37">
        <f t="shared" si="40"/>
        <v>0.16766894691742812</v>
      </c>
      <c r="H205" s="32">
        <f>SUM(H173:H178,H180:H184,H186:H190,H192:H197,H199:H203)</f>
        <v>12391652</v>
      </c>
      <c r="I205" s="37">
        <f t="shared" si="41"/>
        <v>0.21307220960676584</v>
      </c>
      <c r="J205" s="32">
        <f>SUM(J173:J178,J180:J184,J186:J190,J192:J197,J199:J203)</f>
        <v>13068913</v>
      </c>
      <c r="K205" s="37">
        <f t="shared" si="42"/>
        <v>0.23627020350576769</v>
      </c>
      <c r="L205" s="32">
        <f>SUM(L173:L178,L180:L184,L186:L190,L192:L197,L199:L203)</f>
        <v>16611393</v>
      </c>
      <c r="M205" s="37">
        <f t="shared" si="43"/>
        <v>0.30031397443875285</v>
      </c>
      <c r="N205" s="32">
        <f t="shared" si="44"/>
        <v>51823090</v>
      </c>
      <c r="O205" s="37">
        <f t="shared" si="45"/>
        <v>0.93689903824424525</v>
      </c>
      <c r="P205" s="32">
        <f>SUM(P173:P178,P180:P184,P186:P190,P192:P197,P199:P203)</f>
        <v>10335845</v>
      </c>
      <c r="Q205" s="32">
        <f>SUM(Q173:Q178,Q180:Q184,Q186:Q190,Q192:Q197,Q199:Q203)</f>
        <v>47514858</v>
      </c>
      <c r="R205" s="32">
        <f>SUM(R173:R178,R180:R184,R186:R190,R192:R197,R199:R203)</f>
        <v>46613157</v>
      </c>
      <c r="S205" s="32">
        <f>SUM(S173:S178,S180:S184,S186:S190,S192:S197,S199:S203)</f>
        <v>37327559</v>
      </c>
      <c r="T205" s="37">
        <f t="shared" si="46"/>
        <v>0.80079448384068896</v>
      </c>
      <c r="U205" s="37">
        <f t="shared" si="47"/>
        <v>0.60716351686775494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16603</v>
      </c>
      <c r="E208" s="31">
        <v>15373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     +$L208</f>
        <v>0</v>
      </c>
      <c r="O208" s="36">
        <f t="shared" ref="O208:O231" si="53">IF(($E208     =0),0,($N208     /$E208     ))</f>
        <v>0</v>
      </c>
      <c r="P208" s="31">
        <v>0</v>
      </c>
      <c r="Q208" s="31">
        <v>16587</v>
      </c>
      <c r="R208" s="31">
        <v>16587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=0),0,(($L208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13286342</v>
      </c>
      <c r="E210" s="31">
        <v>15284404</v>
      </c>
      <c r="F210" s="31">
        <v>2860964</v>
      </c>
      <c r="G210" s="36">
        <f t="shared" si="48"/>
        <v>0.2153312025236141</v>
      </c>
      <c r="H210" s="31">
        <v>4776467</v>
      </c>
      <c r="I210" s="36">
        <f t="shared" si="49"/>
        <v>0.35950203600057862</v>
      </c>
      <c r="J210" s="31">
        <v>3777801</v>
      </c>
      <c r="K210" s="36">
        <f t="shared" si="50"/>
        <v>0.24716704687994376</v>
      </c>
      <c r="L210" s="31">
        <v>5176859</v>
      </c>
      <c r="M210" s="36">
        <f t="shared" si="51"/>
        <v>0.33870205210487764</v>
      </c>
      <c r="N210" s="31">
        <f t="shared" si="52"/>
        <v>16592091</v>
      </c>
      <c r="O210" s="36">
        <f t="shared" si="53"/>
        <v>1.0855569507322627</v>
      </c>
      <c r="P210" s="31">
        <v>620990</v>
      </c>
      <c r="Q210" s="31">
        <v>12899624</v>
      </c>
      <c r="R210" s="31">
        <v>18722850</v>
      </c>
      <c r="S210" s="31">
        <v>15045646</v>
      </c>
      <c r="T210" s="36">
        <f t="shared" si="54"/>
        <v>0.80359806332903383</v>
      </c>
      <c r="U210" s="36">
        <f t="shared" si="55"/>
        <v>7.3364611346398494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8"/>
        <v>0</v>
      </c>
      <c r="H214" s="31">
        <v>0</v>
      </c>
      <c r="I214" s="36">
        <f t="shared" si="49"/>
        <v>0</v>
      </c>
      <c r="J214" s="31">
        <v>0</v>
      </c>
      <c r="K214" s="36">
        <f t="shared" si="50"/>
        <v>0</v>
      </c>
      <c r="L214" s="31">
        <v>0</v>
      </c>
      <c r="M214" s="36">
        <f t="shared" si="51"/>
        <v>0</v>
      </c>
      <c r="N214" s="31">
        <f t="shared" si="52"/>
        <v>0</v>
      </c>
      <c r="O214" s="36">
        <f t="shared" si="53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54"/>
        <v>0</v>
      </c>
      <c r="U214" s="36">
        <f t="shared" si="55"/>
        <v>0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13302945</v>
      </c>
      <c r="E216" s="32">
        <f>SUM(E208:E215)</f>
        <v>15299777</v>
      </c>
      <c r="F216" s="32">
        <f>SUM(F208:F215)</f>
        <v>2860964</v>
      </c>
      <c r="G216" s="37">
        <f t="shared" si="48"/>
        <v>0.21506245421596495</v>
      </c>
      <c r="H216" s="32">
        <f>SUM(H208:H215)</f>
        <v>4776467</v>
      </c>
      <c r="I216" s="37">
        <f t="shared" si="49"/>
        <v>0.35905335247195264</v>
      </c>
      <c r="J216" s="32">
        <f>SUM(J208:J215)</f>
        <v>3777801</v>
      </c>
      <c r="K216" s="37">
        <f t="shared" si="50"/>
        <v>0.24691869691956947</v>
      </c>
      <c r="L216" s="32">
        <f>SUM(L208:L215)</f>
        <v>5176859</v>
      </c>
      <c r="M216" s="37">
        <f t="shared" si="51"/>
        <v>0.33836172906310985</v>
      </c>
      <c r="N216" s="32">
        <f t="shared" si="52"/>
        <v>16592091</v>
      </c>
      <c r="O216" s="37">
        <f t="shared" si="53"/>
        <v>1.0844661984289052</v>
      </c>
      <c r="P216" s="32">
        <f>SUM(P208:P215)</f>
        <v>620990</v>
      </c>
      <c r="Q216" s="32">
        <f>SUM(Q208:Q215)</f>
        <v>12916211</v>
      </c>
      <c r="R216" s="32">
        <f>SUM(R208:R215)</f>
        <v>18739437</v>
      </c>
      <c r="S216" s="32">
        <f>SUM(S208:S215)</f>
        <v>15045646</v>
      </c>
      <c r="T216" s="37">
        <f t="shared" si="54"/>
        <v>0.80288676762274125</v>
      </c>
      <c r="U216" s="37">
        <f t="shared" si="55"/>
        <v>7.3364611346398494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32328009</v>
      </c>
      <c r="E218" s="31">
        <v>28790383</v>
      </c>
      <c r="F218" s="31">
        <v>6404000</v>
      </c>
      <c r="G218" s="36">
        <f t="shared" si="48"/>
        <v>0.19809447590787296</v>
      </c>
      <c r="H218" s="31">
        <v>4762715</v>
      </c>
      <c r="I218" s="36">
        <f t="shared" si="49"/>
        <v>0.14732472389499768</v>
      </c>
      <c r="J218" s="31">
        <v>5990596</v>
      </c>
      <c r="K218" s="36">
        <f t="shared" si="50"/>
        <v>0.20807628714074419</v>
      </c>
      <c r="L218" s="31">
        <v>6940619</v>
      </c>
      <c r="M218" s="36">
        <f t="shared" si="51"/>
        <v>0.24107421565041354</v>
      </c>
      <c r="N218" s="31">
        <f t="shared" si="52"/>
        <v>24097930</v>
      </c>
      <c r="O218" s="36">
        <f t="shared" si="53"/>
        <v>0.83701317901884109</v>
      </c>
      <c r="P218" s="31">
        <v>8450156</v>
      </c>
      <c r="Q218" s="31">
        <v>33543856</v>
      </c>
      <c r="R218" s="31">
        <v>32165940</v>
      </c>
      <c r="S218" s="31">
        <v>30022250</v>
      </c>
      <c r="T218" s="36">
        <f t="shared" si="54"/>
        <v>0.9333552820156974</v>
      </c>
      <c r="U218" s="36">
        <f t="shared" si="55"/>
        <v>-0.17864013398095846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31761385</v>
      </c>
      <c r="E219" s="31">
        <v>30583993</v>
      </c>
      <c r="F219" s="31">
        <v>8070423</v>
      </c>
      <c r="G219" s="36">
        <f t="shared" si="48"/>
        <v>0.25409543695906206</v>
      </c>
      <c r="H219" s="31">
        <v>7856836</v>
      </c>
      <c r="I219" s="36">
        <f t="shared" si="49"/>
        <v>0.24737069872740122</v>
      </c>
      <c r="J219" s="31">
        <v>7982321</v>
      </c>
      <c r="K219" s="36">
        <f t="shared" si="50"/>
        <v>0.26099669196236086</v>
      </c>
      <c r="L219" s="31">
        <v>5234550</v>
      </c>
      <c r="M219" s="36">
        <f t="shared" si="51"/>
        <v>0.17115325654174718</v>
      </c>
      <c r="N219" s="31">
        <f t="shared" si="52"/>
        <v>29144130</v>
      </c>
      <c r="O219" s="36">
        <f t="shared" si="53"/>
        <v>0.95292102636827047</v>
      </c>
      <c r="P219" s="31">
        <v>9330404</v>
      </c>
      <c r="Q219" s="31">
        <v>29498889</v>
      </c>
      <c r="R219" s="31">
        <v>29402427</v>
      </c>
      <c r="S219" s="31">
        <v>30456472</v>
      </c>
      <c r="T219" s="36">
        <f t="shared" si="54"/>
        <v>1.0358489113840841</v>
      </c>
      <c r="U219" s="36">
        <f t="shared" si="55"/>
        <v>-0.43897927678158422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12268326</v>
      </c>
      <c r="E222" s="31">
        <v>13776909</v>
      </c>
      <c r="F222" s="31">
        <v>4034832</v>
      </c>
      <c r="G222" s="36">
        <f t="shared" si="48"/>
        <v>0.32888203329451793</v>
      </c>
      <c r="H222" s="31">
        <v>1991690</v>
      </c>
      <c r="I222" s="36">
        <f t="shared" si="49"/>
        <v>0.16234407204373277</v>
      </c>
      <c r="J222" s="31">
        <v>3935821</v>
      </c>
      <c r="K222" s="36">
        <f t="shared" si="50"/>
        <v>0.28568244154040651</v>
      </c>
      <c r="L222" s="31">
        <v>2171805</v>
      </c>
      <c r="M222" s="36">
        <f t="shared" si="51"/>
        <v>0.15764094834334755</v>
      </c>
      <c r="N222" s="31">
        <f t="shared" si="52"/>
        <v>12134148</v>
      </c>
      <c r="O222" s="36">
        <f t="shared" si="53"/>
        <v>0.88075982791205198</v>
      </c>
      <c r="P222" s="31">
        <v>2943230</v>
      </c>
      <c r="Q222" s="31">
        <v>9002484</v>
      </c>
      <c r="R222" s="31">
        <v>11328806</v>
      </c>
      <c r="S222" s="31">
        <v>11348439</v>
      </c>
      <c r="T222" s="36">
        <f t="shared" si="54"/>
        <v>1.00173301581826</v>
      </c>
      <c r="U222" s="36">
        <f t="shared" si="55"/>
        <v>-0.26210150073218874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903680</v>
      </c>
      <c r="E223" s="31">
        <v>1203680</v>
      </c>
      <c r="F223" s="31">
        <v>0</v>
      </c>
      <c r="G223" s="36">
        <f t="shared" si="48"/>
        <v>0</v>
      </c>
      <c r="H223" s="31">
        <v>27624</v>
      </c>
      <c r="I223" s="36">
        <f t="shared" si="49"/>
        <v>3.0568342776203968E-2</v>
      </c>
      <c r="J223" s="31">
        <v>11574</v>
      </c>
      <c r="K223" s="36">
        <f t="shared" si="50"/>
        <v>9.6155124285524397E-3</v>
      </c>
      <c r="L223" s="31">
        <v>119316</v>
      </c>
      <c r="M223" s="36">
        <f t="shared" si="51"/>
        <v>9.9126013558420836E-2</v>
      </c>
      <c r="N223" s="31">
        <f t="shared" si="52"/>
        <v>158514</v>
      </c>
      <c r="O223" s="36">
        <f t="shared" si="53"/>
        <v>0.13169114714874386</v>
      </c>
      <c r="P223" s="31">
        <v>394796</v>
      </c>
      <c r="Q223" s="31">
        <v>1031530</v>
      </c>
      <c r="R223" s="31">
        <v>681530</v>
      </c>
      <c r="S223" s="31">
        <v>430890</v>
      </c>
      <c r="T223" s="36">
        <f t="shared" si="54"/>
        <v>0.63223922644637798</v>
      </c>
      <c r="U223" s="36">
        <f t="shared" si="55"/>
        <v>-0.69777809298979721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77261400</v>
      </c>
      <c r="E224" s="32">
        <f>SUM(E217:E223)</f>
        <v>74354965</v>
      </c>
      <c r="F224" s="32">
        <f>SUM(F217:F223)</f>
        <v>18509255</v>
      </c>
      <c r="G224" s="37">
        <f t="shared" si="48"/>
        <v>0.23956665294700846</v>
      </c>
      <c r="H224" s="32">
        <f>SUM(H217:H223)</f>
        <v>14638865</v>
      </c>
      <c r="I224" s="37">
        <f t="shared" si="49"/>
        <v>0.18947190964699059</v>
      </c>
      <c r="J224" s="32">
        <f>SUM(J217:J223)</f>
        <v>17920312</v>
      </c>
      <c r="K224" s="37">
        <f t="shared" si="50"/>
        <v>0.24101029433609444</v>
      </c>
      <c r="L224" s="32">
        <f>SUM(L217:L223)</f>
        <v>14466290</v>
      </c>
      <c r="M224" s="37">
        <f t="shared" si="51"/>
        <v>0.19455714894089454</v>
      </c>
      <c r="N224" s="32">
        <f t="shared" si="52"/>
        <v>65534722</v>
      </c>
      <c r="O224" s="37">
        <f t="shared" si="53"/>
        <v>0.88137654291142498</v>
      </c>
      <c r="P224" s="32">
        <f>SUM(P217:P223)</f>
        <v>21118586</v>
      </c>
      <c r="Q224" s="32">
        <f>SUM(Q217:Q223)</f>
        <v>73076759</v>
      </c>
      <c r="R224" s="32">
        <f>SUM(R217:R223)</f>
        <v>73578703</v>
      </c>
      <c r="S224" s="32">
        <f>SUM(S217:S223)</f>
        <v>72258051</v>
      </c>
      <c r="T224" s="37">
        <f t="shared" si="54"/>
        <v>0.9820511649953928</v>
      </c>
      <c r="U224" s="37">
        <f t="shared" si="55"/>
        <v>-0.31499722566652899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8"/>
        <v>0</v>
      </c>
      <c r="H225" s="31">
        <v>0</v>
      </c>
      <c r="I225" s="36">
        <f t="shared" si="49"/>
        <v>0</v>
      </c>
      <c r="J225" s="31">
        <v>0</v>
      </c>
      <c r="K225" s="36">
        <f t="shared" si="50"/>
        <v>0</v>
      </c>
      <c r="L225" s="31">
        <v>0</v>
      </c>
      <c r="M225" s="36">
        <f t="shared" si="51"/>
        <v>0</v>
      </c>
      <c r="N225" s="31">
        <f t="shared" si="52"/>
        <v>0</v>
      </c>
      <c r="O225" s="36">
        <f t="shared" si="53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54"/>
        <v>0</v>
      </c>
      <c r="U225" s="36">
        <f t="shared" si="55"/>
        <v>0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9251658</v>
      </c>
      <c r="E226" s="31">
        <v>9641658</v>
      </c>
      <c r="F226" s="31">
        <v>1642271</v>
      </c>
      <c r="G226" s="36">
        <f t="shared" si="48"/>
        <v>0.17751099316468463</v>
      </c>
      <c r="H226" s="31">
        <v>2549247</v>
      </c>
      <c r="I226" s="36">
        <f t="shared" si="49"/>
        <v>0.27554488071219235</v>
      </c>
      <c r="J226" s="31">
        <v>1901265</v>
      </c>
      <c r="K226" s="36">
        <f t="shared" si="50"/>
        <v>0.19719274423548316</v>
      </c>
      <c r="L226" s="31">
        <v>2240238</v>
      </c>
      <c r="M226" s="36">
        <f t="shared" si="51"/>
        <v>0.23234987177516564</v>
      </c>
      <c r="N226" s="31">
        <f t="shared" si="52"/>
        <v>8333021</v>
      </c>
      <c r="O226" s="36">
        <f t="shared" si="53"/>
        <v>0.86427261784228393</v>
      </c>
      <c r="P226" s="31">
        <v>1450491</v>
      </c>
      <c r="Q226" s="31">
        <v>5871770</v>
      </c>
      <c r="R226" s="31">
        <v>6368770</v>
      </c>
      <c r="S226" s="31">
        <v>4361888</v>
      </c>
      <c r="T226" s="36">
        <f t="shared" si="54"/>
        <v>0.68488703470214818</v>
      </c>
      <c r="U226" s="36">
        <f t="shared" si="55"/>
        <v>0.54446873506971083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36755584</v>
      </c>
      <c r="E228" s="31">
        <v>31166919</v>
      </c>
      <c r="F228" s="31">
        <v>8796030</v>
      </c>
      <c r="G228" s="36">
        <f t="shared" si="48"/>
        <v>0.23931139279408539</v>
      </c>
      <c r="H228" s="31">
        <v>8479051</v>
      </c>
      <c r="I228" s="36">
        <f t="shared" si="49"/>
        <v>0.23068742425640687</v>
      </c>
      <c r="J228" s="31">
        <v>9040045</v>
      </c>
      <c r="K228" s="36">
        <f t="shared" si="50"/>
        <v>0.29005257144602581</v>
      </c>
      <c r="L228" s="31">
        <v>8988825</v>
      </c>
      <c r="M228" s="36">
        <f t="shared" si="51"/>
        <v>0.28840916229159513</v>
      </c>
      <c r="N228" s="31">
        <f t="shared" si="52"/>
        <v>35303951</v>
      </c>
      <c r="O228" s="36">
        <f t="shared" si="53"/>
        <v>1.1327379199721346</v>
      </c>
      <c r="P228" s="31">
        <v>8249038</v>
      </c>
      <c r="Q228" s="31">
        <v>27651725</v>
      </c>
      <c r="R228" s="31">
        <v>29656978</v>
      </c>
      <c r="S228" s="31">
        <v>32471374</v>
      </c>
      <c r="T228" s="36">
        <f t="shared" si="54"/>
        <v>1.094898273182116</v>
      </c>
      <c r="U228" s="36">
        <f t="shared" si="55"/>
        <v>8.9681608934278234E-2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46007242</v>
      </c>
      <c r="E230" s="32">
        <f>SUM(E225:E229)</f>
        <v>40808577</v>
      </c>
      <c r="F230" s="32">
        <f>SUM(F225:F229)</f>
        <v>10438301</v>
      </c>
      <c r="G230" s="37">
        <f t="shared" si="48"/>
        <v>0.22688386754415751</v>
      </c>
      <c r="H230" s="32">
        <f>SUM(H225:H229)</f>
        <v>11028298</v>
      </c>
      <c r="I230" s="37">
        <f t="shared" si="49"/>
        <v>0.23970787033919572</v>
      </c>
      <c r="J230" s="32">
        <f>SUM(J225:J229)</f>
        <v>10941310</v>
      </c>
      <c r="K230" s="37">
        <f t="shared" si="50"/>
        <v>0.26811299987255133</v>
      </c>
      <c r="L230" s="32">
        <f>SUM(L225:L229)</f>
        <v>11229063</v>
      </c>
      <c r="M230" s="37">
        <f t="shared" si="51"/>
        <v>0.2751642871546342</v>
      </c>
      <c r="N230" s="32">
        <f t="shared" si="52"/>
        <v>43636972</v>
      </c>
      <c r="O230" s="37">
        <f t="shared" si="53"/>
        <v>1.0693088367183203</v>
      </c>
      <c r="P230" s="32">
        <f>SUM(P225:P229)</f>
        <v>9699529</v>
      </c>
      <c r="Q230" s="32">
        <f>SUM(Q225:Q229)</f>
        <v>33523495</v>
      </c>
      <c r="R230" s="32">
        <f>SUM(R225:R229)</f>
        <v>36025748</v>
      </c>
      <c r="S230" s="32">
        <f>SUM(S225:S229)</f>
        <v>36833262</v>
      </c>
      <c r="T230" s="37">
        <f t="shared" si="54"/>
        <v>1.0224149128007003</v>
      </c>
      <c r="U230" s="37">
        <f t="shared" si="55"/>
        <v>0.15769157450841176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136571587</v>
      </c>
      <c r="E231" s="32">
        <f>SUM(E208:E215,E217:E223,E225:E229)</f>
        <v>130463319</v>
      </c>
      <c r="F231" s="32">
        <f>SUM(F208:F215,F217:F223,F225:F229)</f>
        <v>31808520</v>
      </c>
      <c r="G231" s="37">
        <f t="shared" si="48"/>
        <v>0.23290730303954071</v>
      </c>
      <c r="H231" s="32">
        <f>SUM(H208:H215,H217:H223,H225:H229)</f>
        <v>30443630</v>
      </c>
      <c r="I231" s="37">
        <f t="shared" si="49"/>
        <v>0.22291335019779773</v>
      </c>
      <c r="J231" s="32">
        <f>SUM(J208:J215,J217:J223,J225:J229)</f>
        <v>32639423</v>
      </c>
      <c r="K231" s="37">
        <f t="shared" si="50"/>
        <v>0.25018084201889729</v>
      </c>
      <c r="L231" s="32">
        <f>SUM(L208:L215,L217:L223,L225:L229)</f>
        <v>30872212</v>
      </c>
      <c r="M231" s="37">
        <f t="shared" si="51"/>
        <v>0.23663518785690252</v>
      </c>
      <c r="N231" s="32">
        <f t="shared" si="52"/>
        <v>125763785</v>
      </c>
      <c r="O231" s="37">
        <f t="shared" si="53"/>
        <v>0.96397812016418194</v>
      </c>
      <c r="P231" s="32">
        <f>SUM(P208:P215,P217:P223,P225:P229)</f>
        <v>31439105</v>
      </c>
      <c r="Q231" s="32">
        <f>SUM(Q208:Q215,Q217:Q223,Q225:Q229)</f>
        <v>119516465</v>
      </c>
      <c r="R231" s="32">
        <f>SUM(R208:R215,R217:R223,R225:R229)</f>
        <v>128343888</v>
      </c>
      <c r="S231" s="32">
        <f>SUM(S208:S215,S217:S223,S225:S229)</f>
        <v>124136959</v>
      </c>
      <c r="T231" s="37">
        <f t="shared" si="54"/>
        <v>0.96722143091067958</v>
      </c>
      <c r="U231" s="37">
        <f t="shared" si="55"/>
        <v>-1.8031461137332006E-2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     +$L234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=0),0,(($L234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3434911</v>
      </c>
      <c r="E235" s="31">
        <v>3434911</v>
      </c>
      <c r="F235" s="31">
        <v>763591</v>
      </c>
      <c r="G235" s="36">
        <f t="shared" si="56"/>
        <v>0.22230299416782559</v>
      </c>
      <c r="H235" s="31">
        <v>714954</v>
      </c>
      <c r="I235" s="36">
        <f t="shared" si="57"/>
        <v>0.20814338420995479</v>
      </c>
      <c r="J235" s="31">
        <v>678267</v>
      </c>
      <c r="K235" s="36">
        <f t="shared" si="58"/>
        <v>0.19746275813259789</v>
      </c>
      <c r="L235" s="31">
        <v>795989</v>
      </c>
      <c r="M235" s="36">
        <f t="shared" si="59"/>
        <v>0.23173497071685409</v>
      </c>
      <c r="N235" s="31">
        <f t="shared" si="60"/>
        <v>2952801</v>
      </c>
      <c r="O235" s="36">
        <f t="shared" si="61"/>
        <v>0.85964410722723239</v>
      </c>
      <c r="P235" s="31">
        <v>876898</v>
      </c>
      <c r="Q235" s="31">
        <v>3445425</v>
      </c>
      <c r="R235" s="31">
        <v>3603769</v>
      </c>
      <c r="S235" s="31">
        <v>3371959</v>
      </c>
      <c r="T235" s="36">
        <f t="shared" si="62"/>
        <v>0.93567567732559997</v>
      </c>
      <c r="U235" s="36">
        <f t="shared" si="63"/>
        <v>-9.2267287643488793E-2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1089373</v>
      </c>
      <c r="E236" s="31">
        <v>1089373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25455</v>
      </c>
      <c r="M236" s="36">
        <f t="shared" si="59"/>
        <v>2.3366652193509477E-2</v>
      </c>
      <c r="N236" s="31">
        <f t="shared" si="60"/>
        <v>25455</v>
      </c>
      <c r="O236" s="36">
        <f t="shared" si="61"/>
        <v>2.3366652193509477E-2</v>
      </c>
      <c r="P236" s="31">
        <v>0</v>
      </c>
      <c r="Q236" s="31">
        <v>1042461</v>
      </c>
      <c r="R236" s="31">
        <v>1042461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3149788</v>
      </c>
      <c r="E238" s="31">
        <v>3149788</v>
      </c>
      <c r="F238" s="31">
        <v>804872</v>
      </c>
      <c r="G238" s="36">
        <f t="shared" si="56"/>
        <v>0.25553211835209227</v>
      </c>
      <c r="H238" s="31">
        <v>871925</v>
      </c>
      <c r="I238" s="36">
        <f t="shared" si="57"/>
        <v>0.27682021774163851</v>
      </c>
      <c r="J238" s="31">
        <v>742414</v>
      </c>
      <c r="K238" s="36">
        <f t="shared" si="58"/>
        <v>0.2357028473027391</v>
      </c>
      <c r="L238" s="31">
        <v>815686</v>
      </c>
      <c r="M238" s="36">
        <f t="shared" si="59"/>
        <v>0.25896536528807651</v>
      </c>
      <c r="N238" s="31">
        <f t="shared" si="60"/>
        <v>3234897</v>
      </c>
      <c r="O238" s="36">
        <f t="shared" si="61"/>
        <v>1.0270205486845463</v>
      </c>
      <c r="P238" s="31">
        <v>666339</v>
      </c>
      <c r="Q238" s="31">
        <v>2805826</v>
      </c>
      <c r="R238" s="31">
        <v>2805826</v>
      </c>
      <c r="S238" s="31">
        <v>2772481</v>
      </c>
      <c r="T238" s="36">
        <f t="shared" si="62"/>
        <v>0.98811579905525149</v>
      </c>
      <c r="U238" s="36">
        <f t="shared" si="63"/>
        <v>0.2241306602194979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7674072</v>
      </c>
      <c r="E240" s="32">
        <f>SUM(E234:E239)</f>
        <v>7674072</v>
      </c>
      <c r="F240" s="32">
        <f>SUM(F234:F239)</f>
        <v>1568463</v>
      </c>
      <c r="G240" s="37">
        <f t="shared" si="56"/>
        <v>0.20438471257501883</v>
      </c>
      <c r="H240" s="32">
        <f>SUM(H234:H239)</f>
        <v>1586879</v>
      </c>
      <c r="I240" s="37">
        <f t="shared" si="57"/>
        <v>0.2067844815633734</v>
      </c>
      <c r="J240" s="32">
        <f>SUM(J234:J239)</f>
        <v>1420681</v>
      </c>
      <c r="K240" s="37">
        <f t="shared" si="58"/>
        <v>0.18512740042053294</v>
      </c>
      <c r="L240" s="32">
        <f>SUM(L234:L239)</f>
        <v>1637130</v>
      </c>
      <c r="M240" s="37">
        <f t="shared" si="59"/>
        <v>0.21333263487754611</v>
      </c>
      <c r="N240" s="32">
        <f t="shared" si="60"/>
        <v>6213153</v>
      </c>
      <c r="O240" s="37">
        <f t="shared" si="61"/>
        <v>0.80962922943647131</v>
      </c>
      <c r="P240" s="32">
        <f>SUM(P234:P239)</f>
        <v>1543237</v>
      </c>
      <c r="Q240" s="32">
        <f>SUM(Q234:Q239)</f>
        <v>7293712</v>
      </c>
      <c r="R240" s="32">
        <f>SUM(R234:R239)</f>
        <v>7452056</v>
      </c>
      <c r="S240" s="32">
        <f>SUM(S234:S239)</f>
        <v>6144440</v>
      </c>
      <c r="T240" s="37">
        <f t="shared" si="62"/>
        <v>0.82452949897316929</v>
      </c>
      <c r="U240" s="37">
        <f t="shared" si="63"/>
        <v>6.0841594648132435E-2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19700136</v>
      </c>
      <c r="E242" s="31">
        <v>14837479</v>
      </c>
      <c r="F242" s="31">
        <v>3360445</v>
      </c>
      <c r="G242" s="36">
        <f t="shared" si="56"/>
        <v>0.17057978686035466</v>
      </c>
      <c r="H242" s="31">
        <v>5294755</v>
      </c>
      <c r="I242" s="36">
        <f t="shared" si="57"/>
        <v>0.26876743388979651</v>
      </c>
      <c r="J242" s="31">
        <v>4991925</v>
      </c>
      <c r="K242" s="36">
        <f t="shared" si="58"/>
        <v>0.33644024028610253</v>
      </c>
      <c r="L242" s="31">
        <v>4979206</v>
      </c>
      <c r="M242" s="36">
        <f t="shared" si="59"/>
        <v>0.33558301919079381</v>
      </c>
      <c r="N242" s="31">
        <f t="shared" si="60"/>
        <v>18626331</v>
      </c>
      <c r="O242" s="36">
        <f t="shared" si="61"/>
        <v>1.255356856781398</v>
      </c>
      <c r="P242" s="31">
        <v>4861837</v>
      </c>
      <c r="Q242" s="31">
        <v>18866849</v>
      </c>
      <c r="R242" s="31">
        <v>18618616</v>
      </c>
      <c r="S242" s="31">
        <v>19510472</v>
      </c>
      <c r="T242" s="36">
        <f t="shared" si="62"/>
        <v>1.0479013048016028</v>
      </c>
      <c r="U242" s="36">
        <f t="shared" si="63"/>
        <v>2.4140875146575258E-2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674200</v>
      </c>
      <c r="E243" s="31">
        <v>744200</v>
      </c>
      <c r="F243" s="31">
        <v>218967</v>
      </c>
      <c r="G243" s="36">
        <f t="shared" si="56"/>
        <v>0.32478048056956393</v>
      </c>
      <c r="H243" s="31">
        <v>331026</v>
      </c>
      <c r="I243" s="36">
        <f t="shared" si="57"/>
        <v>0.49099080391575201</v>
      </c>
      <c r="J243" s="31">
        <v>224567</v>
      </c>
      <c r="K243" s="36">
        <f t="shared" si="58"/>
        <v>0.30175624832034398</v>
      </c>
      <c r="L243" s="31">
        <v>123796</v>
      </c>
      <c r="M243" s="36">
        <f t="shared" si="59"/>
        <v>0.16634775597957538</v>
      </c>
      <c r="N243" s="31">
        <f t="shared" si="60"/>
        <v>898356</v>
      </c>
      <c r="O243" s="36">
        <f t="shared" si="61"/>
        <v>1.20714324106423</v>
      </c>
      <c r="P243" s="31">
        <v>195171</v>
      </c>
      <c r="Q243" s="31">
        <v>0</v>
      </c>
      <c r="R243" s="31">
        <v>670000</v>
      </c>
      <c r="S243" s="31">
        <v>1203312</v>
      </c>
      <c r="T243" s="36">
        <f t="shared" si="62"/>
        <v>1.7959880597014926</v>
      </c>
      <c r="U243" s="36">
        <f t="shared" si="63"/>
        <v>-0.36570494591921954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20374336</v>
      </c>
      <c r="E247" s="32">
        <f>SUM(E241:E246)</f>
        <v>15581679</v>
      </c>
      <c r="F247" s="32">
        <f>SUM(F241:F246)</f>
        <v>3579412</v>
      </c>
      <c r="G247" s="37">
        <f t="shared" si="56"/>
        <v>0.17568238788248117</v>
      </c>
      <c r="H247" s="32">
        <f>SUM(H241:H246)</f>
        <v>5625781</v>
      </c>
      <c r="I247" s="37">
        <f t="shared" si="57"/>
        <v>0.27612094941400789</v>
      </c>
      <c r="J247" s="32">
        <f>SUM(J241:J246)</f>
        <v>5216492</v>
      </c>
      <c r="K247" s="37">
        <f t="shared" si="58"/>
        <v>0.33478369051242807</v>
      </c>
      <c r="L247" s="32">
        <f>SUM(L241:L246)</f>
        <v>5103002</v>
      </c>
      <c r="M247" s="37">
        <f t="shared" si="59"/>
        <v>0.32750013653855914</v>
      </c>
      <c r="N247" s="32">
        <f t="shared" si="60"/>
        <v>19524687</v>
      </c>
      <c r="O247" s="37">
        <f t="shared" si="61"/>
        <v>1.2530541156700763</v>
      </c>
      <c r="P247" s="32">
        <f>SUM(P241:P246)</f>
        <v>5057008</v>
      </c>
      <c r="Q247" s="32">
        <f>SUM(Q241:Q246)</f>
        <v>18866849</v>
      </c>
      <c r="R247" s="32">
        <f>SUM(R241:R246)</f>
        <v>19288616</v>
      </c>
      <c r="S247" s="32">
        <f>SUM(S241:S246)</f>
        <v>20713784</v>
      </c>
      <c r="T247" s="37">
        <f t="shared" si="62"/>
        <v>1.0738864830944843</v>
      </c>
      <c r="U247" s="37">
        <f t="shared" si="63"/>
        <v>9.0951012930966524E-3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2221524</v>
      </c>
      <c r="E249" s="31">
        <v>2221524</v>
      </c>
      <c r="F249" s="31">
        <v>514815</v>
      </c>
      <c r="G249" s="36">
        <f t="shared" si="56"/>
        <v>0.23173956257055967</v>
      </c>
      <c r="H249" s="31">
        <v>142949</v>
      </c>
      <c r="I249" s="36">
        <f t="shared" si="57"/>
        <v>6.4347267911577813E-2</v>
      </c>
      <c r="J249" s="31">
        <v>422400</v>
      </c>
      <c r="K249" s="36">
        <f t="shared" si="58"/>
        <v>0.19013974190690716</v>
      </c>
      <c r="L249" s="31">
        <v>337735</v>
      </c>
      <c r="M249" s="36">
        <f t="shared" si="59"/>
        <v>0.15202851736015455</v>
      </c>
      <c r="N249" s="31">
        <f t="shared" si="60"/>
        <v>1417899</v>
      </c>
      <c r="O249" s="36">
        <f t="shared" si="61"/>
        <v>0.6382550897491992</v>
      </c>
      <c r="P249" s="31">
        <v>285006</v>
      </c>
      <c r="Q249" s="31">
        <v>1237835</v>
      </c>
      <c r="R249" s="31">
        <v>2717521</v>
      </c>
      <c r="S249" s="31">
        <v>1436997</v>
      </c>
      <c r="T249" s="36">
        <f t="shared" si="62"/>
        <v>0.52878965792720645</v>
      </c>
      <c r="U249" s="36">
        <f t="shared" si="63"/>
        <v>0.18501014013740069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100000</v>
      </c>
      <c r="E250" s="31">
        <v>100000</v>
      </c>
      <c r="F250" s="31">
        <v>1128</v>
      </c>
      <c r="G250" s="36">
        <f t="shared" si="56"/>
        <v>1.128E-2</v>
      </c>
      <c r="H250" s="31">
        <v>0</v>
      </c>
      <c r="I250" s="36">
        <f t="shared" si="57"/>
        <v>0</v>
      </c>
      <c r="J250" s="31">
        <v>2040</v>
      </c>
      <c r="K250" s="36">
        <f t="shared" si="58"/>
        <v>2.0400000000000001E-2</v>
      </c>
      <c r="L250" s="31">
        <v>6965</v>
      </c>
      <c r="M250" s="36">
        <f t="shared" si="59"/>
        <v>6.9650000000000004E-2</v>
      </c>
      <c r="N250" s="31">
        <f t="shared" si="60"/>
        <v>10133</v>
      </c>
      <c r="O250" s="36">
        <f t="shared" si="61"/>
        <v>0.10133</v>
      </c>
      <c r="P250" s="31">
        <v>0</v>
      </c>
      <c r="Q250" s="31">
        <v>0</v>
      </c>
      <c r="R250" s="31">
        <v>0</v>
      </c>
      <c r="S250" s="31">
        <v>-13878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4906764</v>
      </c>
      <c r="E252" s="31">
        <v>3873396</v>
      </c>
      <c r="F252" s="31">
        <v>817923</v>
      </c>
      <c r="G252" s="36">
        <f t="shared" si="56"/>
        <v>0.1666929569060179</v>
      </c>
      <c r="H252" s="31">
        <v>1023385</v>
      </c>
      <c r="I252" s="36">
        <f t="shared" si="57"/>
        <v>0.208566175181851</v>
      </c>
      <c r="J252" s="31">
        <v>600392</v>
      </c>
      <c r="K252" s="36">
        <f t="shared" si="58"/>
        <v>0.15500403263699347</v>
      </c>
      <c r="L252" s="31">
        <v>852284</v>
      </c>
      <c r="M252" s="36">
        <f t="shared" si="59"/>
        <v>0.22003533849882637</v>
      </c>
      <c r="N252" s="31">
        <f t="shared" si="60"/>
        <v>3293984</v>
      </c>
      <c r="O252" s="36">
        <f t="shared" si="61"/>
        <v>0.85041240296628595</v>
      </c>
      <c r="P252" s="31">
        <v>5600</v>
      </c>
      <c r="Q252" s="31">
        <v>0</v>
      </c>
      <c r="R252" s="31">
        <v>0</v>
      </c>
      <c r="S252" s="31">
        <v>5600</v>
      </c>
      <c r="T252" s="36">
        <f t="shared" si="62"/>
        <v>0</v>
      </c>
      <c r="U252" s="36">
        <f t="shared" si="63"/>
        <v>151.19357142857143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7228288</v>
      </c>
      <c r="E254" s="32">
        <f>SUM(E248:E253)</f>
        <v>6194920</v>
      </c>
      <c r="F254" s="32">
        <f>SUM(F248:F253)</f>
        <v>1333866</v>
      </c>
      <c r="G254" s="37">
        <f t="shared" si="56"/>
        <v>0.18453415248534646</v>
      </c>
      <c r="H254" s="32">
        <f>SUM(H248:H253)</f>
        <v>1166334</v>
      </c>
      <c r="I254" s="37">
        <f t="shared" si="57"/>
        <v>0.16135688008004109</v>
      </c>
      <c r="J254" s="32">
        <f>SUM(J248:J253)</f>
        <v>1024832</v>
      </c>
      <c r="K254" s="37">
        <f t="shared" si="58"/>
        <v>0.16543103058635139</v>
      </c>
      <c r="L254" s="32">
        <f>SUM(L248:L253)</f>
        <v>1196984</v>
      </c>
      <c r="M254" s="37">
        <f t="shared" si="59"/>
        <v>0.19322025143181834</v>
      </c>
      <c r="N254" s="32">
        <f t="shared" si="60"/>
        <v>4722016</v>
      </c>
      <c r="O254" s="37">
        <f t="shared" si="61"/>
        <v>0.76224002892692722</v>
      </c>
      <c r="P254" s="32">
        <f>SUM(P248:P253)</f>
        <v>290606</v>
      </c>
      <c r="Q254" s="32">
        <f>SUM(Q248:Q253)</f>
        <v>1237835</v>
      </c>
      <c r="R254" s="32">
        <f>SUM(R248:R253)</f>
        <v>2717521</v>
      </c>
      <c r="S254" s="32">
        <f>SUM(S248:S253)</f>
        <v>1428719</v>
      </c>
      <c r="T254" s="37">
        <f t="shared" si="62"/>
        <v>0.52574349931426478</v>
      </c>
      <c r="U254" s="37">
        <f t="shared" si="63"/>
        <v>3.1189239038423153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24112771</v>
      </c>
      <c r="E255" s="31">
        <v>22982028</v>
      </c>
      <c r="F255" s="31">
        <v>3617093</v>
      </c>
      <c r="G255" s="36">
        <f t="shared" si="56"/>
        <v>0.15000735502360968</v>
      </c>
      <c r="H255" s="31">
        <v>4742857</v>
      </c>
      <c r="I255" s="36">
        <f t="shared" si="57"/>
        <v>0.19669481371510558</v>
      </c>
      <c r="J255" s="31">
        <v>3503601</v>
      </c>
      <c r="K255" s="36">
        <f t="shared" si="58"/>
        <v>0.15244960105348404</v>
      </c>
      <c r="L255" s="31">
        <v>3902446</v>
      </c>
      <c r="M255" s="36">
        <f t="shared" si="59"/>
        <v>0.16980424878082995</v>
      </c>
      <c r="N255" s="31">
        <f t="shared" si="60"/>
        <v>15765997</v>
      </c>
      <c r="O255" s="36">
        <f t="shared" si="61"/>
        <v>0.68601417594652658</v>
      </c>
      <c r="P255" s="31">
        <v>3228180</v>
      </c>
      <c r="Q255" s="31">
        <v>22852123</v>
      </c>
      <c r="R255" s="31">
        <v>22894409</v>
      </c>
      <c r="S255" s="31">
        <v>13255031</v>
      </c>
      <c r="T255" s="36">
        <f t="shared" si="62"/>
        <v>0.57896366750502271</v>
      </c>
      <c r="U255" s="36">
        <f t="shared" si="63"/>
        <v>0.20886877435582907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358874</v>
      </c>
      <c r="E257" s="31">
        <v>214250</v>
      </c>
      <c r="F257" s="31">
        <v>0</v>
      </c>
      <c r="G257" s="36">
        <f t="shared" si="56"/>
        <v>0</v>
      </c>
      <c r="H257" s="31">
        <v>77970</v>
      </c>
      <c r="I257" s="36">
        <f t="shared" si="57"/>
        <v>0.21726288335181707</v>
      </c>
      <c r="J257" s="31">
        <v>29800</v>
      </c>
      <c r="K257" s="36">
        <f t="shared" si="58"/>
        <v>0.13908984830805135</v>
      </c>
      <c r="L257" s="31">
        <v>0</v>
      </c>
      <c r="M257" s="36">
        <f t="shared" si="59"/>
        <v>0</v>
      </c>
      <c r="N257" s="31">
        <f t="shared" si="60"/>
        <v>107770</v>
      </c>
      <c r="O257" s="36">
        <f t="shared" si="61"/>
        <v>0.50301050175029172</v>
      </c>
      <c r="P257" s="31">
        <v>50522</v>
      </c>
      <c r="Q257" s="31">
        <v>352880</v>
      </c>
      <c r="R257" s="31">
        <v>367160</v>
      </c>
      <c r="S257" s="31">
        <v>244857</v>
      </c>
      <c r="T257" s="36">
        <f t="shared" si="62"/>
        <v>0.66689454188909469</v>
      </c>
      <c r="U257" s="36">
        <f t="shared" si="63"/>
        <v>-1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24471645</v>
      </c>
      <c r="E259" s="32">
        <f>SUM(E255:E258)</f>
        <v>23196278</v>
      </c>
      <c r="F259" s="32">
        <f>SUM(F255:F258)</f>
        <v>3617093</v>
      </c>
      <c r="G259" s="37">
        <f t="shared" si="56"/>
        <v>0.14780751355293034</v>
      </c>
      <c r="H259" s="32">
        <f>SUM(H255:H258)</f>
        <v>4820827</v>
      </c>
      <c r="I259" s="37">
        <f t="shared" si="57"/>
        <v>0.196996442208932</v>
      </c>
      <c r="J259" s="32">
        <f>SUM(J255:J258)</f>
        <v>3533401</v>
      </c>
      <c r="K259" s="37">
        <f t="shared" si="58"/>
        <v>0.15232620509204106</v>
      </c>
      <c r="L259" s="32">
        <f>SUM(L255:L258)</f>
        <v>3902446</v>
      </c>
      <c r="M259" s="37">
        <f t="shared" si="59"/>
        <v>0.16823586956493625</v>
      </c>
      <c r="N259" s="32">
        <f t="shared" si="60"/>
        <v>15873767</v>
      </c>
      <c r="O259" s="37">
        <f t="shared" si="61"/>
        <v>0.68432388161583513</v>
      </c>
      <c r="P259" s="32">
        <f>SUM(P255:P258)</f>
        <v>3278702</v>
      </c>
      <c r="Q259" s="32">
        <f>SUM(Q255:Q258)</f>
        <v>23205003</v>
      </c>
      <c r="R259" s="32">
        <f>SUM(R255:R258)</f>
        <v>23261569</v>
      </c>
      <c r="S259" s="32">
        <f>SUM(S255:S258)</f>
        <v>13499888</v>
      </c>
      <c r="T259" s="37">
        <f t="shared" si="62"/>
        <v>0.58035156613898231</v>
      </c>
      <c r="U259" s="37">
        <f t="shared" si="63"/>
        <v>0.1902411381089224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59748341</v>
      </c>
      <c r="E260" s="32">
        <f>SUM(E234:E239,E241:E246,E248:E253,E255:E258)</f>
        <v>52646949</v>
      </c>
      <c r="F260" s="32">
        <f>SUM(F234:F239,F241:F246,F248:F253,F255:F258)</f>
        <v>10098834</v>
      </c>
      <c r="G260" s="37">
        <f t="shared" si="56"/>
        <v>0.1690228352951256</v>
      </c>
      <c r="H260" s="32">
        <f>SUM(H234:H239,H241:H246,H248:H253,H255:H258)</f>
        <v>13199821</v>
      </c>
      <c r="I260" s="37">
        <f t="shared" si="57"/>
        <v>0.22092364037354612</v>
      </c>
      <c r="J260" s="32">
        <f>SUM(J234:J239,J241:J246,J248:J253,J255:J258)</f>
        <v>11195406</v>
      </c>
      <c r="K260" s="37">
        <f t="shared" si="58"/>
        <v>0.21265061342870981</v>
      </c>
      <c r="L260" s="32">
        <f>SUM(L234:L239,L241:L246,L248:L253,L255:L258)</f>
        <v>11839562</v>
      </c>
      <c r="M260" s="37">
        <f t="shared" si="59"/>
        <v>0.22488600431527381</v>
      </c>
      <c r="N260" s="32">
        <f t="shared" si="60"/>
        <v>46333623</v>
      </c>
      <c r="O260" s="37">
        <f t="shared" si="61"/>
        <v>0.88008182582432271</v>
      </c>
      <c r="P260" s="32">
        <f>SUM(P234:P239,P241:P246,P248:P253,P255:P258)</f>
        <v>10169553</v>
      </c>
      <c r="Q260" s="32">
        <f>SUM(Q234:Q239,Q241:Q246,Q248:Q253,Q255:Q258)</f>
        <v>50603399</v>
      </c>
      <c r="R260" s="32">
        <f>SUM(R234:R239,R241:R246,R248:R253,R255:R258)</f>
        <v>52719762</v>
      </c>
      <c r="S260" s="32">
        <f>SUM(S234:S239,S241:S246,S248:S253,S255:S258)</f>
        <v>41786831</v>
      </c>
      <c r="T260" s="37">
        <f t="shared" si="62"/>
        <v>0.79262176866428191</v>
      </c>
      <c r="U260" s="37">
        <f t="shared" si="63"/>
        <v>0.16421655897756771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     +$L263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=0),0,(($L263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220290</v>
      </c>
      <c r="E264" s="31">
        <v>220290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0</v>
      </c>
      <c r="O264" s="36">
        <f t="shared" si="69"/>
        <v>0</v>
      </c>
      <c r="P264" s="31">
        <v>0</v>
      </c>
      <c r="Q264" s="31">
        <v>260000</v>
      </c>
      <c r="R264" s="31">
        <v>210000</v>
      </c>
      <c r="S264" s="31">
        <v>165800</v>
      </c>
      <c r="T264" s="36">
        <f t="shared" si="70"/>
        <v>0.78952380952380952</v>
      </c>
      <c r="U264" s="36">
        <f t="shared" si="71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220290</v>
      </c>
      <c r="E267" s="32">
        <f>SUM(E263:E266)</f>
        <v>220290</v>
      </c>
      <c r="F267" s="32">
        <f>SUM(F263:F266)</f>
        <v>0</v>
      </c>
      <c r="G267" s="37">
        <f t="shared" si="64"/>
        <v>0</v>
      </c>
      <c r="H267" s="32">
        <f>SUM(H263:H266)</f>
        <v>0</v>
      </c>
      <c r="I267" s="37">
        <f t="shared" si="65"/>
        <v>0</v>
      </c>
      <c r="J267" s="32">
        <f>SUM(J263:J266)</f>
        <v>0</v>
      </c>
      <c r="K267" s="37">
        <f t="shared" si="66"/>
        <v>0</v>
      </c>
      <c r="L267" s="32">
        <f>SUM(L263:L266)</f>
        <v>0</v>
      </c>
      <c r="M267" s="37">
        <f t="shared" si="67"/>
        <v>0</v>
      </c>
      <c r="N267" s="32">
        <f t="shared" si="68"/>
        <v>0</v>
      </c>
      <c r="O267" s="37">
        <f t="shared" si="69"/>
        <v>0</v>
      </c>
      <c r="P267" s="32">
        <f>SUM(P263:P266)</f>
        <v>0</v>
      </c>
      <c r="Q267" s="32">
        <f>SUM(Q263:Q266)</f>
        <v>260000</v>
      </c>
      <c r="R267" s="32">
        <f>SUM(R263:R266)</f>
        <v>210000</v>
      </c>
      <c r="S267" s="32">
        <f>SUM(S263:S266)</f>
        <v>165800</v>
      </c>
      <c r="T267" s="37">
        <f t="shared" si="70"/>
        <v>0.78952380952380952</v>
      </c>
      <c r="U267" s="37">
        <f t="shared" si="71"/>
        <v>0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316595</v>
      </c>
      <c r="E268" s="31">
        <v>177360</v>
      </c>
      <c r="F268" s="31">
        <v>0</v>
      </c>
      <c r="G268" s="36">
        <f t="shared" si="64"/>
        <v>0</v>
      </c>
      <c r="H268" s="31">
        <v>84880</v>
      </c>
      <c r="I268" s="36">
        <f t="shared" si="65"/>
        <v>0.26810278115573527</v>
      </c>
      <c r="J268" s="31">
        <v>123731</v>
      </c>
      <c r="K268" s="36">
        <f t="shared" si="66"/>
        <v>0.69762629679747401</v>
      </c>
      <c r="L268" s="31">
        <v>0</v>
      </c>
      <c r="M268" s="36">
        <f t="shared" si="67"/>
        <v>0</v>
      </c>
      <c r="N268" s="31">
        <f t="shared" si="68"/>
        <v>208611</v>
      </c>
      <c r="O268" s="36">
        <f t="shared" si="69"/>
        <v>1.1762009472259811</v>
      </c>
      <c r="P268" s="31">
        <v>0</v>
      </c>
      <c r="Q268" s="31">
        <v>497711</v>
      </c>
      <c r="R268" s="31">
        <v>535705</v>
      </c>
      <c r="S268" s="31">
        <v>0</v>
      </c>
      <c r="T268" s="36">
        <f t="shared" si="70"/>
        <v>0</v>
      </c>
      <c r="U268" s="36">
        <f t="shared" si="71"/>
        <v>0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246732</v>
      </c>
      <c r="E270" s="31">
        <v>246732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234341</v>
      </c>
      <c r="R270" s="31">
        <v>234341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76811</v>
      </c>
      <c r="E271" s="31">
        <v>76811</v>
      </c>
      <c r="F271" s="31">
        <v>16900</v>
      </c>
      <c r="G271" s="36">
        <f t="shared" si="64"/>
        <v>0.22002056997044694</v>
      </c>
      <c r="H271" s="31">
        <v>15488</v>
      </c>
      <c r="I271" s="36">
        <f t="shared" si="65"/>
        <v>0.2016377862545729</v>
      </c>
      <c r="J271" s="31">
        <v>15639</v>
      </c>
      <c r="K271" s="36">
        <f t="shared" si="66"/>
        <v>0.20360365051880591</v>
      </c>
      <c r="L271" s="31">
        <v>12322</v>
      </c>
      <c r="M271" s="36">
        <f t="shared" si="67"/>
        <v>0.16041973154886671</v>
      </c>
      <c r="N271" s="31">
        <f t="shared" si="68"/>
        <v>60349</v>
      </c>
      <c r="O271" s="36">
        <f t="shared" si="69"/>
        <v>0.7856817382926925</v>
      </c>
      <c r="P271" s="31">
        <v>15085</v>
      </c>
      <c r="Q271" s="31">
        <v>94036</v>
      </c>
      <c r="R271" s="31">
        <v>71396</v>
      </c>
      <c r="S271" s="31">
        <v>54350</v>
      </c>
      <c r="T271" s="36">
        <f t="shared" si="70"/>
        <v>0.76124712869068301</v>
      </c>
      <c r="U271" s="36">
        <f t="shared" si="71"/>
        <v>-0.18316208153795166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1914200</v>
      </c>
      <c r="E274" s="31">
        <v>1837716</v>
      </c>
      <c r="F274" s="31">
        <v>408451</v>
      </c>
      <c r="G274" s="36">
        <f t="shared" si="64"/>
        <v>0.21337947967819454</v>
      </c>
      <c r="H274" s="31">
        <v>513741</v>
      </c>
      <c r="I274" s="36">
        <f t="shared" si="65"/>
        <v>0.26838418138125586</v>
      </c>
      <c r="J274" s="31">
        <v>414319</v>
      </c>
      <c r="K274" s="36">
        <f t="shared" si="66"/>
        <v>0.22545322563442882</v>
      </c>
      <c r="L274" s="31">
        <v>437336</v>
      </c>
      <c r="M274" s="36">
        <f t="shared" si="67"/>
        <v>0.23797801183643175</v>
      </c>
      <c r="N274" s="31">
        <f t="shared" si="68"/>
        <v>1773847</v>
      </c>
      <c r="O274" s="36">
        <f t="shared" si="69"/>
        <v>0.96524544597750683</v>
      </c>
      <c r="P274" s="31">
        <v>425228</v>
      </c>
      <c r="Q274" s="31">
        <v>1830463</v>
      </c>
      <c r="R274" s="31">
        <v>1827625</v>
      </c>
      <c r="S274" s="31">
        <v>1810955</v>
      </c>
      <c r="T274" s="36">
        <f t="shared" si="70"/>
        <v>0.99087887285411391</v>
      </c>
      <c r="U274" s="36">
        <f t="shared" si="71"/>
        <v>2.8474136228094027E-2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2554338</v>
      </c>
      <c r="E275" s="32">
        <f>SUM(E268:E274)</f>
        <v>2338619</v>
      </c>
      <c r="F275" s="32">
        <f>SUM(F268:F274)</f>
        <v>425351</v>
      </c>
      <c r="G275" s="37">
        <f t="shared" si="64"/>
        <v>0.16652103206388505</v>
      </c>
      <c r="H275" s="32">
        <f>SUM(H268:H274)</f>
        <v>614109</v>
      </c>
      <c r="I275" s="37">
        <f t="shared" si="65"/>
        <v>0.2404180652677915</v>
      </c>
      <c r="J275" s="32">
        <f>SUM(J268:J274)</f>
        <v>553689</v>
      </c>
      <c r="K275" s="37">
        <f t="shared" si="66"/>
        <v>0.23675895902667343</v>
      </c>
      <c r="L275" s="32">
        <f>SUM(L268:L274)</f>
        <v>449658</v>
      </c>
      <c r="M275" s="37">
        <f t="shared" si="67"/>
        <v>0.19227501358707852</v>
      </c>
      <c r="N275" s="32">
        <f t="shared" si="68"/>
        <v>2042807</v>
      </c>
      <c r="O275" s="37">
        <f t="shared" si="69"/>
        <v>0.87350996464152564</v>
      </c>
      <c r="P275" s="32">
        <f>SUM(P268:P274)</f>
        <v>440313</v>
      </c>
      <c r="Q275" s="32">
        <f>SUM(Q268:Q274)</f>
        <v>2656551</v>
      </c>
      <c r="R275" s="32">
        <f>SUM(R268:R274)</f>
        <v>2669067</v>
      </c>
      <c r="S275" s="32">
        <f>SUM(S268:S274)</f>
        <v>1865305</v>
      </c>
      <c r="T275" s="37">
        <f t="shared" si="70"/>
        <v>0.69886031336043641</v>
      </c>
      <c r="U275" s="37">
        <f t="shared" si="71"/>
        <v>2.1223538709963075E-2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34159</v>
      </c>
      <c r="E278" s="31">
        <v>53165</v>
      </c>
      <c r="F278" s="31">
        <v>0</v>
      </c>
      <c r="G278" s="36">
        <f t="shared" si="64"/>
        <v>0</v>
      </c>
      <c r="H278" s="31">
        <v>79855</v>
      </c>
      <c r="I278" s="36">
        <f t="shared" si="65"/>
        <v>2.3377440791592261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79855</v>
      </c>
      <c r="O278" s="36">
        <f t="shared" si="69"/>
        <v>1.5020220069594659</v>
      </c>
      <c r="P278" s="31">
        <v>14400</v>
      </c>
      <c r="Q278" s="31">
        <v>64073</v>
      </c>
      <c r="R278" s="31">
        <v>72231</v>
      </c>
      <c r="S278" s="31">
        <v>14400</v>
      </c>
      <c r="T278" s="36">
        <f t="shared" si="70"/>
        <v>0.1993603854300785</v>
      </c>
      <c r="U278" s="36">
        <f t="shared" si="71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103700</v>
      </c>
      <c r="E279" s="31">
        <v>103700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63942</v>
      </c>
      <c r="R279" s="31">
        <v>74936</v>
      </c>
      <c r="S279" s="31">
        <v>70356</v>
      </c>
      <c r="T279" s="36">
        <f t="shared" si="70"/>
        <v>0.9388811786057436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3134116</v>
      </c>
      <c r="E282" s="31">
        <v>3334116</v>
      </c>
      <c r="F282" s="31">
        <v>707122</v>
      </c>
      <c r="G282" s="36">
        <f t="shared" si="64"/>
        <v>0.22562087682778811</v>
      </c>
      <c r="H282" s="31">
        <v>1084100</v>
      </c>
      <c r="I282" s="36">
        <f t="shared" si="65"/>
        <v>0.34590295955861239</v>
      </c>
      <c r="J282" s="31">
        <v>778008</v>
      </c>
      <c r="K282" s="36">
        <f t="shared" si="66"/>
        <v>0.23334760998117643</v>
      </c>
      <c r="L282" s="31">
        <v>893834</v>
      </c>
      <c r="M282" s="36">
        <f t="shared" si="67"/>
        <v>0.26808725311296905</v>
      </c>
      <c r="N282" s="31">
        <f t="shared" si="68"/>
        <v>3463064</v>
      </c>
      <c r="O282" s="36">
        <f t="shared" si="69"/>
        <v>1.0386753190350906</v>
      </c>
      <c r="P282" s="31">
        <v>590701</v>
      </c>
      <c r="Q282" s="31">
        <v>3182027</v>
      </c>
      <c r="R282" s="31">
        <v>3063784</v>
      </c>
      <c r="S282" s="31">
        <v>2805740</v>
      </c>
      <c r="T282" s="36">
        <f t="shared" si="70"/>
        <v>0.91577604687536718</v>
      </c>
      <c r="U282" s="36">
        <f t="shared" si="71"/>
        <v>0.51317502425084771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3271975</v>
      </c>
      <c r="E285" s="32">
        <f>SUM(E276:E284)</f>
        <v>3490981</v>
      </c>
      <c r="F285" s="32">
        <f>SUM(F276:F284)</f>
        <v>707122</v>
      </c>
      <c r="G285" s="37">
        <f t="shared" si="64"/>
        <v>0.21611473192796399</v>
      </c>
      <c r="H285" s="32">
        <f>SUM(H276:H284)</f>
        <v>1163955</v>
      </c>
      <c r="I285" s="37">
        <f t="shared" si="65"/>
        <v>0.35573468623690585</v>
      </c>
      <c r="J285" s="32">
        <f>SUM(J276:J284)</f>
        <v>778008</v>
      </c>
      <c r="K285" s="37">
        <f t="shared" si="66"/>
        <v>0.22286228426909227</v>
      </c>
      <c r="L285" s="32">
        <f>SUM(L276:L284)</f>
        <v>893834</v>
      </c>
      <c r="M285" s="37">
        <f t="shared" si="67"/>
        <v>0.25604092374034693</v>
      </c>
      <c r="N285" s="32">
        <f t="shared" si="68"/>
        <v>3542919</v>
      </c>
      <c r="O285" s="37">
        <f t="shared" si="69"/>
        <v>1.0148777664501754</v>
      </c>
      <c r="P285" s="32">
        <f>SUM(P276:P284)</f>
        <v>605101</v>
      </c>
      <c r="Q285" s="32">
        <f>SUM(Q276:Q284)</f>
        <v>3310042</v>
      </c>
      <c r="R285" s="32">
        <f>SUM(R276:R284)</f>
        <v>3210951</v>
      </c>
      <c r="S285" s="32">
        <f>SUM(S276:S284)</f>
        <v>2890496</v>
      </c>
      <c r="T285" s="37">
        <f t="shared" si="70"/>
        <v>0.90019934904020649</v>
      </c>
      <c r="U285" s="37">
        <f t="shared" si="71"/>
        <v>0.47716496915390993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1003456</v>
      </c>
      <c r="E286" s="31">
        <v>1003456</v>
      </c>
      <c r="F286" s="31">
        <v>116052</v>
      </c>
      <c r="G286" s="36">
        <f t="shared" si="64"/>
        <v>0.11565230563173672</v>
      </c>
      <c r="H286" s="31">
        <v>106191</v>
      </c>
      <c r="I286" s="36">
        <f t="shared" si="65"/>
        <v>0.10582526787422668</v>
      </c>
      <c r="J286" s="31">
        <v>117222</v>
      </c>
      <c r="K286" s="36">
        <f t="shared" si="66"/>
        <v>0.11681827603801263</v>
      </c>
      <c r="L286" s="31">
        <v>134019</v>
      </c>
      <c r="M286" s="36">
        <f t="shared" si="67"/>
        <v>0.13355742553734296</v>
      </c>
      <c r="N286" s="31">
        <f t="shared" si="68"/>
        <v>473484</v>
      </c>
      <c r="O286" s="36">
        <f t="shared" si="69"/>
        <v>0.47185327508131897</v>
      </c>
      <c r="P286" s="31">
        <v>164718</v>
      </c>
      <c r="Q286" s="31">
        <v>1027499</v>
      </c>
      <c r="R286" s="31">
        <v>907395</v>
      </c>
      <c r="S286" s="31">
        <v>737133</v>
      </c>
      <c r="T286" s="36">
        <f t="shared" si="70"/>
        <v>0.81236176086489342</v>
      </c>
      <c r="U286" s="36">
        <f t="shared" si="71"/>
        <v>-0.18637307398098568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3933708</v>
      </c>
      <c r="E290" s="31">
        <v>4520031</v>
      </c>
      <c r="F290" s="31">
        <v>1043029</v>
      </c>
      <c r="G290" s="36">
        <f t="shared" si="64"/>
        <v>0.26515160759263268</v>
      </c>
      <c r="H290" s="31">
        <v>1070817</v>
      </c>
      <c r="I290" s="36">
        <f t="shared" si="65"/>
        <v>0.27221568047247025</v>
      </c>
      <c r="J290" s="31">
        <v>1042200</v>
      </c>
      <c r="K290" s="36">
        <f t="shared" si="66"/>
        <v>0.23057363987105398</v>
      </c>
      <c r="L290" s="31">
        <v>1070673</v>
      </c>
      <c r="M290" s="36">
        <f t="shared" si="67"/>
        <v>0.23687293295112358</v>
      </c>
      <c r="N290" s="31">
        <f t="shared" si="68"/>
        <v>4226719</v>
      </c>
      <c r="O290" s="36">
        <f t="shared" si="69"/>
        <v>0.93510840965471254</v>
      </c>
      <c r="P290" s="31">
        <v>1077802</v>
      </c>
      <c r="Q290" s="31">
        <v>3736860</v>
      </c>
      <c r="R290" s="31">
        <v>3882889</v>
      </c>
      <c r="S290" s="31">
        <v>3779655</v>
      </c>
      <c r="T290" s="36">
        <f t="shared" si="70"/>
        <v>0.97341309524943931</v>
      </c>
      <c r="U290" s="36">
        <f t="shared" si="71"/>
        <v>-6.6143874292309279E-3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1231775</v>
      </c>
      <c r="E291" s="31">
        <v>1511198</v>
      </c>
      <c r="F291" s="31">
        <v>94090</v>
      </c>
      <c r="G291" s="36">
        <f t="shared" si="64"/>
        <v>7.6385703557873802E-2</v>
      </c>
      <c r="H291" s="31">
        <v>426205</v>
      </c>
      <c r="I291" s="36">
        <f t="shared" si="65"/>
        <v>0.34600880842686366</v>
      </c>
      <c r="J291" s="31">
        <v>258621</v>
      </c>
      <c r="K291" s="36">
        <f t="shared" si="66"/>
        <v>0.17113640965644475</v>
      </c>
      <c r="L291" s="31">
        <v>365144</v>
      </c>
      <c r="M291" s="36">
        <f t="shared" si="67"/>
        <v>0.24162551829740378</v>
      </c>
      <c r="N291" s="31">
        <f t="shared" si="68"/>
        <v>1144060</v>
      </c>
      <c r="O291" s="36">
        <f t="shared" si="69"/>
        <v>0.75705499874933657</v>
      </c>
      <c r="P291" s="31">
        <v>262585</v>
      </c>
      <c r="Q291" s="31">
        <v>522491</v>
      </c>
      <c r="R291" s="31">
        <v>1273592</v>
      </c>
      <c r="S291" s="31">
        <v>994162</v>
      </c>
      <c r="T291" s="36">
        <f t="shared" si="70"/>
        <v>0.78059692586008711</v>
      </c>
      <c r="U291" s="36">
        <f t="shared" si="71"/>
        <v>0.39057448064436273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6168939</v>
      </c>
      <c r="E292" s="32">
        <f>SUM(E286:E291)</f>
        <v>7034685</v>
      </c>
      <c r="F292" s="32">
        <f>SUM(F286:F291)</f>
        <v>1253171</v>
      </c>
      <c r="G292" s="37">
        <f t="shared" si="64"/>
        <v>0.20314206381356664</v>
      </c>
      <c r="H292" s="32">
        <f>SUM(H286:H291)</f>
        <v>1603213</v>
      </c>
      <c r="I292" s="37">
        <f t="shared" si="65"/>
        <v>0.25988472247820898</v>
      </c>
      <c r="J292" s="32">
        <f>SUM(J286:J291)</f>
        <v>1418043</v>
      </c>
      <c r="K292" s="37">
        <f t="shared" si="66"/>
        <v>0.20157874872862111</v>
      </c>
      <c r="L292" s="32">
        <f>SUM(L286:L291)</f>
        <v>1569836</v>
      </c>
      <c r="M292" s="37">
        <f t="shared" si="67"/>
        <v>0.22315654503364402</v>
      </c>
      <c r="N292" s="32">
        <f t="shared" si="68"/>
        <v>5844263</v>
      </c>
      <c r="O292" s="37">
        <f t="shared" si="69"/>
        <v>0.83077820826376736</v>
      </c>
      <c r="P292" s="32">
        <f>SUM(P286:P291)</f>
        <v>1505105</v>
      </c>
      <c r="Q292" s="32">
        <f>SUM(Q286:Q291)</f>
        <v>5286850</v>
      </c>
      <c r="R292" s="32">
        <f>SUM(R286:R291)</f>
        <v>6063876</v>
      </c>
      <c r="S292" s="32">
        <f>SUM(S286:S291)</f>
        <v>5510950</v>
      </c>
      <c r="T292" s="37">
        <f t="shared" si="70"/>
        <v>0.9088164071956617</v>
      </c>
      <c r="U292" s="37">
        <f t="shared" si="71"/>
        <v>4.3007630696861643E-2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25134562</v>
      </c>
      <c r="E293" s="31">
        <v>25643662</v>
      </c>
      <c r="F293" s="31">
        <v>5478245</v>
      </c>
      <c r="G293" s="36">
        <f t="shared" si="64"/>
        <v>0.21795665267610392</v>
      </c>
      <c r="H293" s="31">
        <v>6638654</v>
      </c>
      <c r="I293" s="36">
        <f t="shared" si="65"/>
        <v>0.26412451508007184</v>
      </c>
      <c r="J293" s="31">
        <v>5984127</v>
      </c>
      <c r="K293" s="36">
        <f t="shared" si="66"/>
        <v>0.23335695970411713</v>
      </c>
      <c r="L293" s="31">
        <v>5558586</v>
      </c>
      <c r="M293" s="36">
        <f t="shared" si="67"/>
        <v>0.21676256690639581</v>
      </c>
      <c r="N293" s="31">
        <f t="shared" si="68"/>
        <v>23659612</v>
      </c>
      <c r="O293" s="36">
        <f t="shared" si="69"/>
        <v>0.92263000502814296</v>
      </c>
      <c r="P293" s="31">
        <v>5779840</v>
      </c>
      <c r="Q293" s="31">
        <v>25903131</v>
      </c>
      <c r="R293" s="31">
        <v>25693131</v>
      </c>
      <c r="S293" s="31">
        <v>23072515</v>
      </c>
      <c r="T293" s="36">
        <f t="shared" si="70"/>
        <v>0.89800324452477198</v>
      </c>
      <c r="U293" s="36">
        <f t="shared" si="71"/>
        <v>-3.8280298416565217E-2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3856317</v>
      </c>
      <c r="E297" s="31">
        <v>3265317</v>
      </c>
      <c r="F297" s="31">
        <v>456555</v>
      </c>
      <c r="G297" s="36">
        <f t="shared" si="64"/>
        <v>0.11839146003816595</v>
      </c>
      <c r="H297" s="31">
        <v>692379</v>
      </c>
      <c r="I297" s="36">
        <f t="shared" si="65"/>
        <v>0.17954410905534995</v>
      </c>
      <c r="J297" s="31">
        <v>518466</v>
      </c>
      <c r="K297" s="36">
        <f t="shared" si="66"/>
        <v>0.15877968356517913</v>
      </c>
      <c r="L297" s="31">
        <v>490376</v>
      </c>
      <c r="M297" s="36">
        <f t="shared" si="67"/>
        <v>0.15017714972236998</v>
      </c>
      <c r="N297" s="31">
        <f t="shared" si="68"/>
        <v>2157776</v>
      </c>
      <c r="O297" s="36">
        <f t="shared" si="69"/>
        <v>0.66081669865437265</v>
      </c>
      <c r="P297" s="31">
        <v>605034</v>
      </c>
      <c r="Q297" s="31">
        <v>3511310</v>
      </c>
      <c r="R297" s="31">
        <v>3583810</v>
      </c>
      <c r="S297" s="31">
        <v>2439842</v>
      </c>
      <c r="T297" s="36">
        <f t="shared" si="70"/>
        <v>0.68079557789056899</v>
      </c>
      <c r="U297" s="36">
        <f t="shared" si="71"/>
        <v>-0.18950670540829107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28990879</v>
      </c>
      <c r="E298" s="32">
        <f>SUM(E293:E297)</f>
        <v>28908979</v>
      </c>
      <c r="F298" s="32">
        <f>SUM(F293:F297)</f>
        <v>5934800</v>
      </c>
      <c r="G298" s="37">
        <f t="shared" si="64"/>
        <v>0.20471266152364681</v>
      </c>
      <c r="H298" s="32">
        <f>SUM(H293:H297)</f>
        <v>7331033</v>
      </c>
      <c r="I298" s="37">
        <f t="shared" si="65"/>
        <v>0.25287377454129623</v>
      </c>
      <c r="J298" s="32">
        <f>SUM(J293:J297)</f>
        <v>6502593</v>
      </c>
      <c r="K298" s="37">
        <f t="shared" si="66"/>
        <v>0.22493333299664439</v>
      </c>
      <c r="L298" s="32">
        <f>SUM(L293:L297)</f>
        <v>6048962</v>
      </c>
      <c r="M298" s="37">
        <f t="shared" si="67"/>
        <v>0.20924163388821168</v>
      </c>
      <c r="N298" s="32">
        <f t="shared" si="68"/>
        <v>25817388</v>
      </c>
      <c r="O298" s="37">
        <f t="shared" si="69"/>
        <v>0.89305775897516126</v>
      </c>
      <c r="P298" s="32">
        <f>SUM(P293:P297)</f>
        <v>6384874</v>
      </c>
      <c r="Q298" s="32">
        <f>SUM(Q293:Q297)</f>
        <v>29414441</v>
      </c>
      <c r="R298" s="32">
        <f>SUM(R293:R297)</f>
        <v>29276941</v>
      </c>
      <c r="S298" s="32">
        <f>SUM(S293:S297)</f>
        <v>25512357</v>
      </c>
      <c r="T298" s="37">
        <f t="shared" si="70"/>
        <v>0.87141470825111134</v>
      </c>
      <c r="U298" s="37">
        <f t="shared" si="71"/>
        <v>-5.2610591845665189E-2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41206421</v>
      </c>
      <c r="E299" s="32">
        <f>SUM(E263:E266,E268:E274,E276:E284,E286:E291,E293:E297)</f>
        <v>41993554</v>
      </c>
      <c r="F299" s="32">
        <f>SUM(F263:F266,F268:F274,F276:F284,F286:F291,F293:F297)</f>
        <v>8320444</v>
      </c>
      <c r="G299" s="37">
        <f t="shared" si="64"/>
        <v>0.20192105497344698</v>
      </c>
      <c r="H299" s="32">
        <f>SUM(H263:H266,H268:H274,H276:H284,H286:H291,H293:H297)</f>
        <v>10712310</v>
      </c>
      <c r="I299" s="37">
        <f t="shared" si="65"/>
        <v>0.25996700853976129</v>
      </c>
      <c r="J299" s="32">
        <f>SUM(J263:J266,J268:J274,J276:J284,J286:J291,J293:J297)</f>
        <v>9252333</v>
      </c>
      <c r="K299" s="37">
        <f t="shared" si="66"/>
        <v>0.22032745787603497</v>
      </c>
      <c r="L299" s="32">
        <f>SUM(L263:L266,L268:L274,L276:L284,L286:L291,L293:L297)</f>
        <v>8962290</v>
      </c>
      <c r="M299" s="37">
        <f t="shared" si="67"/>
        <v>0.21342061212537525</v>
      </c>
      <c r="N299" s="32">
        <f t="shared" si="68"/>
        <v>37247377</v>
      </c>
      <c r="O299" s="37">
        <f t="shared" si="69"/>
        <v>0.88697843959575318</v>
      </c>
      <c r="P299" s="32">
        <f>SUM(P263:P266,P268:P274,P276:P284,P286:P291,P293:P297)</f>
        <v>8935393</v>
      </c>
      <c r="Q299" s="32">
        <f>SUM(Q263:Q266,Q268:Q274,Q276:Q284,Q286:Q291,Q293:Q297)</f>
        <v>40927884</v>
      </c>
      <c r="R299" s="32">
        <f>SUM(R263:R266,R268:R274,R276:R284,R286:R291,R293:R297)</f>
        <v>41430835</v>
      </c>
      <c r="S299" s="32">
        <f>SUM(S263:S266,S268:S274,S276:S284,S286:S291,S293:S297)</f>
        <v>35944908</v>
      </c>
      <c r="T299" s="37">
        <f t="shared" si="70"/>
        <v>0.86758830711473711</v>
      </c>
      <c r="U299" s="37">
        <f t="shared" si="71"/>
        <v>3.0101641863988782E-3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379024846</v>
      </c>
      <c r="E302" s="31">
        <v>406944203</v>
      </c>
      <c r="F302" s="31">
        <v>101832961</v>
      </c>
      <c r="G302" s="36">
        <f t="shared" ref="G302:G339" si="72">IF(($D302     =0),0,($F302     /$D302     ))</f>
        <v>0.26867093826350369</v>
      </c>
      <c r="H302" s="31">
        <v>119044827</v>
      </c>
      <c r="I302" s="36">
        <f t="shared" ref="I302:I339" si="73">IF(($D302     =0),0,($H302     /$D302     ))</f>
        <v>0.31408185573143138</v>
      </c>
      <c r="J302" s="31">
        <v>99122649</v>
      </c>
      <c r="K302" s="36">
        <f t="shared" ref="K302:K339" si="74">IF(($E302     =0),0,($J302     /$E302     ))</f>
        <v>0.24357798506347073</v>
      </c>
      <c r="L302" s="31">
        <v>127667301</v>
      </c>
      <c r="M302" s="36">
        <f t="shared" ref="M302:M339" si="75">IF(($E302     =0),0,($L302     /$E302     ))</f>
        <v>0.31372188142461388</v>
      </c>
      <c r="N302" s="31">
        <f t="shared" ref="N302:N339" si="76">$F302     +$H302     +$J302     +$L302</f>
        <v>447667738</v>
      </c>
      <c r="O302" s="36">
        <f t="shared" ref="O302:O339" si="77">IF(($E302     =0),0,($N302     /$E302     ))</f>
        <v>1.1000715446977383</v>
      </c>
      <c r="P302" s="31">
        <v>105020963</v>
      </c>
      <c r="Q302" s="31">
        <v>280714441</v>
      </c>
      <c r="R302" s="31">
        <v>332106376</v>
      </c>
      <c r="S302" s="31">
        <v>352739127</v>
      </c>
      <c r="T302" s="36">
        <f t="shared" ref="T302:T339" si="78">IF(($R302     =0),0,($S302     /$R302     ))</f>
        <v>1.0621269342928845</v>
      </c>
      <c r="U302" s="36">
        <f t="shared" ref="U302:U339" si="79">IF(($P302     =0),0,(($L302     /$P302     )-1))</f>
        <v>0.21563635823830718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379024846</v>
      </c>
      <c r="E303" s="32">
        <f>E302</f>
        <v>406944203</v>
      </c>
      <c r="F303" s="32">
        <f>F302</f>
        <v>101832961</v>
      </c>
      <c r="G303" s="37">
        <f t="shared" si="72"/>
        <v>0.26867093826350369</v>
      </c>
      <c r="H303" s="32">
        <f>H302</f>
        <v>119044827</v>
      </c>
      <c r="I303" s="37">
        <f t="shared" si="73"/>
        <v>0.31408185573143138</v>
      </c>
      <c r="J303" s="32">
        <f>J302</f>
        <v>99122649</v>
      </c>
      <c r="K303" s="37">
        <f t="shared" si="74"/>
        <v>0.24357798506347073</v>
      </c>
      <c r="L303" s="32">
        <f>L302</f>
        <v>127667301</v>
      </c>
      <c r="M303" s="37">
        <f t="shared" si="75"/>
        <v>0.31372188142461388</v>
      </c>
      <c r="N303" s="32">
        <f t="shared" si="76"/>
        <v>447667738</v>
      </c>
      <c r="O303" s="37">
        <f t="shared" si="77"/>
        <v>1.1000715446977383</v>
      </c>
      <c r="P303" s="32">
        <f>P302</f>
        <v>105020963</v>
      </c>
      <c r="Q303" s="32">
        <f>Q302</f>
        <v>280714441</v>
      </c>
      <c r="R303" s="32">
        <f>R302</f>
        <v>332106376</v>
      </c>
      <c r="S303" s="32">
        <f>S302</f>
        <v>352739127</v>
      </c>
      <c r="T303" s="37">
        <f t="shared" si="78"/>
        <v>1.0621269342928845</v>
      </c>
      <c r="U303" s="37">
        <f t="shared" si="79"/>
        <v>0.21563635823830718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2564737</v>
      </c>
      <c r="E304" s="31">
        <v>2629011</v>
      </c>
      <c r="F304" s="31">
        <v>579335</v>
      </c>
      <c r="G304" s="36">
        <f t="shared" si="72"/>
        <v>0.22588475933399799</v>
      </c>
      <c r="H304" s="31">
        <v>990923</v>
      </c>
      <c r="I304" s="36">
        <f t="shared" si="73"/>
        <v>0.38636437186346984</v>
      </c>
      <c r="J304" s="31">
        <v>568620</v>
      </c>
      <c r="K304" s="36">
        <f t="shared" si="74"/>
        <v>0.21628665684548296</v>
      </c>
      <c r="L304" s="31">
        <v>199258</v>
      </c>
      <c r="M304" s="36">
        <f t="shared" si="75"/>
        <v>7.5791999348804553E-2</v>
      </c>
      <c r="N304" s="31">
        <f t="shared" si="76"/>
        <v>2338136</v>
      </c>
      <c r="O304" s="36">
        <f t="shared" si="77"/>
        <v>0.88935953482126928</v>
      </c>
      <c r="P304" s="31">
        <v>546599</v>
      </c>
      <c r="Q304" s="31">
        <v>2263567</v>
      </c>
      <c r="R304" s="31">
        <v>2285979</v>
      </c>
      <c r="S304" s="31">
        <v>2225805</v>
      </c>
      <c r="T304" s="36">
        <f t="shared" si="78"/>
        <v>0.97367692354129243</v>
      </c>
      <c r="U304" s="36">
        <f t="shared" si="79"/>
        <v>-0.63545853541627406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486204</v>
      </c>
      <c r="E307" s="31">
        <v>486204</v>
      </c>
      <c r="F307" s="31">
        <v>8404</v>
      </c>
      <c r="G307" s="36">
        <f t="shared" si="72"/>
        <v>1.7284925669060723E-2</v>
      </c>
      <c r="H307" s="31">
        <v>17451</v>
      </c>
      <c r="I307" s="36">
        <f t="shared" si="73"/>
        <v>3.5892341486289704E-2</v>
      </c>
      <c r="J307" s="31">
        <v>39251</v>
      </c>
      <c r="K307" s="36">
        <f t="shared" si="74"/>
        <v>8.0729488033829427E-2</v>
      </c>
      <c r="L307" s="31">
        <v>51117</v>
      </c>
      <c r="M307" s="36">
        <f t="shared" si="75"/>
        <v>0.10513488165461411</v>
      </c>
      <c r="N307" s="31">
        <f t="shared" si="76"/>
        <v>116223</v>
      </c>
      <c r="O307" s="36">
        <f t="shared" si="77"/>
        <v>0.23904163684379395</v>
      </c>
      <c r="P307" s="31">
        <v>143</v>
      </c>
      <c r="Q307" s="31">
        <v>2794884</v>
      </c>
      <c r="R307" s="31">
        <v>27518</v>
      </c>
      <c r="S307" s="31">
        <v>27505</v>
      </c>
      <c r="T307" s="36">
        <f t="shared" si="78"/>
        <v>0.99952758194636238</v>
      </c>
      <c r="U307" s="36">
        <f t="shared" si="79"/>
        <v>356.46153846153845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2383814</v>
      </c>
      <c r="E308" s="31">
        <v>2384878</v>
      </c>
      <c r="F308" s="31">
        <v>541384</v>
      </c>
      <c r="G308" s="36">
        <f t="shared" si="72"/>
        <v>0.22710832304869424</v>
      </c>
      <c r="H308" s="31">
        <v>180180</v>
      </c>
      <c r="I308" s="36">
        <f t="shared" si="73"/>
        <v>7.5584756193226479E-2</v>
      </c>
      <c r="J308" s="31">
        <v>1390373</v>
      </c>
      <c r="K308" s="36">
        <f t="shared" si="74"/>
        <v>0.58299544043762408</v>
      </c>
      <c r="L308" s="31">
        <v>177318</v>
      </c>
      <c r="M308" s="36">
        <f t="shared" si="75"/>
        <v>7.4350973089608779E-2</v>
      </c>
      <c r="N308" s="31">
        <f t="shared" si="76"/>
        <v>2289255</v>
      </c>
      <c r="O308" s="36">
        <f t="shared" si="77"/>
        <v>0.95990444794241048</v>
      </c>
      <c r="P308" s="31">
        <v>526545</v>
      </c>
      <c r="Q308" s="31">
        <v>2278865</v>
      </c>
      <c r="R308" s="31">
        <v>2279932</v>
      </c>
      <c r="S308" s="31">
        <v>2166181</v>
      </c>
      <c r="T308" s="36">
        <f t="shared" si="78"/>
        <v>0.95010772251102227</v>
      </c>
      <c r="U308" s="36">
        <f t="shared" si="79"/>
        <v>-0.66324245790958036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3239555</v>
      </c>
      <c r="E309" s="31">
        <v>3239555</v>
      </c>
      <c r="F309" s="31">
        <v>506647</v>
      </c>
      <c r="G309" s="36">
        <f t="shared" si="72"/>
        <v>0.15639401090581886</v>
      </c>
      <c r="H309" s="31">
        <v>618912</v>
      </c>
      <c r="I309" s="36">
        <f t="shared" si="73"/>
        <v>0.19104846190294655</v>
      </c>
      <c r="J309" s="31">
        <v>547589</v>
      </c>
      <c r="K309" s="36">
        <f t="shared" si="74"/>
        <v>0.16903216645496064</v>
      </c>
      <c r="L309" s="31">
        <v>586650</v>
      </c>
      <c r="M309" s="36">
        <f t="shared" si="75"/>
        <v>0.18108968670079686</v>
      </c>
      <c r="N309" s="31">
        <f t="shared" si="76"/>
        <v>2259798</v>
      </c>
      <c r="O309" s="36">
        <f t="shared" si="77"/>
        <v>0.69756432596452289</v>
      </c>
      <c r="P309" s="31">
        <v>413495</v>
      </c>
      <c r="Q309" s="31">
        <v>3120287</v>
      </c>
      <c r="R309" s="31">
        <v>3120287</v>
      </c>
      <c r="S309" s="31">
        <v>2653544</v>
      </c>
      <c r="T309" s="36">
        <f t="shared" si="78"/>
        <v>0.85041664436636755</v>
      </c>
      <c r="U309" s="36">
        <f t="shared" si="79"/>
        <v>0.41875959806043594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8674310</v>
      </c>
      <c r="E310" s="32">
        <f>SUM(E304:E309)</f>
        <v>8739648</v>
      </c>
      <c r="F310" s="32">
        <f>SUM(F304:F309)</f>
        <v>1635770</v>
      </c>
      <c r="G310" s="37">
        <f t="shared" si="72"/>
        <v>0.18857638244425204</v>
      </c>
      <c r="H310" s="32">
        <f>SUM(H304:H309)</f>
        <v>1807466</v>
      </c>
      <c r="I310" s="37">
        <f t="shared" si="73"/>
        <v>0.2083700029166585</v>
      </c>
      <c r="J310" s="32">
        <f>SUM(J304:J309)</f>
        <v>2545833</v>
      </c>
      <c r="K310" s="37">
        <f t="shared" si="74"/>
        <v>0.29129697214350053</v>
      </c>
      <c r="L310" s="32">
        <f>SUM(L304:L309)</f>
        <v>1014343</v>
      </c>
      <c r="M310" s="37">
        <f t="shared" si="75"/>
        <v>0.11606222584708217</v>
      </c>
      <c r="N310" s="32">
        <f t="shared" si="76"/>
        <v>7003412</v>
      </c>
      <c r="O310" s="37">
        <f t="shared" si="77"/>
        <v>0.80133799439062081</v>
      </c>
      <c r="P310" s="32">
        <f>SUM(P304:P309)</f>
        <v>1486782</v>
      </c>
      <c r="Q310" s="32">
        <f>SUM(Q304:Q309)</f>
        <v>10457603</v>
      </c>
      <c r="R310" s="32">
        <f>SUM(R304:R309)</f>
        <v>7713716</v>
      </c>
      <c r="S310" s="32">
        <f>SUM(S304:S309)</f>
        <v>7073035</v>
      </c>
      <c r="T310" s="37">
        <f t="shared" si="78"/>
        <v>0.91694262531832904</v>
      </c>
      <c r="U310" s="37">
        <f t="shared" si="79"/>
        <v>-0.31775942942543023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1153528</v>
      </c>
      <c r="E311" s="31">
        <v>1140528</v>
      </c>
      <c r="F311" s="31">
        <v>275513</v>
      </c>
      <c r="G311" s="36">
        <f t="shared" si="72"/>
        <v>0.23884379052784155</v>
      </c>
      <c r="H311" s="31">
        <v>274425</v>
      </c>
      <c r="I311" s="36">
        <f t="shared" si="73"/>
        <v>0.23790059712464717</v>
      </c>
      <c r="J311" s="31">
        <v>275993</v>
      </c>
      <c r="K311" s="36">
        <f t="shared" si="74"/>
        <v>0.24198704459688847</v>
      </c>
      <c r="L311" s="31">
        <v>276136</v>
      </c>
      <c r="M311" s="36">
        <f t="shared" si="75"/>
        <v>0.24211242512239944</v>
      </c>
      <c r="N311" s="31">
        <f t="shared" si="76"/>
        <v>1102067</v>
      </c>
      <c r="O311" s="36">
        <f t="shared" si="77"/>
        <v>0.96627789935889341</v>
      </c>
      <c r="P311" s="31">
        <v>230797</v>
      </c>
      <c r="Q311" s="31">
        <v>953023</v>
      </c>
      <c r="R311" s="31">
        <v>953023</v>
      </c>
      <c r="S311" s="31">
        <v>906559</v>
      </c>
      <c r="T311" s="36">
        <f t="shared" si="78"/>
        <v>0.95124566773309771</v>
      </c>
      <c r="U311" s="36">
        <f t="shared" si="79"/>
        <v>0.19644536107488397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72"/>
        <v>0</v>
      </c>
      <c r="H313" s="31">
        <v>0</v>
      </c>
      <c r="I313" s="36">
        <f t="shared" si="73"/>
        <v>0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0</v>
      </c>
      <c r="O313" s="36">
        <f t="shared" si="7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78"/>
        <v>0</v>
      </c>
      <c r="U313" s="36">
        <f t="shared" si="79"/>
        <v>0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1125833</v>
      </c>
      <c r="E314" s="31">
        <v>911543</v>
      </c>
      <c r="F314" s="31">
        <v>130915</v>
      </c>
      <c r="G314" s="36">
        <f t="shared" si="72"/>
        <v>0.11628278794457082</v>
      </c>
      <c r="H314" s="31">
        <v>33323</v>
      </c>
      <c r="I314" s="36">
        <f t="shared" si="73"/>
        <v>2.9598528378542821E-2</v>
      </c>
      <c r="J314" s="31">
        <v>10914</v>
      </c>
      <c r="K314" s="36">
        <f t="shared" si="74"/>
        <v>1.1973104944034457E-2</v>
      </c>
      <c r="L314" s="31">
        <v>1082501</v>
      </c>
      <c r="M314" s="36">
        <f t="shared" si="75"/>
        <v>1.1875479269765661</v>
      </c>
      <c r="N314" s="31">
        <f t="shared" si="76"/>
        <v>1257653</v>
      </c>
      <c r="O314" s="36">
        <f t="shared" si="77"/>
        <v>1.3796968437034787</v>
      </c>
      <c r="P314" s="31">
        <v>147026</v>
      </c>
      <c r="Q314" s="31">
        <v>895200</v>
      </c>
      <c r="R314" s="31">
        <v>771906</v>
      </c>
      <c r="S314" s="31">
        <v>199377</v>
      </c>
      <c r="T314" s="36">
        <f t="shared" si="78"/>
        <v>0.25829181273367485</v>
      </c>
      <c r="U314" s="36">
        <f t="shared" si="79"/>
        <v>6.362650143512032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1830388</v>
      </c>
      <c r="E315" s="31">
        <v>1545111</v>
      </c>
      <c r="F315" s="31">
        <v>0</v>
      </c>
      <c r="G315" s="36">
        <f t="shared" si="72"/>
        <v>0</v>
      </c>
      <c r="H315" s="31">
        <v>1053354</v>
      </c>
      <c r="I315" s="36">
        <f t="shared" si="73"/>
        <v>0.57548126408171385</v>
      </c>
      <c r="J315" s="31">
        <v>28550</v>
      </c>
      <c r="K315" s="36">
        <f t="shared" si="74"/>
        <v>1.8477636881751539E-2</v>
      </c>
      <c r="L315" s="31">
        <v>250030</v>
      </c>
      <c r="M315" s="36">
        <f t="shared" si="75"/>
        <v>0.16182008930102756</v>
      </c>
      <c r="N315" s="31">
        <f t="shared" si="76"/>
        <v>1331934</v>
      </c>
      <c r="O315" s="36">
        <f t="shared" si="77"/>
        <v>0.86203127153971459</v>
      </c>
      <c r="P315" s="31">
        <v>157436</v>
      </c>
      <c r="Q315" s="31">
        <v>1331202</v>
      </c>
      <c r="R315" s="31">
        <v>1168421</v>
      </c>
      <c r="S315" s="31">
        <v>827587</v>
      </c>
      <c r="T315" s="36">
        <f t="shared" si="78"/>
        <v>0.70829521208536994</v>
      </c>
      <c r="U315" s="36">
        <f t="shared" si="79"/>
        <v>0.58813740186488483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9738899</v>
      </c>
      <c r="E316" s="31">
        <v>10524433</v>
      </c>
      <c r="F316" s="31">
        <v>1673102</v>
      </c>
      <c r="G316" s="36">
        <f t="shared" si="72"/>
        <v>0.17179580566550695</v>
      </c>
      <c r="H316" s="31">
        <v>2183205</v>
      </c>
      <c r="I316" s="36">
        <f t="shared" si="73"/>
        <v>0.22417369766336009</v>
      </c>
      <c r="J316" s="31">
        <v>1939332</v>
      </c>
      <c r="K316" s="36">
        <f t="shared" si="74"/>
        <v>0.18426949936400375</v>
      </c>
      <c r="L316" s="31">
        <v>3531455</v>
      </c>
      <c r="M316" s="36">
        <f t="shared" si="75"/>
        <v>0.33554824283645496</v>
      </c>
      <c r="N316" s="31">
        <f t="shared" si="76"/>
        <v>9327094</v>
      </c>
      <c r="O316" s="36">
        <f t="shared" si="77"/>
        <v>0.88623244596644779</v>
      </c>
      <c r="P316" s="31">
        <v>2027279</v>
      </c>
      <c r="Q316" s="31">
        <v>9310222</v>
      </c>
      <c r="R316" s="31">
        <v>9463792</v>
      </c>
      <c r="S316" s="31">
        <v>8016952</v>
      </c>
      <c r="T316" s="36">
        <f t="shared" si="78"/>
        <v>0.84711836439346933</v>
      </c>
      <c r="U316" s="36">
        <f t="shared" si="79"/>
        <v>0.741967928440042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13848648</v>
      </c>
      <c r="E317" s="32">
        <f>SUM(E311:E316)</f>
        <v>14121615</v>
      </c>
      <c r="F317" s="32">
        <f>SUM(F311:F316)</f>
        <v>2079530</v>
      </c>
      <c r="G317" s="37">
        <f t="shared" si="72"/>
        <v>0.15016122873510829</v>
      </c>
      <c r="H317" s="32">
        <f>SUM(H311:H316)</f>
        <v>3544307</v>
      </c>
      <c r="I317" s="37">
        <f t="shared" si="73"/>
        <v>0.25593162596088803</v>
      </c>
      <c r="J317" s="32">
        <f>SUM(J311:J316)</f>
        <v>2254789</v>
      </c>
      <c r="K317" s="37">
        <f t="shared" si="74"/>
        <v>0.15966934376840042</v>
      </c>
      <c r="L317" s="32">
        <f>SUM(L311:L316)</f>
        <v>5140122</v>
      </c>
      <c r="M317" s="37">
        <f t="shared" si="75"/>
        <v>0.36398967115305153</v>
      </c>
      <c r="N317" s="32">
        <f t="shared" si="76"/>
        <v>13018748</v>
      </c>
      <c r="O317" s="37">
        <f t="shared" si="77"/>
        <v>0.9219022045283064</v>
      </c>
      <c r="P317" s="32">
        <f>SUM(P311:P316)</f>
        <v>2562538</v>
      </c>
      <c r="Q317" s="32">
        <f>SUM(Q311:Q316)</f>
        <v>12489647</v>
      </c>
      <c r="R317" s="32">
        <f>SUM(R311:R316)</f>
        <v>12357142</v>
      </c>
      <c r="S317" s="32">
        <f>SUM(S311:S316)</f>
        <v>9950475</v>
      </c>
      <c r="T317" s="37">
        <f t="shared" si="78"/>
        <v>0.80524080729994041</v>
      </c>
      <c r="U317" s="37">
        <f t="shared" si="79"/>
        <v>1.0058715226857124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707492</v>
      </c>
      <c r="E318" s="31">
        <v>737992</v>
      </c>
      <c r="F318" s="31">
        <v>128970</v>
      </c>
      <c r="G318" s="36">
        <f t="shared" si="72"/>
        <v>0.18229181390036919</v>
      </c>
      <c r="H318" s="31">
        <v>207866</v>
      </c>
      <c r="I318" s="36">
        <f t="shared" si="73"/>
        <v>0.29380685576656695</v>
      </c>
      <c r="J318" s="31">
        <v>82104</v>
      </c>
      <c r="K318" s="36">
        <f t="shared" si="74"/>
        <v>0.11125323851749071</v>
      </c>
      <c r="L318" s="31">
        <v>131559</v>
      </c>
      <c r="M318" s="36">
        <f t="shared" si="75"/>
        <v>0.17826616006677579</v>
      </c>
      <c r="N318" s="31">
        <f t="shared" si="76"/>
        <v>550499</v>
      </c>
      <c r="O318" s="36">
        <f t="shared" si="77"/>
        <v>0.7459416904248285</v>
      </c>
      <c r="P318" s="31">
        <v>8119</v>
      </c>
      <c r="Q318" s="31">
        <v>620003</v>
      </c>
      <c r="R318" s="31">
        <v>168994</v>
      </c>
      <c r="S318" s="31">
        <v>170298</v>
      </c>
      <c r="T318" s="36">
        <f t="shared" si="78"/>
        <v>1.007716250281075</v>
      </c>
      <c r="U318" s="36">
        <f t="shared" si="79"/>
        <v>15.203842837787906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4103884</v>
      </c>
      <c r="E319" s="31">
        <v>4203884</v>
      </c>
      <c r="F319" s="31">
        <v>642472</v>
      </c>
      <c r="G319" s="36">
        <f t="shared" si="72"/>
        <v>0.15655218324884426</v>
      </c>
      <c r="H319" s="31">
        <v>697620</v>
      </c>
      <c r="I319" s="36">
        <f t="shared" si="73"/>
        <v>0.16999018490776055</v>
      </c>
      <c r="J319" s="31">
        <v>741707</v>
      </c>
      <c r="K319" s="36">
        <f t="shared" si="74"/>
        <v>0.17643374555530075</v>
      </c>
      <c r="L319" s="31">
        <v>742743</v>
      </c>
      <c r="M319" s="36">
        <f t="shared" si="75"/>
        <v>0.17668018432478155</v>
      </c>
      <c r="N319" s="31">
        <f t="shared" si="76"/>
        <v>2824542</v>
      </c>
      <c r="O319" s="36">
        <f t="shared" si="77"/>
        <v>0.67188866296025296</v>
      </c>
      <c r="P319" s="31">
        <v>941719</v>
      </c>
      <c r="Q319" s="31">
        <v>3517175</v>
      </c>
      <c r="R319" s="31">
        <v>4428682</v>
      </c>
      <c r="S319" s="31">
        <v>3698549</v>
      </c>
      <c r="T319" s="36">
        <f t="shared" si="78"/>
        <v>0.83513537436194341</v>
      </c>
      <c r="U319" s="36">
        <f t="shared" si="79"/>
        <v>-0.21129020440279955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1370650</v>
      </c>
      <c r="E321" s="31">
        <v>1230650</v>
      </c>
      <c r="F321" s="31">
        <v>215000</v>
      </c>
      <c r="G321" s="36">
        <f t="shared" si="72"/>
        <v>0.15685988399664394</v>
      </c>
      <c r="H321" s="31">
        <v>100000</v>
      </c>
      <c r="I321" s="36">
        <f t="shared" si="73"/>
        <v>7.2958085579834381E-2</v>
      </c>
      <c r="J321" s="31">
        <v>0</v>
      </c>
      <c r="K321" s="36">
        <f t="shared" si="74"/>
        <v>0</v>
      </c>
      <c r="L321" s="31">
        <v>250000</v>
      </c>
      <c r="M321" s="36">
        <f t="shared" si="75"/>
        <v>0.20314467964084021</v>
      </c>
      <c r="N321" s="31">
        <f t="shared" si="76"/>
        <v>565000</v>
      </c>
      <c r="O321" s="36">
        <f t="shared" si="77"/>
        <v>0.45910697598829886</v>
      </c>
      <c r="P321" s="31">
        <v>0</v>
      </c>
      <c r="Q321" s="31">
        <v>1347150</v>
      </c>
      <c r="R321" s="31">
        <v>1467150</v>
      </c>
      <c r="S321" s="31">
        <v>191347</v>
      </c>
      <c r="T321" s="36">
        <f t="shared" si="78"/>
        <v>0.13042088402685478</v>
      </c>
      <c r="U321" s="36">
        <f t="shared" si="79"/>
        <v>0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6182026</v>
      </c>
      <c r="E323" s="32">
        <f>SUM(E318:E322)</f>
        <v>6172526</v>
      </c>
      <c r="F323" s="32">
        <f>SUM(F318:F322)</f>
        <v>986442</v>
      </c>
      <c r="G323" s="37">
        <f t="shared" si="72"/>
        <v>0.15956613576196541</v>
      </c>
      <c r="H323" s="32">
        <f>SUM(H318:H322)</f>
        <v>1005486</v>
      </c>
      <c r="I323" s="37">
        <f t="shared" si="73"/>
        <v>0.16264667926016488</v>
      </c>
      <c r="J323" s="32">
        <f>SUM(J318:J322)</f>
        <v>823811</v>
      </c>
      <c r="K323" s="37">
        <f t="shared" si="74"/>
        <v>0.13346416037777728</v>
      </c>
      <c r="L323" s="32">
        <f>SUM(L318:L322)</f>
        <v>1124302</v>
      </c>
      <c r="M323" s="37">
        <f t="shared" si="75"/>
        <v>0.18214617483992776</v>
      </c>
      <c r="N323" s="32">
        <f t="shared" si="76"/>
        <v>3940041</v>
      </c>
      <c r="O323" s="37">
        <f t="shared" si="77"/>
        <v>0.63831906094846746</v>
      </c>
      <c r="P323" s="32">
        <f>SUM(P318:P322)</f>
        <v>949838</v>
      </c>
      <c r="Q323" s="32">
        <f>SUM(Q318:Q322)</f>
        <v>5484328</v>
      </c>
      <c r="R323" s="32">
        <f>SUM(R318:R322)</f>
        <v>6064826</v>
      </c>
      <c r="S323" s="32">
        <f>SUM(S318:S322)</f>
        <v>4060194</v>
      </c>
      <c r="T323" s="37">
        <f t="shared" si="78"/>
        <v>0.6694658676110411</v>
      </c>
      <c r="U323" s="37">
        <f t="shared" si="79"/>
        <v>0.18367763766031686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1299860</v>
      </c>
      <c r="E325" s="31">
        <v>1291739</v>
      </c>
      <c r="F325" s="31">
        <v>308621</v>
      </c>
      <c r="G325" s="36">
        <f t="shared" si="72"/>
        <v>0.2374263382210392</v>
      </c>
      <c r="H325" s="31">
        <v>337086</v>
      </c>
      <c r="I325" s="36">
        <f t="shared" si="73"/>
        <v>0.25932485036850123</v>
      </c>
      <c r="J325" s="31">
        <v>272100</v>
      </c>
      <c r="K325" s="36">
        <f t="shared" si="74"/>
        <v>0.21064626832510283</v>
      </c>
      <c r="L325" s="31">
        <v>334849</v>
      </c>
      <c r="M325" s="36">
        <f t="shared" si="75"/>
        <v>0.25922341897240853</v>
      </c>
      <c r="N325" s="31">
        <f t="shared" si="76"/>
        <v>1252656</v>
      </c>
      <c r="O325" s="36">
        <f t="shared" si="77"/>
        <v>0.96974388789066523</v>
      </c>
      <c r="P325" s="31">
        <v>206862</v>
      </c>
      <c r="Q325" s="31">
        <v>1219110</v>
      </c>
      <c r="R325" s="31">
        <v>1219110</v>
      </c>
      <c r="S325" s="31">
        <v>1176589</v>
      </c>
      <c r="T325" s="36">
        <f t="shared" si="78"/>
        <v>0.96512127699715367</v>
      </c>
      <c r="U325" s="36">
        <f t="shared" si="79"/>
        <v>0.61870715742862381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8741899</v>
      </c>
      <c r="E326" s="31">
        <v>7883719</v>
      </c>
      <c r="F326" s="31">
        <v>2591931</v>
      </c>
      <c r="G326" s="36">
        <f t="shared" si="72"/>
        <v>0.29649518943195297</v>
      </c>
      <c r="H326" s="31">
        <v>2058722</v>
      </c>
      <c r="I326" s="36">
        <f t="shared" si="73"/>
        <v>0.23550054742110382</v>
      </c>
      <c r="J326" s="31">
        <v>2492334</v>
      </c>
      <c r="K326" s="36">
        <f t="shared" si="74"/>
        <v>0.31613683846418167</v>
      </c>
      <c r="L326" s="31">
        <v>337038</v>
      </c>
      <c r="M326" s="36">
        <f t="shared" si="75"/>
        <v>4.2751143210456893E-2</v>
      </c>
      <c r="N326" s="31">
        <f t="shared" si="76"/>
        <v>7480025</v>
      </c>
      <c r="O326" s="36">
        <f t="shared" si="77"/>
        <v>0.94879396386400883</v>
      </c>
      <c r="P326" s="31">
        <v>884902</v>
      </c>
      <c r="Q326" s="31">
        <v>8495309</v>
      </c>
      <c r="R326" s="31">
        <v>8434146</v>
      </c>
      <c r="S326" s="31">
        <v>8204902</v>
      </c>
      <c r="T326" s="36">
        <f t="shared" si="78"/>
        <v>0.97281953620437678</v>
      </c>
      <c r="U326" s="36">
        <f t="shared" si="79"/>
        <v>-0.61912392558724016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19758250</v>
      </c>
      <c r="E327" s="31">
        <v>18042490</v>
      </c>
      <c r="F327" s="31">
        <v>3671745</v>
      </c>
      <c r="G327" s="36">
        <f t="shared" si="72"/>
        <v>0.18583351258335126</v>
      </c>
      <c r="H327" s="31">
        <v>4647292</v>
      </c>
      <c r="I327" s="36">
        <f t="shared" si="73"/>
        <v>0.23520767274429669</v>
      </c>
      <c r="J327" s="31">
        <v>3734499</v>
      </c>
      <c r="K327" s="36">
        <f t="shared" si="74"/>
        <v>0.20698357044953331</v>
      </c>
      <c r="L327" s="31">
        <v>5348915</v>
      </c>
      <c r="M327" s="36">
        <f t="shared" si="75"/>
        <v>0.29646212911854186</v>
      </c>
      <c r="N327" s="31">
        <f t="shared" si="76"/>
        <v>17402451</v>
      </c>
      <c r="O327" s="36">
        <f t="shared" si="77"/>
        <v>0.96452601608757993</v>
      </c>
      <c r="P327" s="31">
        <v>4807723</v>
      </c>
      <c r="Q327" s="31">
        <v>17361219</v>
      </c>
      <c r="R327" s="31">
        <v>18094218</v>
      </c>
      <c r="S327" s="31">
        <v>16450015</v>
      </c>
      <c r="T327" s="36">
        <f t="shared" si="78"/>
        <v>0.90913102738123308</v>
      </c>
      <c r="U327" s="36">
        <f t="shared" si="79"/>
        <v>0.11256721737088426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4775878</v>
      </c>
      <c r="E329" s="31">
        <v>4665197</v>
      </c>
      <c r="F329" s="31">
        <v>693378</v>
      </c>
      <c r="G329" s="36">
        <f t="shared" si="72"/>
        <v>0.14518335686129336</v>
      </c>
      <c r="H329" s="31">
        <v>10187</v>
      </c>
      <c r="I329" s="36">
        <f t="shared" si="73"/>
        <v>2.1330109353714646E-3</v>
      </c>
      <c r="J329" s="31">
        <v>38374</v>
      </c>
      <c r="K329" s="36">
        <f t="shared" si="74"/>
        <v>8.2255904734569625E-3</v>
      </c>
      <c r="L329" s="31">
        <v>454147</v>
      </c>
      <c r="M329" s="36">
        <f t="shared" si="75"/>
        <v>9.7347871911947131E-2</v>
      </c>
      <c r="N329" s="31">
        <f t="shared" si="76"/>
        <v>1196086</v>
      </c>
      <c r="O329" s="36">
        <f t="shared" si="77"/>
        <v>0.25638488578295837</v>
      </c>
      <c r="P329" s="31">
        <v>1072697</v>
      </c>
      <c r="Q329" s="31">
        <v>10312664</v>
      </c>
      <c r="R329" s="31">
        <v>10409615</v>
      </c>
      <c r="S329" s="31">
        <v>4194695</v>
      </c>
      <c r="T329" s="36">
        <f t="shared" si="78"/>
        <v>0.40296351017784998</v>
      </c>
      <c r="U329" s="36">
        <f t="shared" si="79"/>
        <v>-0.57663067949290436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78"/>
        <v>0</v>
      </c>
      <c r="U330" s="36">
        <f t="shared" si="79"/>
        <v>0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2629999</v>
      </c>
      <c r="E331" s="31">
        <v>1806998</v>
      </c>
      <c r="F331" s="31">
        <v>299087</v>
      </c>
      <c r="G331" s="36">
        <f t="shared" si="72"/>
        <v>0.11372133601571711</v>
      </c>
      <c r="H331" s="31">
        <v>711051</v>
      </c>
      <c r="I331" s="36">
        <f t="shared" si="73"/>
        <v>0.27036169975730029</v>
      </c>
      <c r="J331" s="31">
        <v>293308</v>
      </c>
      <c r="K331" s="36">
        <f t="shared" si="74"/>
        <v>0.1623178332239438</v>
      </c>
      <c r="L331" s="31">
        <v>468510</v>
      </c>
      <c r="M331" s="36">
        <f t="shared" si="75"/>
        <v>0.25927532847297008</v>
      </c>
      <c r="N331" s="31">
        <f t="shared" si="76"/>
        <v>1771956</v>
      </c>
      <c r="O331" s="36">
        <f t="shared" si="77"/>
        <v>0.98060761550372499</v>
      </c>
      <c r="P331" s="31">
        <v>418786</v>
      </c>
      <c r="Q331" s="31">
        <v>2675602</v>
      </c>
      <c r="R331" s="31">
        <v>2453720</v>
      </c>
      <c r="S331" s="31">
        <v>2427985</v>
      </c>
      <c r="T331" s="36">
        <f t="shared" si="78"/>
        <v>0.98951184324209773</v>
      </c>
      <c r="U331" s="36">
        <f t="shared" si="79"/>
        <v>0.11873367304542182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37205886</v>
      </c>
      <c r="E332" s="32">
        <f>SUM(E324:E331)</f>
        <v>33690143</v>
      </c>
      <c r="F332" s="32">
        <f>SUM(F324:F331)</f>
        <v>7564762</v>
      </c>
      <c r="G332" s="37">
        <f t="shared" si="72"/>
        <v>0.20332164647281883</v>
      </c>
      <c r="H332" s="32">
        <f>SUM(H324:H331)</f>
        <v>7764338</v>
      </c>
      <c r="I332" s="37">
        <f t="shared" si="73"/>
        <v>0.20868574397072548</v>
      </c>
      <c r="J332" s="32">
        <f>SUM(J324:J331)</f>
        <v>6830615</v>
      </c>
      <c r="K332" s="37">
        <f t="shared" si="74"/>
        <v>0.20274817474060589</v>
      </c>
      <c r="L332" s="32">
        <f>SUM(L324:L331)</f>
        <v>6943459</v>
      </c>
      <c r="M332" s="37">
        <f t="shared" si="75"/>
        <v>0.20609764108154721</v>
      </c>
      <c r="N332" s="32">
        <f t="shared" si="76"/>
        <v>29103174</v>
      </c>
      <c r="O332" s="37">
        <f t="shared" si="77"/>
        <v>0.86384833688595508</v>
      </c>
      <c r="P332" s="32">
        <f>SUM(P324:P331)</f>
        <v>7390970</v>
      </c>
      <c r="Q332" s="32">
        <f>SUM(Q324:Q331)</f>
        <v>40063904</v>
      </c>
      <c r="R332" s="32">
        <f>SUM(R324:R331)</f>
        <v>40610809</v>
      </c>
      <c r="S332" s="32">
        <f>SUM(S324:S331)</f>
        <v>32454186</v>
      </c>
      <c r="T332" s="37">
        <f t="shared" si="78"/>
        <v>0.79915142788709281</v>
      </c>
      <c r="U332" s="37">
        <f t="shared" si="79"/>
        <v>-6.0548344804538523E-2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450732</v>
      </c>
      <c r="E333" s="31">
        <v>504000</v>
      </c>
      <c r="F333" s="31">
        <v>96622</v>
      </c>
      <c r="G333" s="36">
        <f t="shared" si="72"/>
        <v>0.21436685214273671</v>
      </c>
      <c r="H333" s="31">
        <v>99794</v>
      </c>
      <c r="I333" s="36">
        <f t="shared" si="73"/>
        <v>0.22140429346041551</v>
      </c>
      <c r="J333" s="31">
        <v>99159</v>
      </c>
      <c r="K333" s="36">
        <f t="shared" si="74"/>
        <v>0.19674404761904762</v>
      </c>
      <c r="L333" s="31">
        <v>103313</v>
      </c>
      <c r="M333" s="36">
        <f t="shared" si="75"/>
        <v>0.20498611111111112</v>
      </c>
      <c r="N333" s="31">
        <f t="shared" si="76"/>
        <v>398888</v>
      </c>
      <c r="O333" s="36">
        <f t="shared" si="77"/>
        <v>0.79144444444444439</v>
      </c>
      <c r="P333" s="31">
        <v>91112</v>
      </c>
      <c r="Q333" s="31">
        <v>464460</v>
      </c>
      <c r="R333" s="31">
        <v>419496</v>
      </c>
      <c r="S333" s="31">
        <v>368432</v>
      </c>
      <c r="T333" s="36">
        <f t="shared" si="78"/>
        <v>0.87827297518927472</v>
      </c>
      <c r="U333" s="36">
        <f t="shared" si="79"/>
        <v>0.13391210817455446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270000</v>
      </c>
      <c r="E334" s="31">
        <v>140000</v>
      </c>
      <c r="F334" s="31">
        <v>140000</v>
      </c>
      <c r="G334" s="36">
        <f t="shared" si="72"/>
        <v>0.51851851851851849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140000</v>
      </c>
      <c r="O334" s="36">
        <f t="shared" si="77"/>
        <v>1</v>
      </c>
      <c r="P334" s="31">
        <v>120000</v>
      </c>
      <c r="Q334" s="31">
        <v>270000</v>
      </c>
      <c r="R334" s="31">
        <v>270000</v>
      </c>
      <c r="S334" s="31">
        <v>270000</v>
      </c>
      <c r="T334" s="36">
        <f t="shared" si="78"/>
        <v>1</v>
      </c>
      <c r="U334" s="36">
        <f t="shared" si="79"/>
        <v>-1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75000</v>
      </c>
      <c r="E336" s="31">
        <v>55000</v>
      </c>
      <c r="F336" s="31">
        <v>0</v>
      </c>
      <c r="G336" s="36">
        <f t="shared" si="72"/>
        <v>0</v>
      </c>
      <c r="H336" s="31">
        <v>54976</v>
      </c>
      <c r="I336" s="36">
        <f t="shared" si="73"/>
        <v>0.73301333333333329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54976</v>
      </c>
      <c r="O336" s="36">
        <f t="shared" si="77"/>
        <v>0.99956363636363632</v>
      </c>
      <c r="P336" s="31">
        <v>0</v>
      </c>
      <c r="Q336" s="31">
        <v>481494</v>
      </c>
      <c r="R336" s="31">
        <v>166000</v>
      </c>
      <c r="S336" s="31">
        <v>51000</v>
      </c>
      <c r="T336" s="36">
        <f t="shared" si="78"/>
        <v>0.30722891566265059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795732</v>
      </c>
      <c r="E337" s="32">
        <f>SUM(E333:E336)</f>
        <v>699000</v>
      </c>
      <c r="F337" s="32">
        <f>SUM(F333:F336)</f>
        <v>236622</v>
      </c>
      <c r="G337" s="37">
        <f t="shared" si="72"/>
        <v>0.29736393660177046</v>
      </c>
      <c r="H337" s="32">
        <f>SUM(H333:H336)</f>
        <v>154770</v>
      </c>
      <c r="I337" s="37">
        <f t="shared" si="73"/>
        <v>0.19450015834476936</v>
      </c>
      <c r="J337" s="32">
        <f>SUM(J333:J336)</f>
        <v>99159</v>
      </c>
      <c r="K337" s="37">
        <f t="shared" si="74"/>
        <v>0.14185836909871244</v>
      </c>
      <c r="L337" s="32">
        <f>SUM(L333:L336)</f>
        <v>103313</v>
      </c>
      <c r="M337" s="37">
        <f t="shared" si="75"/>
        <v>0.14780114449213161</v>
      </c>
      <c r="N337" s="32">
        <f t="shared" si="76"/>
        <v>593864</v>
      </c>
      <c r="O337" s="37">
        <f t="shared" si="77"/>
        <v>0.84959084406294705</v>
      </c>
      <c r="P337" s="32">
        <f>SUM(P333:P336)</f>
        <v>211112</v>
      </c>
      <c r="Q337" s="32">
        <f>SUM(Q333:Q336)</f>
        <v>1215954</v>
      </c>
      <c r="R337" s="32">
        <f>SUM(R333:R336)</f>
        <v>855496</v>
      </c>
      <c r="S337" s="32">
        <f>SUM(S333:S336)</f>
        <v>689432</v>
      </c>
      <c r="T337" s="37">
        <f t="shared" si="78"/>
        <v>0.80588570840775409</v>
      </c>
      <c r="U337" s="37">
        <f t="shared" si="79"/>
        <v>-0.51062469210655959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445731448</v>
      </c>
      <c r="E338" s="32">
        <f>SUM(E302,E304:E309,E311:E316,E318:E322,E324:E331,E333:E336)</f>
        <v>470367135</v>
      </c>
      <c r="F338" s="32">
        <f>SUM(F302,F304:F309,F311:F316,F318:F322,F324:F331,F333:F336)</f>
        <v>114336087</v>
      </c>
      <c r="G338" s="37">
        <f t="shared" si="72"/>
        <v>0.25651339503422249</v>
      </c>
      <c r="H338" s="32">
        <f>SUM(H302,H304:H309,H311:H316,H318:H322,H324:H331,H333:H336)</f>
        <v>133321194</v>
      </c>
      <c r="I338" s="37">
        <f t="shared" si="73"/>
        <v>0.29910654632562522</v>
      </c>
      <c r="J338" s="32">
        <f>SUM(J302,J304:J309,J311:J316,J318:J322,J324:J331,J333:J336)</f>
        <v>111676856</v>
      </c>
      <c r="K338" s="37">
        <f t="shared" si="74"/>
        <v>0.23742487025586939</v>
      </c>
      <c r="L338" s="32">
        <f>SUM(L302,L304:L309,L311:L316,L318:L322,L324:L331,L333:L336)</f>
        <v>141992840</v>
      </c>
      <c r="M338" s="37">
        <f t="shared" si="75"/>
        <v>0.30187661814425021</v>
      </c>
      <c r="N338" s="32">
        <f t="shared" si="76"/>
        <v>501326977</v>
      </c>
      <c r="O338" s="37">
        <f t="shared" si="77"/>
        <v>1.0658205892722501</v>
      </c>
      <c r="P338" s="32">
        <f>SUM(P302,P304:P309,P311:P316,P318:P322,P324:P331,P333:P336)</f>
        <v>117622203</v>
      </c>
      <c r="Q338" s="32">
        <f>SUM(Q302,Q304:Q309,Q311:Q316,Q318:Q322,Q324:Q331,Q333:Q336)</f>
        <v>350425877</v>
      </c>
      <c r="R338" s="32">
        <f>SUM(R302,R304:R309,R311:R316,R318:R322,R324:R331,R333:R336)</f>
        <v>399708365</v>
      </c>
      <c r="S338" s="32">
        <f>SUM(S302,S304:S309,S311:S316,S318:S322,S324:S331,S333:S336)</f>
        <v>406966449</v>
      </c>
      <c r="T338" s="37">
        <f t="shared" si="78"/>
        <v>1.0181584490982569</v>
      </c>
      <c r="U338" s="37">
        <f t="shared" si="79"/>
        <v>0.20719418934875766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2770621072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2854780436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642885446</v>
      </c>
      <c r="G339" s="39">
        <f t="shared" si="72"/>
        <v>0.23203658287920506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754391034</v>
      </c>
      <c r="I339" s="39">
        <f t="shared" si="73"/>
        <v>0.27228228415062022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709553678</v>
      </c>
      <c r="K339" s="39">
        <f t="shared" si="74"/>
        <v>0.24854929964218095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618101510</v>
      </c>
      <c r="M339" s="39">
        <f t="shared" si="75"/>
        <v>0.21651455299520625</v>
      </c>
      <c r="N339" s="34">
        <f t="shared" si="76"/>
        <v>2724931668</v>
      </c>
      <c r="O339" s="39">
        <f t="shared" si="77"/>
        <v>0.95451532231251424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662838999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2650712529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2632319952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2384491709</v>
      </c>
      <c r="T339" s="39">
        <f t="shared" si="78"/>
        <v>0.90585177808202855</v>
      </c>
      <c r="U339" s="39">
        <f t="shared" si="79"/>
        <v>-6.7493748960899658E-2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1508208660</v>
      </c>
      <c r="E8" s="31">
        <v>1502609743</v>
      </c>
      <c r="F8" s="31">
        <v>436639082</v>
      </c>
      <c r="G8" s="36">
        <f>IF(($D8       =0),0,($F8       /$D8       ))</f>
        <v>0.28950840396314925</v>
      </c>
      <c r="H8" s="31">
        <v>365290345</v>
      </c>
      <c r="I8" s="36">
        <f>IF(($D8       =0),0,($H8       /$D8       ))</f>
        <v>0.24220146368871798</v>
      </c>
      <c r="J8" s="31">
        <v>359980577</v>
      </c>
      <c r="K8" s="36">
        <f>IF(($E8       =0),0,($J8       /$E8       ))</f>
        <v>0.23957024016181958</v>
      </c>
      <c r="L8" s="31">
        <v>428733909</v>
      </c>
      <c r="M8" s="36">
        <f>IF(($E8       =0),0,($L8       /$E8       ))</f>
        <v>0.28532618731995008</v>
      </c>
      <c r="N8" s="31">
        <f>$F8       +$H8       +$J8       +$L8</f>
        <v>1590643913</v>
      </c>
      <c r="O8" s="36">
        <f>IF(($E8       =0),0,($N8       /$E8       ))</f>
        <v>1.0585875144295533</v>
      </c>
      <c r="P8" s="31">
        <v>241055713</v>
      </c>
      <c r="Q8" s="31">
        <v>1448481060</v>
      </c>
      <c r="R8" s="31">
        <v>1421669537</v>
      </c>
      <c r="S8" s="31">
        <v>1461941053</v>
      </c>
      <c r="T8" s="36">
        <f>IF(($R8       =0),0,($S8       /$R8       ))</f>
        <v>1.0283269177202605</v>
      </c>
      <c r="U8" s="36">
        <f>IF(($P8       =0),0,(($L8       /$P8       )-1))</f>
        <v>0.77856771641832023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2170672070</v>
      </c>
      <c r="E9" s="31">
        <v>2074787740</v>
      </c>
      <c r="F9" s="31">
        <v>777440436</v>
      </c>
      <c r="G9" s="36">
        <f>IF(($D9       =0),0,($F9       /$D9       ))</f>
        <v>0.3581565574757683</v>
      </c>
      <c r="H9" s="31">
        <v>307072950</v>
      </c>
      <c r="I9" s="36">
        <f>IF(($D9       =0),0,($H9       /$D9       ))</f>
        <v>0.14146445897744472</v>
      </c>
      <c r="J9" s="31">
        <v>416512032</v>
      </c>
      <c r="K9" s="36">
        <f>IF(($E9       =0),0,($J9       /$E9       ))</f>
        <v>0.2007492255569237</v>
      </c>
      <c r="L9" s="31">
        <v>353686521</v>
      </c>
      <c r="M9" s="36">
        <f>IF(($E9       =0),0,($L9       /$E9       ))</f>
        <v>0.17046877335028016</v>
      </c>
      <c r="N9" s="31">
        <f>$F9       +$H9       +$J9       +$L9</f>
        <v>1854711939</v>
      </c>
      <c r="O9" s="36">
        <f>IF(($E9       =0),0,($N9       /$E9       ))</f>
        <v>0.89392852253888877</v>
      </c>
      <c r="P9" s="31">
        <v>807255339</v>
      </c>
      <c r="Q9" s="31">
        <v>2393506540</v>
      </c>
      <c r="R9" s="31">
        <v>2394184920</v>
      </c>
      <c r="S9" s="31">
        <v>2029863732</v>
      </c>
      <c r="T9" s="36">
        <f>IF(($R9       =0),0,($S9       /$R9       ))</f>
        <v>0.84783080665297983</v>
      </c>
      <c r="U9" s="36">
        <f>IF(($P9       =0),0,(($L9       /$P9       )-1))</f>
        <v>-0.561865367854817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3678880730</v>
      </c>
      <c r="E10" s="32">
        <f>SUM(E8:E9)</f>
        <v>3577397483</v>
      </c>
      <c r="F10" s="32">
        <f>SUM(F8:F9)</f>
        <v>1214079518</v>
      </c>
      <c r="G10" s="37">
        <f t="shared" ref="G10:G54" si="0">IF(($D10      =0),0,($F10      /$D10      ))</f>
        <v>0.33001328586153972</v>
      </c>
      <c r="H10" s="32">
        <f>SUM(H8:H9)</f>
        <v>672363295</v>
      </c>
      <c r="I10" s="37">
        <f t="shared" ref="I10:I54" si="1">IF(($D10      =0),0,($H10      /$D10      ))</f>
        <v>0.18276300438802212</v>
      </c>
      <c r="J10" s="32">
        <f>SUM(J8:J9)</f>
        <v>776492609</v>
      </c>
      <c r="K10" s="37">
        <f t="shared" ref="K10:K54" si="2">IF(($E10      =0),0,($J10      /$E10      ))</f>
        <v>0.21705516725215407</v>
      </c>
      <c r="L10" s="32">
        <f>SUM(L8:L9)</f>
        <v>782420430</v>
      </c>
      <c r="M10" s="37">
        <f t="shared" ref="M10:M54" si="3">IF(($E10      =0),0,($L10      /$E10      ))</f>
        <v>0.21871218776166396</v>
      </c>
      <c r="N10" s="32">
        <f t="shared" ref="N10:N54" si="4">$F10      +$H10      +$J10      +$L10</f>
        <v>3445355852</v>
      </c>
      <c r="O10" s="37">
        <f t="shared" ref="O10:O54" si="5">IF(($E10      =0),0,($N10      /$E10      ))</f>
        <v>0.96309003077587285</v>
      </c>
      <c r="P10" s="32">
        <f>SUM(P8:P9)</f>
        <v>1048311052</v>
      </c>
      <c r="Q10" s="32">
        <f>SUM(Q8:Q9)</f>
        <v>3841987600</v>
      </c>
      <c r="R10" s="32">
        <f>SUM(R8:R9)</f>
        <v>3815854457</v>
      </c>
      <c r="S10" s="32">
        <f>SUM(S8:S9)</f>
        <v>3491804785</v>
      </c>
      <c r="T10" s="37">
        <f t="shared" ref="T10:T54" si="6">IF(($R10      =0),0,($S10      /$R10      ))</f>
        <v>0.91507808391236034</v>
      </c>
      <c r="U10" s="37">
        <f t="shared" ref="U10:U54" si="7">IF(($P10      =0),0,(($L10      /$P10      )-1))</f>
        <v>-0.25363714471265542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116290794</v>
      </c>
      <c r="E11" s="31">
        <v>194128564</v>
      </c>
      <c r="F11" s="31">
        <v>32166455</v>
      </c>
      <c r="G11" s="36">
        <f t="shared" si="0"/>
        <v>0.27660362349920836</v>
      </c>
      <c r="H11" s="31">
        <v>47547770</v>
      </c>
      <c r="I11" s="36">
        <f t="shared" si="1"/>
        <v>0.40886959633279313</v>
      </c>
      <c r="J11" s="31">
        <v>31769876</v>
      </c>
      <c r="K11" s="36">
        <f t="shared" si="2"/>
        <v>0.16365379388475773</v>
      </c>
      <c r="L11" s="31">
        <v>26950922</v>
      </c>
      <c r="M11" s="36">
        <f t="shared" si="3"/>
        <v>0.13883027538389456</v>
      </c>
      <c r="N11" s="31">
        <f t="shared" si="4"/>
        <v>138435023</v>
      </c>
      <c r="O11" s="36">
        <f t="shared" si="5"/>
        <v>0.71311001404203456</v>
      </c>
      <c r="P11" s="31">
        <v>36523987</v>
      </c>
      <c r="Q11" s="31">
        <v>94681536</v>
      </c>
      <c r="R11" s="31">
        <v>129824053</v>
      </c>
      <c r="S11" s="31">
        <v>123054685</v>
      </c>
      <c r="T11" s="36">
        <f t="shared" si="6"/>
        <v>0.94785736661603071</v>
      </c>
      <c r="U11" s="36">
        <f t="shared" si="7"/>
        <v>-0.2621035047460728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82292647</v>
      </c>
      <c r="E12" s="31">
        <v>79285215</v>
      </c>
      <c r="F12" s="31">
        <v>15543890</v>
      </c>
      <c r="G12" s="36">
        <f t="shared" si="0"/>
        <v>0.18888552703864295</v>
      </c>
      <c r="H12" s="31">
        <v>12477072</v>
      </c>
      <c r="I12" s="36">
        <f t="shared" si="1"/>
        <v>0.15161830922755468</v>
      </c>
      <c r="J12" s="31">
        <v>17353498</v>
      </c>
      <c r="K12" s="36">
        <f t="shared" si="2"/>
        <v>0.21887432606444973</v>
      </c>
      <c r="L12" s="31">
        <v>17408203</v>
      </c>
      <c r="M12" s="36">
        <f t="shared" si="3"/>
        <v>0.219564303382415</v>
      </c>
      <c r="N12" s="31">
        <f t="shared" si="4"/>
        <v>62782663</v>
      </c>
      <c r="O12" s="36">
        <f t="shared" si="5"/>
        <v>0.79185839377493017</v>
      </c>
      <c r="P12" s="31">
        <v>10134210</v>
      </c>
      <c r="Q12" s="31">
        <v>69670927</v>
      </c>
      <c r="R12" s="31">
        <v>74085238</v>
      </c>
      <c r="S12" s="31">
        <v>55373762</v>
      </c>
      <c r="T12" s="36">
        <f t="shared" si="6"/>
        <v>0.74743313910930542</v>
      </c>
      <c r="U12" s="36">
        <f t="shared" si="7"/>
        <v>0.71776616036178442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127600633</v>
      </c>
      <c r="E13" s="31">
        <v>121228107</v>
      </c>
      <c r="F13" s="31">
        <v>6298221</v>
      </c>
      <c r="G13" s="36">
        <f t="shared" si="0"/>
        <v>4.9358853885936443E-2</v>
      </c>
      <c r="H13" s="31">
        <v>23647290</v>
      </c>
      <c r="I13" s="36">
        <f t="shared" si="1"/>
        <v>0.18532266999020294</v>
      </c>
      <c r="J13" s="31">
        <v>30945116</v>
      </c>
      <c r="K13" s="36">
        <f t="shared" si="2"/>
        <v>0.25526354214208757</v>
      </c>
      <c r="L13" s="31">
        <v>23516983</v>
      </c>
      <c r="M13" s="36">
        <f t="shared" si="3"/>
        <v>0.19398952587785603</v>
      </c>
      <c r="N13" s="31">
        <f t="shared" si="4"/>
        <v>84407610</v>
      </c>
      <c r="O13" s="36">
        <f t="shared" si="5"/>
        <v>0.69627095637152858</v>
      </c>
      <c r="P13" s="31">
        <v>28361079</v>
      </c>
      <c r="Q13" s="31">
        <v>164032092</v>
      </c>
      <c r="R13" s="31">
        <v>120538549</v>
      </c>
      <c r="S13" s="31">
        <v>87963620</v>
      </c>
      <c r="T13" s="36">
        <f t="shared" si="6"/>
        <v>0.72975509270482419</v>
      </c>
      <c r="U13" s="36">
        <f t="shared" si="7"/>
        <v>-0.17080083589203354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98903858</v>
      </c>
      <c r="E14" s="31">
        <v>100557445</v>
      </c>
      <c r="F14" s="31">
        <v>24581742</v>
      </c>
      <c r="G14" s="36">
        <f t="shared" si="0"/>
        <v>0.24854179095824552</v>
      </c>
      <c r="H14" s="31">
        <v>22581778</v>
      </c>
      <c r="I14" s="36">
        <f t="shared" si="1"/>
        <v>0.2283204968606988</v>
      </c>
      <c r="J14" s="31">
        <v>22702190</v>
      </c>
      <c r="K14" s="36">
        <f t="shared" si="2"/>
        <v>0.22576339325248368</v>
      </c>
      <c r="L14" s="31">
        <v>30742974</v>
      </c>
      <c r="M14" s="36">
        <f t="shared" si="3"/>
        <v>0.30572548855035048</v>
      </c>
      <c r="N14" s="31">
        <f t="shared" si="4"/>
        <v>100608684</v>
      </c>
      <c r="O14" s="36">
        <f t="shared" si="5"/>
        <v>1.0005095495415581</v>
      </c>
      <c r="P14" s="31">
        <v>24452696</v>
      </c>
      <c r="Q14" s="31">
        <v>113581975</v>
      </c>
      <c r="R14" s="31">
        <v>113406176</v>
      </c>
      <c r="S14" s="31">
        <v>88463686</v>
      </c>
      <c r="T14" s="36">
        <f t="shared" si="6"/>
        <v>0.78006056742447605</v>
      </c>
      <c r="U14" s="36">
        <f t="shared" si="7"/>
        <v>0.25724271875788252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62509923</v>
      </c>
      <c r="E15" s="31">
        <v>86002204</v>
      </c>
      <c r="F15" s="31">
        <v>18052347</v>
      </c>
      <c r="G15" s="36">
        <f t="shared" si="0"/>
        <v>0.28879170111919672</v>
      </c>
      <c r="H15" s="31">
        <v>13905034</v>
      </c>
      <c r="I15" s="36">
        <f t="shared" si="1"/>
        <v>0.22244522681622883</v>
      </c>
      <c r="J15" s="31">
        <v>5515420</v>
      </c>
      <c r="K15" s="36">
        <f t="shared" si="2"/>
        <v>6.4131147150600934E-2</v>
      </c>
      <c r="L15" s="31">
        <v>22225161</v>
      </c>
      <c r="M15" s="36">
        <f t="shared" si="3"/>
        <v>0.25842548174695618</v>
      </c>
      <c r="N15" s="31">
        <f t="shared" si="4"/>
        <v>59697962</v>
      </c>
      <c r="O15" s="36">
        <f t="shared" si="5"/>
        <v>0.69414455936501351</v>
      </c>
      <c r="P15" s="31">
        <v>15058735</v>
      </c>
      <c r="Q15" s="31">
        <v>88002667</v>
      </c>
      <c r="R15" s="31">
        <v>84969317</v>
      </c>
      <c r="S15" s="31">
        <v>53685799</v>
      </c>
      <c r="T15" s="36">
        <f t="shared" si="6"/>
        <v>0.63182570950876304</v>
      </c>
      <c r="U15" s="36">
        <f t="shared" si="7"/>
        <v>0.47589827432383935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241417251</v>
      </c>
      <c r="E16" s="31">
        <v>263098797</v>
      </c>
      <c r="F16" s="31">
        <v>46122987</v>
      </c>
      <c r="G16" s="36">
        <f t="shared" si="0"/>
        <v>0.19105091624127557</v>
      </c>
      <c r="H16" s="31">
        <v>54008280</v>
      </c>
      <c r="I16" s="36">
        <f t="shared" si="1"/>
        <v>0.22371342468811395</v>
      </c>
      <c r="J16" s="31">
        <v>47423032</v>
      </c>
      <c r="K16" s="36">
        <f t="shared" si="2"/>
        <v>0.18024800014573994</v>
      </c>
      <c r="L16" s="31">
        <v>52059630</v>
      </c>
      <c r="M16" s="36">
        <f t="shared" si="3"/>
        <v>0.19787103017426569</v>
      </c>
      <c r="N16" s="31">
        <f t="shared" si="4"/>
        <v>199613929</v>
      </c>
      <c r="O16" s="36">
        <f t="shared" si="5"/>
        <v>0.75870331326524465</v>
      </c>
      <c r="P16" s="31">
        <v>43854204</v>
      </c>
      <c r="Q16" s="31">
        <v>198047168</v>
      </c>
      <c r="R16" s="31">
        <v>226521031</v>
      </c>
      <c r="S16" s="31">
        <v>174603904</v>
      </c>
      <c r="T16" s="36">
        <f t="shared" si="6"/>
        <v>0.77080659234682714</v>
      </c>
      <c r="U16" s="36">
        <f t="shared" si="7"/>
        <v>0.18710694190230881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72351870</v>
      </c>
      <c r="E17" s="31">
        <v>60525976</v>
      </c>
      <c r="F17" s="31">
        <v>11654674</v>
      </c>
      <c r="G17" s="36">
        <f t="shared" si="0"/>
        <v>0.16108324498039928</v>
      </c>
      <c r="H17" s="31">
        <v>13578089</v>
      </c>
      <c r="I17" s="36">
        <f t="shared" si="1"/>
        <v>0.18766742310876</v>
      </c>
      <c r="J17" s="31">
        <v>31491200</v>
      </c>
      <c r="K17" s="36">
        <f t="shared" si="2"/>
        <v>0.5202923121801456</v>
      </c>
      <c r="L17" s="31">
        <v>32216128</v>
      </c>
      <c r="M17" s="36">
        <f t="shared" si="3"/>
        <v>0.53226945072310772</v>
      </c>
      <c r="N17" s="31">
        <f t="shared" si="4"/>
        <v>88940091</v>
      </c>
      <c r="O17" s="36">
        <f t="shared" si="5"/>
        <v>1.4694532311217914</v>
      </c>
      <c r="P17" s="31">
        <v>9007837</v>
      </c>
      <c r="Q17" s="31">
        <v>41689381</v>
      </c>
      <c r="R17" s="31">
        <v>38696270</v>
      </c>
      <c r="S17" s="31">
        <v>36073462</v>
      </c>
      <c r="T17" s="36">
        <f t="shared" si="6"/>
        <v>0.93222065072421711</v>
      </c>
      <c r="U17" s="36">
        <f t="shared" si="7"/>
        <v>2.5764554798227364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52111820</v>
      </c>
      <c r="E18" s="31">
        <v>55490421</v>
      </c>
      <c r="F18" s="31">
        <v>8436812</v>
      </c>
      <c r="G18" s="36">
        <f t="shared" si="0"/>
        <v>0.16189824112840426</v>
      </c>
      <c r="H18" s="31">
        <v>9852553</v>
      </c>
      <c r="I18" s="36">
        <f t="shared" si="1"/>
        <v>0.18906560929938734</v>
      </c>
      <c r="J18" s="31">
        <v>8932090</v>
      </c>
      <c r="K18" s="36">
        <f t="shared" si="2"/>
        <v>0.16096634047883687</v>
      </c>
      <c r="L18" s="31">
        <v>11846302</v>
      </c>
      <c r="M18" s="36">
        <f t="shared" si="3"/>
        <v>0.21348372902054571</v>
      </c>
      <c r="N18" s="31">
        <f t="shared" si="4"/>
        <v>39067757</v>
      </c>
      <c r="O18" s="36">
        <f t="shared" si="5"/>
        <v>0.70404506392193344</v>
      </c>
      <c r="P18" s="31">
        <v>9606520</v>
      </c>
      <c r="Q18" s="31">
        <v>50949210</v>
      </c>
      <c r="R18" s="31">
        <v>53226210</v>
      </c>
      <c r="S18" s="31">
        <v>39387023</v>
      </c>
      <c r="T18" s="36">
        <f t="shared" si="6"/>
        <v>0.73999300344698604</v>
      </c>
      <c r="U18" s="36">
        <f t="shared" si="7"/>
        <v>0.23315227574605579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853478796</v>
      </c>
      <c r="E19" s="32">
        <f>SUM(E11:E18)</f>
        <v>960316729</v>
      </c>
      <c r="F19" s="32">
        <f>SUM(F11:F18)</f>
        <v>162857128</v>
      </c>
      <c r="G19" s="37">
        <f t="shared" si="0"/>
        <v>0.19081566966076097</v>
      </c>
      <c r="H19" s="32">
        <f>SUM(H11:H18)</f>
        <v>197597866</v>
      </c>
      <c r="I19" s="37">
        <f t="shared" si="1"/>
        <v>0.23152053328809355</v>
      </c>
      <c r="J19" s="32">
        <f>SUM(J11:J18)</f>
        <v>196132422</v>
      </c>
      <c r="K19" s="37">
        <f t="shared" si="2"/>
        <v>0.20423722307143105</v>
      </c>
      <c r="L19" s="32">
        <f>SUM(L11:L18)</f>
        <v>216966303</v>
      </c>
      <c r="M19" s="37">
        <f t="shared" si="3"/>
        <v>0.2259320247663831</v>
      </c>
      <c r="N19" s="32">
        <f t="shared" si="4"/>
        <v>773553719</v>
      </c>
      <c r="O19" s="37">
        <f t="shared" si="5"/>
        <v>0.80551936214369546</v>
      </c>
      <c r="P19" s="32">
        <f>SUM(P11:P18)</f>
        <v>176999268</v>
      </c>
      <c r="Q19" s="32">
        <f>SUM(Q11:Q18)</f>
        <v>820654956</v>
      </c>
      <c r="R19" s="32">
        <f>SUM(R11:R18)</f>
        <v>841266844</v>
      </c>
      <c r="S19" s="32">
        <f>SUM(S11:S18)</f>
        <v>658605941</v>
      </c>
      <c r="T19" s="37">
        <f t="shared" si="6"/>
        <v>0.78287400210437863</v>
      </c>
      <c r="U19" s="37">
        <f t="shared" si="7"/>
        <v>0.22580339145809347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144444725</v>
      </c>
      <c r="E20" s="31">
        <v>150228675</v>
      </c>
      <c r="F20" s="31">
        <v>5862344</v>
      </c>
      <c r="G20" s="36">
        <f t="shared" si="0"/>
        <v>4.0585379632243408E-2</v>
      </c>
      <c r="H20" s="31">
        <v>16437182</v>
      </c>
      <c r="I20" s="36">
        <f t="shared" si="1"/>
        <v>0.11379565435844058</v>
      </c>
      <c r="J20" s="31">
        <v>14537339</v>
      </c>
      <c r="K20" s="36">
        <f t="shared" si="2"/>
        <v>9.6768070409993301E-2</v>
      </c>
      <c r="L20" s="31">
        <v>10563992</v>
      </c>
      <c r="M20" s="36">
        <f t="shared" si="3"/>
        <v>7.031941139066826E-2</v>
      </c>
      <c r="N20" s="31">
        <f t="shared" si="4"/>
        <v>47400857</v>
      </c>
      <c r="O20" s="36">
        <f t="shared" si="5"/>
        <v>0.31552469593438137</v>
      </c>
      <c r="P20" s="31">
        <v>14907818</v>
      </c>
      <c r="Q20" s="31">
        <v>132471768</v>
      </c>
      <c r="R20" s="31">
        <v>134664796</v>
      </c>
      <c r="S20" s="31">
        <v>60647865</v>
      </c>
      <c r="T20" s="36">
        <f t="shared" si="6"/>
        <v>0.4503616891826725</v>
      </c>
      <c r="U20" s="36">
        <f t="shared" si="7"/>
        <v>-0.29137906030245342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176452758</v>
      </c>
      <c r="E21" s="31">
        <v>241364477</v>
      </c>
      <c r="F21" s="31">
        <v>40154149</v>
      </c>
      <c r="G21" s="36">
        <f t="shared" si="0"/>
        <v>0.22756317019425676</v>
      </c>
      <c r="H21" s="31">
        <v>40176266</v>
      </c>
      <c r="I21" s="36">
        <f t="shared" si="1"/>
        <v>0.22768851252526187</v>
      </c>
      <c r="J21" s="31">
        <v>35983305</v>
      </c>
      <c r="K21" s="36">
        <f t="shared" si="2"/>
        <v>0.14908285364627208</v>
      </c>
      <c r="L21" s="31">
        <v>44075874</v>
      </c>
      <c r="M21" s="36">
        <f t="shared" si="3"/>
        <v>0.18261127133467947</v>
      </c>
      <c r="N21" s="31">
        <f t="shared" si="4"/>
        <v>160389594</v>
      </c>
      <c r="O21" s="36">
        <f t="shared" si="5"/>
        <v>0.66451201101974922</v>
      </c>
      <c r="P21" s="31">
        <v>37056737</v>
      </c>
      <c r="Q21" s="31">
        <v>171559489</v>
      </c>
      <c r="R21" s="31">
        <v>204136413</v>
      </c>
      <c r="S21" s="31">
        <v>139201901</v>
      </c>
      <c r="T21" s="36">
        <f t="shared" si="6"/>
        <v>0.6819062750945859</v>
      </c>
      <c r="U21" s="36">
        <f t="shared" si="7"/>
        <v>0.18941594884622459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50711987</v>
      </c>
      <c r="E22" s="31">
        <v>50721987</v>
      </c>
      <c r="F22" s="31">
        <v>8024823</v>
      </c>
      <c r="G22" s="36">
        <f t="shared" si="0"/>
        <v>0.15824311912684472</v>
      </c>
      <c r="H22" s="31">
        <v>11446207</v>
      </c>
      <c r="I22" s="36">
        <f t="shared" si="1"/>
        <v>0.2257100870451004</v>
      </c>
      <c r="J22" s="31">
        <v>10368292</v>
      </c>
      <c r="K22" s="36">
        <f t="shared" si="2"/>
        <v>0.20441415278151465</v>
      </c>
      <c r="L22" s="31">
        <v>22899393</v>
      </c>
      <c r="M22" s="36">
        <f t="shared" si="3"/>
        <v>0.45146876836666511</v>
      </c>
      <c r="N22" s="31">
        <f t="shared" si="4"/>
        <v>52738715</v>
      </c>
      <c r="O22" s="36">
        <f t="shared" si="5"/>
        <v>1.0397604297323761</v>
      </c>
      <c r="P22" s="31">
        <v>9698202</v>
      </c>
      <c r="Q22" s="31">
        <v>43745465</v>
      </c>
      <c r="R22" s="31">
        <v>45853657</v>
      </c>
      <c r="S22" s="31">
        <v>37590591</v>
      </c>
      <c r="T22" s="36">
        <f t="shared" si="6"/>
        <v>0.81979483119525232</v>
      </c>
      <c r="U22" s="36">
        <f t="shared" si="7"/>
        <v>1.3611998388979729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62599320</v>
      </c>
      <c r="E23" s="31">
        <v>60615076</v>
      </c>
      <c r="F23" s="31">
        <v>14268921</v>
      </c>
      <c r="G23" s="36">
        <f t="shared" si="0"/>
        <v>0.22794051117488176</v>
      </c>
      <c r="H23" s="31">
        <v>12876215</v>
      </c>
      <c r="I23" s="36">
        <f t="shared" si="1"/>
        <v>0.20569256982344217</v>
      </c>
      <c r="J23" s="31">
        <v>11470734</v>
      </c>
      <c r="K23" s="36">
        <f t="shared" si="2"/>
        <v>0.1892389609476032</v>
      </c>
      <c r="L23" s="31">
        <v>12253644</v>
      </c>
      <c r="M23" s="36">
        <f t="shared" si="3"/>
        <v>0.202155054627004</v>
      </c>
      <c r="N23" s="31">
        <f t="shared" si="4"/>
        <v>50869514</v>
      </c>
      <c r="O23" s="36">
        <f t="shared" si="5"/>
        <v>0.83922214334928824</v>
      </c>
      <c r="P23" s="31">
        <v>11686485</v>
      </c>
      <c r="Q23" s="31">
        <v>48441910</v>
      </c>
      <c r="R23" s="31">
        <v>55564627</v>
      </c>
      <c r="S23" s="31">
        <v>43056098</v>
      </c>
      <c r="T23" s="36">
        <f t="shared" si="6"/>
        <v>0.77488323641585855</v>
      </c>
      <c r="U23" s="36">
        <f t="shared" si="7"/>
        <v>4.8531187949156562E-2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110996125</v>
      </c>
      <c r="E24" s="31">
        <v>95614187</v>
      </c>
      <c r="F24" s="31">
        <v>16485724</v>
      </c>
      <c r="G24" s="36">
        <f t="shared" si="0"/>
        <v>0.14852522103812182</v>
      </c>
      <c r="H24" s="31">
        <v>23838970</v>
      </c>
      <c r="I24" s="36">
        <f t="shared" si="1"/>
        <v>0.21477299320133925</v>
      </c>
      <c r="J24" s="31">
        <v>19821894</v>
      </c>
      <c r="K24" s="36">
        <f t="shared" si="2"/>
        <v>0.20731122254901357</v>
      </c>
      <c r="L24" s="31">
        <v>26078448</v>
      </c>
      <c r="M24" s="36">
        <f t="shared" si="3"/>
        <v>0.2727466374838286</v>
      </c>
      <c r="N24" s="31">
        <f t="shared" si="4"/>
        <v>86225036</v>
      </c>
      <c r="O24" s="36">
        <f t="shared" si="5"/>
        <v>0.90180169601818605</v>
      </c>
      <c r="P24" s="31">
        <v>15828748</v>
      </c>
      <c r="Q24" s="31">
        <v>103620554</v>
      </c>
      <c r="R24" s="31">
        <v>106110554</v>
      </c>
      <c r="S24" s="31">
        <v>71818363</v>
      </c>
      <c r="T24" s="36">
        <f t="shared" si="6"/>
        <v>0.67682582262269597</v>
      </c>
      <c r="U24" s="36">
        <f t="shared" si="7"/>
        <v>0.64753700039952622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153744016</v>
      </c>
      <c r="E25" s="31">
        <v>151803979</v>
      </c>
      <c r="F25" s="31">
        <v>21240715</v>
      </c>
      <c r="G25" s="36">
        <f t="shared" si="0"/>
        <v>0.13815636896072755</v>
      </c>
      <c r="H25" s="31">
        <v>24392526</v>
      </c>
      <c r="I25" s="36">
        <f t="shared" si="1"/>
        <v>0.15865675058208445</v>
      </c>
      <c r="J25" s="31">
        <v>19839555</v>
      </c>
      <c r="K25" s="36">
        <f t="shared" si="2"/>
        <v>0.1306919300185142</v>
      </c>
      <c r="L25" s="31">
        <v>27180640</v>
      </c>
      <c r="M25" s="36">
        <f t="shared" si="3"/>
        <v>0.17905090616893513</v>
      </c>
      <c r="N25" s="31">
        <f t="shared" si="4"/>
        <v>92653436</v>
      </c>
      <c r="O25" s="36">
        <f t="shared" si="5"/>
        <v>0.6103491924938278</v>
      </c>
      <c r="P25" s="31">
        <v>33555815</v>
      </c>
      <c r="Q25" s="31">
        <v>117325903</v>
      </c>
      <c r="R25" s="31">
        <v>151490003</v>
      </c>
      <c r="S25" s="31">
        <v>99619483</v>
      </c>
      <c r="T25" s="36">
        <f t="shared" si="6"/>
        <v>0.6575977360037415</v>
      </c>
      <c r="U25" s="36">
        <f t="shared" si="7"/>
        <v>-0.18998718999970643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340962034</v>
      </c>
      <c r="E26" s="31">
        <v>331321932</v>
      </c>
      <c r="F26" s="31">
        <v>77088865</v>
      </c>
      <c r="G26" s="36">
        <f t="shared" si="0"/>
        <v>0.22609222527104</v>
      </c>
      <c r="H26" s="31">
        <v>64107256</v>
      </c>
      <c r="I26" s="36">
        <f t="shared" si="1"/>
        <v>0.18801875167133711</v>
      </c>
      <c r="J26" s="31">
        <v>60096085</v>
      </c>
      <c r="K26" s="36">
        <f t="shared" si="2"/>
        <v>0.18138275554906519</v>
      </c>
      <c r="L26" s="31">
        <v>66076082</v>
      </c>
      <c r="M26" s="36">
        <f t="shared" si="3"/>
        <v>0.19943165730423182</v>
      </c>
      <c r="N26" s="31">
        <f t="shared" si="4"/>
        <v>267368288</v>
      </c>
      <c r="O26" s="36">
        <f t="shared" si="5"/>
        <v>0.80697431161906907</v>
      </c>
      <c r="P26" s="31">
        <v>68823331</v>
      </c>
      <c r="Q26" s="31">
        <v>363238266</v>
      </c>
      <c r="R26" s="31">
        <v>361531958</v>
      </c>
      <c r="S26" s="31">
        <v>274409416</v>
      </c>
      <c r="T26" s="36">
        <f t="shared" si="6"/>
        <v>0.75901842127052011</v>
      </c>
      <c r="U26" s="36">
        <f t="shared" si="7"/>
        <v>-3.9917408240528252E-2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1039910965</v>
      </c>
      <c r="E27" s="32">
        <f>SUM(E20:E26)</f>
        <v>1081670313</v>
      </c>
      <c r="F27" s="32">
        <f>SUM(F20:F26)</f>
        <v>183125541</v>
      </c>
      <c r="G27" s="37">
        <f t="shared" si="0"/>
        <v>0.17609732675527659</v>
      </c>
      <c r="H27" s="32">
        <f>SUM(H20:H26)</f>
        <v>193274622</v>
      </c>
      <c r="I27" s="37">
        <f t="shared" si="1"/>
        <v>0.18585689400822886</v>
      </c>
      <c r="J27" s="32">
        <f>SUM(J20:J26)</f>
        <v>172117204</v>
      </c>
      <c r="K27" s="37">
        <f t="shared" si="2"/>
        <v>0.15912168609179533</v>
      </c>
      <c r="L27" s="32">
        <f>SUM(L20:L26)</f>
        <v>209128073</v>
      </c>
      <c r="M27" s="37">
        <f t="shared" si="3"/>
        <v>0.19333809062392193</v>
      </c>
      <c r="N27" s="32">
        <f t="shared" si="4"/>
        <v>757645440</v>
      </c>
      <c r="O27" s="37">
        <f t="shared" si="5"/>
        <v>0.70044026437101636</v>
      </c>
      <c r="P27" s="32">
        <f>SUM(P20:P26)</f>
        <v>191557136</v>
      </c>
      <c r="Q27" s="32">
        <f>SUM(Q20:Q26)</f>
        <v>980403355</v>
      </c>
      <c r="R27" s="32">
        <f>SUM(R20:R26)</f>
        <v>1059352008</v>
      </c>
      <c r="S27" s="32">
        <f>SUM(S20:S26)</f>
        <v>726343717</v>
      </c>
      <c r="T27" s="37">
        <f t="shared" si="6"/>
        <v>0.68564906802914183</v>
      </c>
      <c r="U27" s="37">
        <f t="shared" si="7"/>
        <v>9.172687255044365E-2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57661516</v>
      </c>
      <c r="E28" s="31">
        <v>67249631</v>
      </c>
      <c r="F28" s="31">
        <v>27295074</v>
      </c>
      <c r="G28" s="36">
        <f t="shared" si="0"/>
        <v>0.47336726283783453</v>
      </c>
      <c r="H28" s="31">
        <v>29332143</v>
      </c>
      <c r="I28" s="36">
        <f t="shared" si="1"/>
        <v>0.5086953142196261</v>
      </c>
      <c r="J28" s="31">
        <v>-16928799</v>
      </c>
      <c r="K28" s="36">
        <f t="shared" si="2"/>
        <v>-0.25173073440358357</v>
      </c>
      <c r="L28" s="31">
        <v>15501154</v>
      </c>
      <c r="M28" s="36">
        <f t="shared" si="3"/>
        <v>0.23050169598700104</v>
      </c>
      <c r="N28" s="31">
        <f t="shared" si="4"/>
        <v>55199572</v>
      </c>
      <c r="O28" s="36">
        <f t="shared" si="5"/>
        <v>0.82081598336204997</v>
      </c>
      <c r="P28" s="31">
        <v>26733418</v>
      </c>
      <c r="Q28" s="31">
        <v>47103112</v>
      </c>
      <c r="R28" s="31">
        <v>56112367</v>
      </c>
      <c r="S28" s="31">
        <v>85125434</v>
      </c>
      <c r="T28" s="36">
        <f t="shared" si="6"/>
        <v>1.5170529876239225</v>
      </c>
      <c r="U28" s="36">
        <f t="shared" si="7"/>
        <v>-0.42015817057137994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140148813</v>
      </c>
      <c r="E29" s="31">
        <v>138388813</v>
      </c>
      <c r="F29" s="31">
        <v>17369903</v>
      </c>
      <c r="G29" s="36">
        <f t="shared" si="0"/>
        <v>0.12393899475980578</v>
      </c>
      <c r="H29" s="31">
        <v>18046182</v>
      </c>
      <c r="I29" s="36">
        <f t="shared" si="1"/>
        <v>0.12876442984929171</v>
      </c>
      <c r="J29" s="31">
        <v>16589844</v>
      </c>
      <c r="K29" s="36">
        <f t="shared" si="2"/>
        <v>0.11987850491932465</v>
      </c>
      <c r="L29" s="31">
        <v>20705055</v>
      </c>
      <c r="M29" s="36">
        <f t="shared" si="3"/>
        <v>0.14961509208117857</v>
      </c>
      <c r="N29" s="31">
        <f t="shared" si="4"/>
        <v>72710984</v>
      </c>
      <c r="O29" s="36">
        <f t="shared" si="5"/>
        <v>0.52541085094790141</v>
      </c>
      <c r="P29" s="31">
        <v>14874348</v>
      </c>
      <c r="Q29" s="31">
        <v>91913306</v>
      </c>
      <c r="R29" s="31">
        <v>90805818</v>
      </c>
      <c r="S29" s="31">
        <v>66403122</v>
      </c>
      <c r="T29" s="36">
        <f t="shared" si="6"/>
        <v>0.73126506057133911</v>
      </c>
      <c r="U29" s="36">
        <f t="shared" si="7"/>
        <v>0.39199748452839756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74865624</v>
      </c>
      <c r="E30" s="31">
        <v>79305833</v>
      </c>
      <c r="F30" s="31">
        <v>18627090</v>
      </c>
      <c r="G30" s="36">
        <f t="shared" si="0"/>
        <v>0.24880698249439556</v>
      </c>
      <c r="H30" s="31">
        <v>13612144</v>
      </c>
      <c r="I30" s="36">
        <f t="shared" si="1"/>
        <v>0.18182101841560822</v>
      </c>
      <c r="J30" s="31">
        <v>16575382</v>
      </c>
      <c r="K30" s="36">
        <f t="shared" si="2"/>
        <v>0.20900583693509656</v>
      </c>
      <c r="L30" s="31">
        <v>23319387</v>
      </c>
      <c r="M30" s="36">
        <f t="shared" si="3"/>
        <v>0.29404378111758817</v>
      </c>
      <c r="N30" s="31">
        <f t="shared" si="4"/>
        <v>72134003</v>
      </c>
      <c r="O30" s="36">
        <f t="shared" si="5"/>
        <v>0.90956743370944737</v>
      </c>
      <c r="P30" s="31">
        <v>20108589</v>
      </c>
      <c r="Q30" s="31">
        <v>72414918</v>
      </c>
      <c r="R30" s="31">
        <v>75235518</v>
      </c>
      <c r="S30" s="31">
        <v>75448375</v>
      </c>
      <c r="T30" s="36">
        <f t="shared" si="6"/>
        <v>1.0028292089382571</v>
      </c>
      <c r="U30" s="36">
        <f t="shared" si="7"/>
        <v>0.15967296362763195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121984985</v>
      </c>
      <c r="E31" s="31">
        <v>127093991</v>
      </c>
      <c r="F31" s="31">
        <v>18262091</v>
      </c>
      <c r="G31" s="36">
        <f t="shared" si="0"/>
        <v>0.14970769558237024</v>
      </c>
      <c r="H31" s="31">
        <v>17613408</v>
      </c>
      <c r="I31" s="36">
        <f t="shared" si="1"/>
        <v>0.14438996733901308</v>
      </c>
      <c r="J31" s="31">
        <v>14911187</v>
      </c>
      <c r="K31" s="36">
        <f t="shared" si="2"/>
        <v>0.11732409127037328</v>
      </c>
      <c r="L31" s="31">
        <v>18374724</v>
      </c>
      <c r="M31" s="36">
        <f t="shared" si="3"/>
        <v>0.14457586747747972</v>
      </c>
      <c r="N31" s="31">
        <f t="shared" si="4"/>
        <v>69161410</v>
      </c>
      <c r="O31" s="36">
        <f t="shared" si="5"/>
        <v>0.54417529464473269</v>
      </c>
      <c r="P31" s="31">
        <v>16107534</v>
      </c>
      <c r="Q31" s="31">
        <v>127801029</v>
      </c>
      <c r="R31" s="31">
        <v>122007822</v>
      </c>
      <c r="S31" s="31">
        <v>62650256</v>
      </c>
      <c r="T31" s="36">
        <f t="shared" si="6"/>
        <v>0.51349376599805219</v>
      </c>
      <c r="U31" s="36">
        <f t="shared" si="7"/>
        <v>0.14075338906625934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48436241</v>
      </c>
      <c r="E32" s="31">
        <v>47490026</v>
      </c>
      <c r="F32" s="31">
        <v>9731534</v>
      </c>
      <c r="G32" s="36">
        <f t="shared" si="0"/>
        <v>0.2009143112488849</v>
      </c>
      <c r="H32" s="31">
        <v>14200439</v>
      </c>
      <c r="I32" s="36">
        <f t="shared" si="1"/>
        <v>0.29317797390594369</v>
      </c>
      <c r="J32" s="31">
        <v>10144840</v>
      </c>
      <c r="K32" s="36">
        <f t="shared" si="2"/>
        <v>0.21362043474139181</v>
      </c>
      <c r="L32" s="31">
        <v>11234673</v>
      </c>
      <c r="M32" s="36">
        <f t="shared" si="3"/>
        <v>0.2365691061108284</v>
      </c>
      <c r="N32" s="31">
        <f t="shared" si="4"/>
        <v>45311486</v>
      </c>
      <c r="O32" s="36">
        <f t="shared" si="5"/>
        <v>0.95412636750293633</v>
      </c>
      <c r="P32" s="31">
        <v>10683577</v>
      </c>
      <c r="Q32" s="31">
        <v>38500098</v>
      </c>
      <c r="R32" s="31">
        <v>44236253</v>
      </c>
      <c r="S32" s="31">
        <v>35785099</v>
      </c>
      <c r="T32" s="36">
        <f t="shared" si="6"/>
        <v>0.80895411733900702</v>
      </c>
      <c r="U32" s="36">
        <f t="shared" si="7"/>
        <v>5.1583472464325375E-2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256458865</v>
      </c>
      <c r="E33" s="31">
        <v>270415889</v>
      </c>
      <c r="F33" s="31">
        <v>66324245</v>
      </c>
      <c r="G33" s="36">
        <f t="shared" si="0"/>
        <v>0.25861552884904171</v>
      </c>
      <c r="H33" s="31">
        <v>66639152</v>
      </c>
      <c r="I33" s="36">
        <f t="shared" si="1"/>
        <v>0.25984343337088389</v>
      </c>
      <c r="J33" s="31">
        <v>43800888</v>
      </c>
      <c r="K33" s="36">
        <f t="shared" si="2"/>
        <v>0.16197601465644645</v>
      </c>
      <c r="L33" s="31">
        <v>35600253</v>
      </c>
      <c r="M33" s="36">
        <f t="shared" si="3"/>
        <v>0.13165000448623787</v>
      </c>
      <c r="N33" s="31">
        <f t="shared" si="4"/>
        <v>212364538</v>
      </c>
      <c r="O33" s="36">
        <f t="shared" si="5"/>
        <v>0.78532566553439465</v>
      </c>
      <c r="P33" s="31">
        <v>76126352</v>
      </c>
      <c r="Q33" s="31">
        <v>198318191</v>
      </c>
      <c r="R33" s="31">
        <v>241309770</v>
      </c>
      <c r="S33" s="31">
        <v>256572159</v>
      </c>
      <c r="T33" s="36">
        <f t="shared" si="6"/>
        <v>1.0632481187976766</v>
      </c>
      <c r="U33" s="36">
        <f t="shared" si="7"/>
        <v>-0.53235309370925854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314561276</v>
      </c>
      <c r="E34" s="31">
        <v>312427202</v>
      </c>
      <c r="F34" s="31">
        <v>68740928</v>
      </c>
      <c r="G34" s="36">
        <f t="shared" si="0"/>
        <v>0.21852953063427935</v>
      </c>
      <c r="H34" s="31">
        <v>88286626</v>
      </c>
      <c r="I34" s="36">
        <f t="shared" si="1"/>
        <v>0.28066590752257758</v>
      </c>
      <c r="J34" s="31">
        <v>75953182</v>
      </c>
      <c r="K34" s="36">
        <f t="shared" si="2"/>
        <v>0.24310681500774059</v>
      </c>
      <c r="L34" s="31">
        <v>92402997</v>
      </c>
      <c r="M34" s="36">
        <f t="shared" si="3"/>
        <v>0.29575848840460439</v>
      </c>
      <c r="N34" s="31">
        <f t="shared" si="4"/>
        <v>325383733</v>
      </c>
      <c r="O34" s="36">
        <f t="shared" si="5"/>
        <v>1.0414705599162264</v>
      </c>
      <c r="P34" s="31">
        <v>75205589</v>
      </c>
      <c r="Q34" s="31">
        <v>282233683</v>
      </c>
      <c r="R34" s="31">
        <v>297569767</v>
      </c>
      <c r="S34" s="31">
        <v>296911836</v>
      </c>
      <c r="T34" s="36">
        <f t="shared" si="6"/>
        <v>0.99778898573389008</v>
      </c>
      <c r="U34" s="36">
        <f t="shared" si="7"/>
        <v>0.22867194085801246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1014117320</v>
      </c>
      <c r="E35" s="32">
        <f>SUM(E28:E34)</f>
        <v>1042371385</v>
      </c>
      <c r="F35" s="32">
        <f>SUM(F28:F34)</f>
        <v>226350865</v>
      </c>
      <c r="G35" s="37">
        <f t="shared" si="0"/>
        <v>0.22319988085796622</v>
      </c>
      <c r="H35" s="32">
        <f>SUM(H28:H34)</f>
        <v>247730094</v>
      </c>
      <c r="I35" s="37">
        <f t="shared" si="1"/>
        <v>0.24428149397941454</v>
      </c>
      <c r="J35" s="32">
        <f>SUM(J28:J34)</f>
        <v>161046524</v>
      </c>
      <c r="K35" s="37">
        <f t="shared" si="2"/>
        <v>0.1545001391226794</v>
      </c>
      <c r="L35" s="32">
        <f>SUM(L28:L34)</f>
        <v>217138243</v>
      </c>
      <c r="M35" s="37">
        <f t="shared" si="3"/>
        <v>0.20831178419196533</v>
      </c>
      <c r="N35" s="32">
        <f t="shared" si="4"/>
        <v>852265726</v>
      </c>
      <c r="O35" s="37">
        <f t="shared" si="5"/>
        <v>0.81762195150819494</v>
      </c>
      <c r="P35" s="32">
        <f>SUM(P28:P34)</f>
        <v>239839407</v>
      </c>
      <c r="Q35" s="32">
        <f>SUM(Q28:Q34)</f>
        <v>858284337</v>
      </c>
      <c r="R35" s="32">
        <f>SUM(R28:R34)</f>
        <v>927277315</v>
      </c>
      <c r="S35" s="32">
        <f>SUM(S28:S34)</f>
        <v>878896281</v>
      </c>
      <c r="T35" s="37">
        <f t="shared" si="6"/>
        <v>0.94782463323822386</v>
      </c>
      <c r="U35" s="37">
        <f t="shared" si="7"/>
        <v>-9.4651518213601959E-2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120010872</v>
      </c>
      <c r="E36" s="31">
        <v>144890137</v>
      </c>
      <c r="F36" s="31">
        <v>21570013</v>
      </c>
      <c r="G36" s="36">
        <f t="shared" si="0"/>
        <v>0.17973382444883826</v>
      </c>
      <c r="H36" s="31">
        <v>23347992</v>
      </c>
      <c r="I36" s="36">
        <f t="shared" si="1"/>
        <v>0.19454897386296802</v>
      </c>
      <c r="J36" s="31">
        <v>23100224</v>
      </c>
      <c r="K36" s="36">
        <f t="shared" si="2"/>
        <v>0.15943268795446028</v>
      </c>
      <c r="L36" s="31">
        <v>23724779</v>
      </c>
      <c r="M36" s="36">
        <f t="shared" si="3"/>
        <v>0.16374322981004566</v>
      </c>
      <c r="N36" s="31">
        <f t="shared" si="4"/>
        <v>91743008</v>
      </c>
      <c r="O36" s="36">
        <f t="shared" si="5"/>
        <v>0.63319015289494829</v>
      </c>
      <c r="P36" s="31">
        <v>30057056</v>
      </c>
      <c r="Q36" s="31">
        <v>127596120</v>
      </c>
      <c r="R36" s="31">
        <v>131026798</v>
      </c>
      <c r="S36" s="31">
        <v>91321936</v>
      </c>
      <c r="T36" s="36">
        <f t="shared" si="6"/>
        <v>0.6969714393844838</v>
      </c>
      <c r="U36" s="36">
        <f t="shared" si="7"/>
        <v>-0.21067522381433501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97009359</v>
      </c>
      <c r="E37" s="31">
        <v>103141866</v>
      </c>
      <c r="F37" s="31">
        <v>17003242</v>
      </c>
      <c r="G37" s="36">
        <f t="shared" si="0"/>
        <v>0.17527424338511505</v>
      </c>
      <c r="H37" s="31">
        <v>20722510</v>
      </c>
      <c r="I37" s="36">
        <f t="shared" si="1"/>
        <v>0.21361351331060749</v>
      </c>
      <c r="J37" s="31">
        <v>13579772</v>
      </c>
      <c r="K37" s="36">
        <f t="shared" si="2"/>
        <v>0.13166110452180496</v>
      </c>
      <c r="L37" s="31">
        <v>21475397</v>
      </c>
      <c r="M37" s="36">
        <f t="shared" si="3"/>
        <v>0.20821222101992998</v>
      </c>
      <c r="N37" s="31">
        <f t="shared" si="4"/>
        <v>72780921</v>
      </c>
      <c r="O37" s="36">
        <f t="shared" si="5"/>
        <v>0.70563897884104598</v>
      </c>
      <c r="P37" s="31">
        <v>16587381</v>
      </c>
      <c r="Q37" s="31">
        <v>93070836</v>
      </c>
      <c r="R37" s="31">
        <v>94035157</v>
      </c>
      <c r="S37" s="31">
        <v>68790109</v>
      </c>
      <c r="T37" s="36">
        <f t="shared" si="6"/>
        <v>0.73153606794105741</v>
      </c>
      <c r="U37" s="36">
        <f t="shared" si="7"/>
        <v>0.29468280737025343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114770119</v>
      </c>
      <c r="E38" s="31">
        <v>129593470</v>
      </c>
      <c r="F38" s="31">
        <v>30034074</v>
      </c>
      <c r="G38" s="36">
        <f t="shared" si="0"/>
        <v>0.26168896801440106</v>
      </c>
      <c r="H38" s="31">
        <v>35240824</v>
      </c>
      <c r="I38" s="36">
        <f t="shared" si="1"/>
        <v>0.30705574157329224</v>
      </c>
      <c r="J38" s="31">
        <v>30341219</v>
      </c>
      <c r="K38" s="36">
        <f t="shared" si="2"/>
        <v>0.23412614076928412</v>
      </c>
      <c r="L38" s="31">
        <v>49808236</v>
      </c>
      <c r="M38" s="36">
        <f t="shared" si="3"/>
        <v>0.38434217403083659</v>
      </c>
      <c r="N38" s="31">
        <f t="shared" si="4"/>
        <v>145424353</v>
      </c>
      <c r="O38" s="36">
        <f t="shared" si="5"/>
        <v>1.1221580300303711</v>
      </c>
      <c r="P38" s="31">
        <v>34502403</v>
      </c>
      <c r="Q38" s="31">
        <v>94823551</v>
      </c>
      <c r="R38" s="31">
        <v>126065187</v>
      </c>
      <c r="S38" s="31">
        <v>161039439</v>
      </c>
      <c r="T38" s="36">
        <f t="shared" si="6"/>
        <v>1.2774298982319361</v>
      </c>
      <c r="U38" s="36">
        <f t="shared" si="7"/>
        <v>0.44361643448428789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148013104</v>
      </c>
      <c r="E39" s="31">
        <v>135547248</v>
      </c>
      <c r="F39" s="31">
        <v>24673505</v>
      </c>
      <c r="G39" s="36">
        <f t="shared" si="0"/>
        <v>0.16669811208067092</v>
      </c>
      <c r="H39" s="31">
        <v>29376412</v>
      </c>
      <c r="I39" s="36">
        <f t="shared" si="1"/>
        <v>0.19847169747889348</v>
      </c>
      <c r="J39" s="31">
        <v>23327292</v>
      </c>
      <c r="K39" s="36">
        <f t="shared" si="2"/>
        <v>0.17209712734263702</v>
      </c>
      <c r="L39" s="31">
        <v>24245011</v>
      </c>
      <c r="M39" s="36">
        <f t="shared" si="3"/>
        <v>0.17886760046946878</v>
      </c>
      <c r="N39" s="31">
        <f t="shared" si="4"/>
        <v>101622220</v>
      </c>
      <c r="O39" s="36">
        <f t="shared" si="5"/>
        <v>0.74971806140984876</v>
      </c>
      <c r="P39" s="31">
        <v>24110722</v>
      </c>
      <c r="Q39" s="31">
        <v>143870438</v>
      </c>
      <c r="R39" s="31">
        <v>146398458</v>
      </c>
      <c r="S39" s="31">
        <v>110157439</v>
      </c>
      <c r="T39" s="36">
        <f t="shared" si="6"/>
        <v>0.75244944861372787</v>
      </c>
      <c r="U39" s="36">
        <f t="shared" si="7"/>
        <v>5.5696797466289194E-3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479803454</v>
      </c>
      <c r="E40" s="32">
        <f>SUM(E36:E39)</f>
        <v>513172721</v>
      </c>
      <c r="F40" s="32">
        <f>SUM(F36:F39)</f>
        <v>93280834</v>
      </c>
      <c r="G40" s="37">
        <f t="shared" si="0"/>
        <v>0.1944146779735354</v>
      </c>
      <c r="H40" s="32">
        <f>SUM(H36:H39)</f>
        <v>108687738</v>
      </c>
      <c r="I40" s="37">
        <f t="shared" si="1"/>
        <v>0.22652554310290562</v>
      </c>
      <c r="J40" s="32">
        <f>SUM(J36:J39)</f>
        <v>90348507</v>
      </c>
      <c r="K40" s="37">
        <f t="shared" si="2"/>
        <v>0.17605867050754634</v>
      </c>
      <c r="L40" s="32">
        <f>SUM(L36:L39)</f>
        <v>119253423</v>
      </c>
      <c r="M40" s="37">
        <f t="shared" si="3"/>
        <v>0.23238457174343841</v>
      </c>
      <c r="N40" s="32">
        <f t="shared" si="4"/>
        <v>411570502</v>
      </c>
      <c r="O40" s="37">
        <f t="shared" si="5"/>
        <v>0.80201165252507645</v>
      </c>
      <c r="P40" s="32">
        <f>SUM(P36:P39)</f>
        <v>105257562</v>
      </c>
      <c r="Q40" s="32">
        <f>SUM(Q36:Q39)</f>
        <v>459360945</v>
      </c>
      <c r="R40" s="32">
        <f>SUM(R36:R39)</f>
        <v>497525600</v>
      </c>
      <c r="S40" s="32">
        <f>SUM(S36:S39)</f>
        <v>431308923</v>
      </c>
      <c r="T40" s="37">
        <f t="shared" si="6"/>
        <v>0.86690800031194371</v>
      </c>
      <c r="U40" s="37">
        <f t="shared" si="7"/>
        <v>0.13296774819846191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218532977</v>
      </c>
      <c r="E41" s="31">
        <v>205838811</v>
      </c>
      <c r="F41" s="31">
        <v>24879640</v>
      </c>
      <c r="G41" s="36">
        <f t="shared" si="0"/>
        <v>0.11384844677240634</v>
      </c>
      <c r="H41" s="31">
        <v>28881992</v>
      </c>
      <c r="I41" s="36">
        <f t="shared" si="1"/>
        <v>0.13216308310301378</v>
      </c>
      <c r="J41" s="31">
        <v>34424308</v>
      </c>
      <c r="K41" s="36">
        <f t="shared" si="2"/>
        <v>0.16723915102677114</v>
      </c>
      <c r="L41" s="31">
        <v>56726517</v>
      </c>
      <c r="M41" s="36">
        <f t="shared" si="3"/>
        <v>0.27558708061134302</v>
      </c>
      <c r="N41" s="31">
        <f t="shared" si="4"/>
        <v>144912457</v>
      </c>
      <c r="O41" s="36">
        <f t="shared" si="5"/>
        <v>0.70400939597343482</v>
      </c>
      <c r="P41" s="31">
        <v>42178131</v>
      </c>
      <c r="Q41" s="31">
        <v>215479194</v>
      </c>
      <c r="R41" s="31">
        <v>184164322</v>
      </c>
      <c r="S41" s="31">
        <v>123131958</v>
      </c>
      <c r="T41" s="36">
        <f t="shared" si="6"/>
        <v>0.66859832926814133</v>
      </c>
      <c r="U41" s="36">
        <f t="shared" si="7"/>
        <v>0.34492723255091606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75936181</v>
      </c>
      <c r="E42" s="31">
        <v>77645087</v>
      </c>
      <c r="F42" s="31">
        <v>15345501</v>
      </c>
      <c r="G42" s="36">
        <f t="shared" si="0"/>
        <v>0.20208418171569623</v>
      </c>
      <c r="H42" s="31">
        <v>7441052</v>
      </c>
      <c r="I42" s="36">
        <f t="shared" si="1"/>
        <v>9.7990864196870794E-2</v>
      </c>
      <c r="J42" s="31">
        <v>51898596</v>
      </c>
      <c r="K42" s="36">
        <f t="shared" si="2"/>
        <v>0.66840798310909222</v>
      </c>
      <c r="L42" s="31">
        <v>25609167</v>
      </c>
      <c r="M42" s="36">
        <f t="shared" si="3"/>
        <v>0.32982340531088594</v>
      </c>
      <c r="N42" s="31">
        <f t="shared" si="4"/>
        <v>100294316</v>
      </c>
      <c r="O42" s="36">
        <f t="shared" si="5"/>
        <v>1.2917020235935854</v>
      </c>
      <c r="P42" s="31">
        <v>15005133</v>
      </c>
      <c r="Q42" s="31">
        <v>59990480</v>
      </c>
      <c r="R42" s="31">
        <v>69853882</v>
      </c>
      <c r="S42" s="31">
        <v>55431199</v>
      </c>
      <c r="T42" s="36">
        <f t="shared" si="6"/>
        <v>0.79353068738541976</v>
      </c>
      <c r="U42" s="36">
        <f t="shared" si="7"/>
        <v>0.70669376939211404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185228992</v>
      </c>
      <c r="E43" s="31">
        <v>209571297</v>
      </c>
      <c r="F43" s="31">
        <v>25944111</v>
      </c>
      <c r="G43" s="36">
        <f t="shared" si="0"/>
        <v>0.14006506605618196</v>
      </c>
      <c r="H43" s="31">
        <v>24221250</v>
      </c>
      <c r="I43" s="36">
        <f t="shared" si="1"/>
        <v>0.13076381692991126</v>
      </c>
      <c r="J43" s="31">
        <v>22964225</v>
      </c>
      <c r="K43" s="36">
        <f t="shared" si="2"/>
        <v>0.10957714786677109</v>
      </c>
      <c r="L43" s="31">
        <v>77559764</v>
      </c>
      <c r="M43" s="36">
        <f t="shared" si="3"/>
        <v>0.37008772246134453</v>
      </c>
      <c r="N43" s="31">
        <f t="shared" si="4"/>
        <v>150689350</v>
      </c>
      <c r="O43" s="36">
        <f t="shared" si="5"/>
        <v>0.71903620465735818</v>
      </c>
      <c r="P43" s="31">
        <v>24393833</v>
      </c>
      <c r="Q43" s="31">
        <v>201441357</v>
      </c>
      <c r="R43" s="31">
        <v>195304428</v>
      </c>
      <c r="S43" s="31">
        <v>97075282</v>
      </c>
      <c r="T43" s="36">
        <f t="shared" si="6"/>
        <v>0.49704598607462191</v>
      </c>
      <c r="U43" s="36">
        <f t="shared" si="7"/>
        <v>2.1794824536185025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115452775</v>
      </c>
      <c r="E44" s="31">
        <v>95318442</v>
      </c>
      <c r="F44" s="31">
        <v>20276578</v>
      </c>
      <c r="G44" s="36">
        <f t="shared" si="0"/>
        <v>0.17562659710864464</v>
      </c>
      <c r="H44" s="31">
        <v>19661353</v>
      </c>
      <c r="I44" s="36">
        <f t="shared" si="1"/>
        <v>0.17029779492091029</v>
      </c>
      <c r="J44" s="31">
        <v>19187079</v>
      </c>
      <c r="K44" s="36">
        <f t="shared" si="2"/>
        <v>0.20129450919896488</v>
      </c>
      <c r="L44" s="31">
        <v>19892966</v>
      </c>
      <c r="M44" s="36">
        <f t="shared" si="3"/>
        <v>0.20870007505997631</v>
      </c>
      <c r="N44" s="31">
        <f t="shared" si="4"/>
        <v>79017976</v>
      </c>
      <c r="O44" s="36">
        <f t="shared" si="5"/>
        <v>0.82898937857167243</v>
      </c>
      <c r="P44" s="31">
        <v>20951750</v>
      </c>
      <c r="Q44" s="31">
        <v>112089795</v>
      </c>
      <c r="R44" s="31">
        <v>90825172</v>
      </c>
      <c r="S44" s="31">
        <v>78064287</v>
      </c>
      <c r="T44" s="36">
        <f t="shared" si="6"/>
        <v>0.85950056885111104</v>
      </c>
      <c r="U44" s="36">
        <f t="shared" si="7"/>
        <v>-5.0534394501652646E-2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420108947</v>
      </c>
      <c r="E45" s="31">
        <v>485307330</v>
      </c>
      <c r="F45" s="31">
        <v>80613998</v>
      </c>
      <c r="G45" s="36">
        <f t="shared" si="0"/>
        <v>0.1918883151041294</v>
      </c>
      <c r="H45" s="31">
        <v>81591060</v>
      </c>
      <c r="I45" s="36">
        <f t="shared" si="1"/>
        <v>0.1942140499092965</v>
      </c>
      <c r="J45" s="31">
        <v>117425676</v>
      </c>
      <c r="K45" s="36">
        <f t="shared" si="2"/>
        <v>0.24196147212530253</v>
      </c>
      <c r="L45" s="31">
        <v>125746480</v>
      </c>
      <c r="M45" s="36">
        <f t="shared" si="3"/>
        <v>0.25910690448462831</v>
      </c>
      <c r="N45" s="31">
        <f t="shared" si="4"/>
        <v>405377214</v>
      </c>
      <c r="O45" s="36">
        <f t="shared" si="5"/>
        <v>0.83530000257774795</v>
      </c>
      <c r="P45" s="31">
        <v>85644760</v>
      </c>
      <c r="Q45" s="31">
        <v>353433424</v>
      </c>
      <c r="R45" s="31">
        <v>344270541</v>
      </c>
      <c r="S45" s="31">
        <v>341141263</v>
      </c>
      <c r="T45" s="36">
        <f t="shared" si="6"/>
        <v>0.9909104101939411</v>
      </c>
      <c r="U45" s="36">
        <f t="shared" si="7"/>
        <v>0.46823319955593323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344443191</v>
      </c>
      <c r="E46" s="31">
        <v>386853660</v>
      </c>
      <c r="F46" s="31">
        <v>22335269</v>
      </c>
      <c r="G46" s="36">
        <f t="shared" si="0"/>
        <v>6.4844565326303699E-2</v>
      </c>
      <c r="H46" s="31">
        <v>143614866</v>
      </c>
      <c r="I46" s="36">
        <f t="shared" si="1"/>
        <v>0.41694790244815727</v>
      </c>
      <c r="J46" s="31">
        <v>71092768</v>
      </c>
      <c r="K46" s="36">
        <f t="shared" si="2"/>
        <v>0.18377173425217175</v>
      </c>
      <c r="L46" s="31">
        <v>96272244</v>
      </c>
      <c r="M46" s="36">
        <f t="shared" si="3"/>
        <v>0.24885959202247177</v>
      </c>
      <c r="N46" s="31">
        <f t="shared" si="4"/>
        <v>333315147</v>
      </c>
      <c r="O46" s="36">
        <f t="shared" si="5"/>
        <v>0.86160525662339604</v>
      </c>
      <c r="P46" s="31">
        <v>73869972</v>
      </c>
      <c r="Q46" s="31">
        <v>300270478</v>
      </c>
      <c r="R46" s="31">
        <v>323218990</v>
      </c>
      <c r="S46" s="31">
        <v>295795267</v>
      </c>
      <c r="T46" s="36">
        <f t="shared" si="6"/>
        <v>0.91515435711249515</v>
      </c>
      <c r="U46" s="36">
        <f t="shared" si="7"/>
        <v>0.30326628525052102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1359703063</v>
      </c>
      <c r="E47" s="32">
        <f>SUM(E41:E46)</f>
        <v>1460534627</v>
      </c>
      <c r="F47" s="32">
        <f>SUM(F41:F46)</f>
        <v>189395097</v>
      </c>
      <c r="G47" s="37">
        <f t="shared" si="0"/>
        <v>0.1392915130911932</v>
      </c>
      <c r="H47" s="32">
        <f>SUM(H41:H46)</f>
        <v>305411573</v>
      </c>
      <c r="I47" s="37">
        <f t="shared" si="1"/>
        <v>0.22461637493567962</v>
      </c>
      <c r="J47" s="32">
        <f>SUM(J41:J46)</f>
        <v>316992652</v>
      </c>
      <c r="K47" s="37">
        <f t="shared" si="2"/>
        <v>0.21703877891010112</v>
      </c>
      <c r="L47" s="32">
        <f>SUM(L41:L46)</f>
        <v>401807138</v>
      </c>
      <c r="M47" s="37">
        <f t="shared" si="3"/>
        <v>0.2751096280581371</v>
      </c>
      <c r="N47" s="32">
        <f t="shared" si="4"/>
        <v>1213606460</v>
      </c>
      <c r="O47" s="37">
        <f t="shared" si="5"/>
        <v>0.83093302792334278</v>
      </c>
      <c r="P47" s="32">
        <f>SUM(P41:P46)</f>
        <v>262043579</v>
      </c>
      <c r="Q47" s="32">
        <f>SUM(Q41:Q46)</f>
        <v>1242704728</v>
      </c>
      <c r="R47" s="32">
        <f>SUM(R41:R46)</f>
        <v>1207637335</v>
      </c>
      <c r="S47" s="32">
        <f>SUM(S41:S46)</f>
        <v>990639256</v>
      </c>
      <c r="T47" s="37">
        <f t="shared" si="6"/>
        <v>0.82031188278888378</v>
      </c>
      <c r="U47" s="37">
        <f t="shared" si="7"/>
        <v>0.53335998360791748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194744172</v>
      </c>
      <c r="E48" s="31">
        <v>210018849</v>
      </c>
      <c r="F48" s="31">
        <v>40111793</v>
      </c>
      <c r="G48" s="36">
        <f t="shared" si="0"/>
        <v>0.20597172479184639</v>
      </c>
      <c r="H48" s="31">
        <v>47643696</v>
      </c>
      <c r="I48" s="36">
        <f t="shared" si="1"/>
        <v>0.24464760876130351</v>
      </c>
      <c r="J48" s="31">
        <v>50273103</v>
      </c>
      <c r="K48" s="36">
        <f t="shared" si="2"/>
        <v>0.23937424302330121</v>
      </c>
      <c r="L48" s="31">
        <v>45850834</v>
      </c>
      <c r="M48" s="36">
        <f t="shared" si="3"/>
        <v>0.21831770918809293</v>
      </c>
      <c r="N48" s="31">
        <f t="shared" si="4"/>
        <v>183879426</v>
      </c>
      <c r="O48" s="36">
        <f t="shared" si="5"/>
        <v>0.87553772852073863</v>
      </c>
      <c r="P48" s="31">
        <v>43228515</v>
      </c>
      <c r="Q48" s="31">
        <v>191437872</v>
      </c>
      <c r="R48" s="31">
        <v>195682872</v>
      </c>
      <c r="S48" s="31">
        <v>172084189</v>
      </c>
      <c r="T48" s="36">
        <f t="shared" si="6"/>
        <v>0.87940343087360251</v>
      </c>
      <c r="U48" s="36">
        <f t="shared" si="7"/>
        <v>6.0661787711190129E-2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137461671</v>
      </c>
      <c r="E49" s="31">
        <v>283723363</v>
      </c>
      <c r="F49" s="31">
        <v>35141972</v>
      </c>
      <c r="G49" s="36">
        <f t="shared" si="0"/>
        <v>0.2556492420348942</v>
      </c>
      <c r="H49" s="31">
        <v>28877747</v>
      </c>
      <c r="I49" s="36">
        <f t="shared" si="1"/>
        <v>0.21007853891140316</v>
      </c>
      <c r="J49" s="31">
        <v>68123172</v>
      </c>
      <c r="K49" s="36">
        <f t="shared" si="2"/>
        <v>0.24010420319175477</v>
      </c>
      <c r="L49" s="31">
        <v>39020238</v>
      </c>
      <c r="M49" s="36">
        <f t="shared" si="3"/>
        <v>0.13752916780420371</v>
      </c>
      <c r="N49" s="31">
        <f t="shared" si="4"/>
        <v>171163129</v>
      </c>
      <c r="O49" s="36">
        <f t="shared" si="5"/>
        <v>0.60327470811770967</v>
      </c>
      <c r="P49" s="31">
        <v>37364251</v>
      </c>
      <c r="Q49" s="31">
        <v>201091688</v>
      </c>
      <c r="R49" s="31">
        <v>142231846</v>
      </c>
      <c r="S49" s="31">
        <v>125226220</v>
      </c>
      <c r="T49" s="36">
        <f t="shared" si="6"/>
        <v>0.88043728266031218</v>
      </c>
      <c r="U49" s="36">
        <f t="shared" si="7"/>
        <v>4.4320090880451524E-2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144047148</v>
      </c>
      <c r="E50" s="31">
        <v>148529313</v>
      </c>
      <c r="F50" s="31">
        <v>28509493</v>
      </c>
      <c r="G50" s="36">
        <f t="shared" si="0"/>
        <v>0.19791778869512919</v>
      </c>
      <c r="H50" s="31">
        <v>28283532</v>
      </c>
      <c r="I50" s="36">
        <f t="shared" si="1"/>
        <v>0.19634912868944826</v>
      </c>
      <c r="J50" s="31">
        <v>21255451</v>
      </c>
      <c r="K50" s="36">
        <f t="shared" si="2"/>
        <v>0.14310610189114656</v>
      </c>
      <c r="L50" s="31">
        <v>23004827</v>
      </c>
      <c r="M50" s="36">
        <f t="shared" si="3"/>
        <v>0.15488408675262641</v>
      </c>
      <c r="N50" s="31">
        <f t="shared" si="4"/>
        <v>101053303</v>
      </c>
      <c r="O50" s="36">
        <f t="shared" si="5"/>
        <v>0.68035932408843769</v>
      </c>
      <c r="P50" s="31">
        <v>27689852</v>
      </c>
      <c r="Q50" s="31">
        <v>132843850</v>
      </c>
      <c r="R50" s="31">
        <v>134123649</v>
      </c>
      <c r="S50" s="31">
        <v>101205714</v>
      </c>
      <c r="T50" s="36">
        <f t="shared" si="6"/>
        <v>0.75457023988364647</v>
      </c>
      <c r="U50" s="36">
        <f t="shared" si="7"/>
        <v>-0.16919646229961793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140037138</v>
      </c>
      <c r="E51" s="31">
        <v>140102412</v>
      </c>
      <c r="F51" s="31">
        <v>19306393</v>
      </c>
      <c r="G51" s="36">
        <f t="shared" si="0"/>
        <v>0.13786623516970192</v>
      </c>
      <c r="H51" s="31">
        <v>21541468</v>
      </c>
      <c r="I51" s="36">
        <f t="shared" si="1"/>
        <v>0.15382682271041559</v>
      </c>
      <c r="J51" s="31">
        <v>17646752</v>
      </c>
      <c r="K51" s="36">
        <f t="shared" si="2"/>
        <v>0.12595608989229964</v>
      </c>
      <c r="L51" s="31">
        <v>19242929</v>
      </c>
      <c r="M51" s="36">
        <f t="shared" si="3"/>
        <v>0.13734902008682048</v>
      </c>
      <c r="N51" s="31">
        <f t="shared" si="4"/>
        <v>77737542</v>
      </c>
      <c r="O51" s="36">
        <f t="shared" si="5"/>
        <v>0.55486226746760081</v>
      </c>
      <c r="P51" s="31">
        <v>16222785</v>
      </c>
      <c r="Q51" s="31">
        <v>104885796</v>
      </c>
      <c r="R51" s="31">
        <v>138854119</v>
      </c>
      <c r="S51" s="31">
        <v>70758810</v>
      </c>
      <c r="T51" s="36">
        <f t="shared" si="6"/>
        <v>0.5095910046427935</v>
      </c>
      <c r="U51" s="36">
        <f t="shared" si="7"/>
        <v>0.18616680181608758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271096879</v>
      </c>
      <c r="E52" s="31">
        <v>327212573</v>
      </c>
      <c r="F52" s="31">
        <v>73317702</v>
      </c>
      <c r="G52" s="36">
        <f t="shared" si="0"/>
        <v>0.27044834404013923</v>
      </c>
      <c r="H52" s="31">
        <v>69141094</v>
      </c>
      <c r="I52" s="36">
        <f t="shared" si="1"/>
        <v>0.25504201396578968</v>
      </c>
      <c r="J52" s="31">
        <v>48536307</v>
      </c>
      <c r="K52" s="36">
        <f t="shared" si="2"/>
        <v>0.14833264674093069</v>
      </c>
      <c r="L52" s="31">
        <v>74483702</v>
      </c>
      <c r="M52" s="36">
        <f t="shared" si="3"/>
        <v>0.22763092908413393</v>
      </c>
      <c r="N52" s="31">
        <f t="shared" si="4"/>
        <v>265478805</v>
      </c>
      <c r="O52" s="36">
        <f t="shared" si="5"/>
        <v>0.8113343645875124</v>
      </c>
      <c r="P52" s="31">
        <v>77634773</v>
      </c>
      <c r="Q52" s="31">
        <v>346149815</v>
      </c>
      <c r="R52" s="31">
        <v>355162396</v>
      </c>
      <c r="S52" s="31">
        <v>279157006</v>
      </c>
      <c r="T52" s="36">
        <f t="shared" si="6"/>
        <v>0.78599820573346957</v>
      </c>
      <c r="U52" s="36">
        <f t="shared" si="7"/>
        <v>-4.0588397160638334E-2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887387008</v>
      </c>
      <c r="E53" s="32">
        <f>SUM(E48:E52)</f>
        <v>1109586510</v>
      </c>
      <c r="F53" s="32">
        <f>SUM(F48:F52)</f>
        <v>196387353</v>
      </c>
      <c r="G53" s="37">
        <f t="shared" si="0"/>
        <v>0.22130970053598081</v>
      </c>
      <c r="H53" s="32">
        <f>SUM(H48:H52)</f>
        <v>195487537</v>
      </c>
      <c r="I53" s="37">
        <f t="shared" si="1"/>
        <v>0.22029569425474393</v>
      </c>
      <c r="J53" s="32">
        <f>SUM(J48:J52)</f>
        <v>205834785</v>
      </c>
      <c r="K53" s="37">
        <f t="shared" si="2"/>
        <v>0.18550584667796655</v>
      </c>
      <c r="L53" s="32">
        <f>SUM(L48:L52)</f>
        <v>201602530</v>
      </c>
      <c r="M53" s="37">
        <f t="shared" si="3"/>
        <v>0.18169158347103553</v>
      </c>
      <c r="N53" s="32">
        <f t="shared" si="4"/>
        <v>799312205</v>
      </c>
      <c r="O53" s="37">
        <f t="shared" si="5"/>
        <v>0.72036943293407563</v>
      </c>
      <c r="P53" s="32">
        <f>SUM(P48:P52)</f>
        <v>202140176</v>
      </c>
      <c r="Q53" s="32">
        <f>SUM(Q48:Q52)</f>
        <v>976409021</v>
      </c>
      <c r="R53" s="32">
        <f>SUM(R48:R52)</f>
        <v>966054882</v>
      </c>
      <c r="S53" s="32">
        <f>SUM(S48:S52)</f>
        <v>748431939</v>
      </c>
      <c r="T53" s="37">
        <f t="shared" si="6"/>
        <v>0.77473024871065244</v>
      </c>
      <c r="U53" s="37">
        <f t="shared" si="7"/>
        <v>-2.6597681403027762E-3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9313281336</v>
      </c>
      <c r="E54" s="32">
        <f>SUM(E8:E9,E11:E18,E20:E26,E28:E34,E36:E39,E41:E46,E48:E52)</f>
        <v>9745049768</v>
      </c>
      <c r="F54" s="32">
        <f>SUM(F8:F9,F11:F18,F20:F26,F28:F34,F36:F39,F41:F46,F48:F52)</f>
        <v>2265476336</v>
      </c>
      <c r="G54" s="37">
        <f t="shared" si="0"/>
        <v>0.24325221737293817</v>
      </c>
      <c r="H54" s="32">
        <f>SUM(H8:H9,H11:H18,H20:H26,H28:H34,H36:H39,H41:H46,H48:H52)</f>
        <v>1920552725</v>
      </c>
      <c r="I54" s="37">
        <f t="shared" si="1"/>
        <v>0.20621654771409131</v>
      </c>
      <c r="J54" s="32">
        <f>SUM(J8:J9,J11:J18,J20:J26,J28:J34,J36:J39,J41:J46,J48:J52)</f>
        <v>1918964703</v>
      </c>
      <c r="K54" s="37">
        <f t="shared" si="2"/>
        <v>0.19691687048139456</v>
      </c>
      <c r="L54" s="32">
        <f>SUM(L8:L9,L11:L18,L20:L26,L28:L34,L36:L39,L41:L46,L48:L52)</f>
        <v>2148316140</v>
      </c>
      <c r="M54" s="37">
        <f t="shared" si="3"/>
        <v>0.22045204397564652</v>
      </c>
      <c r="N54" s="32">
        <f t="shared" si="4"/>
        <v>8253309904</v>
      </c>
      <c r="O54" s="37">
        <f t="shared" si="5"/>
        <v>0.8469233200944285</v>
      </c>
      <c r="P54" s="32">
        <f>SUM(P8:P9,P11:P18,P20:P26,P28:P34,P36:P39,P41:P46,P48:P52)</f>
        <v>2226148180</v>
      </c>
      <c r="Q54" s="32">
        <f>SUM(Q8:Q9,Q11:Q18,Q20:Q26,Q28:Q34,Q36:Q39,Q41:Q46,Q48:Q52)</f>
        <v>9179804942</v>
      </c>
      <c r="R54" s="32">
        <f>SUM(R8:R9,R11:R18,R20:R26,R28:R34,R36:R39,R41:R46,R48:R52)</f>
        <v>9314968441</v>
      </c>
      <c r="S54" s="32">
        <f>SUM(S8:S9,S11:S18,S20:S26,S28:S34,S36:S39,S41:S46,S48:S52)</f>
        <v>7926030842</v>
      </c>
      <c r="T54" s="37">
        <f t="shared" si="6"/>
        <v>0.85089186208226253</v>
      </c>
      <c r="U54" s="37">
        <f t="shared" si="7"/>
        <v>-3.4962650150269892E-2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1182803127</v>
      </c>
      <c r="E57" s="31">
        <v>1127278196</v>
      </c>
      <c r="F57" s="31">
        <v>262133201</v>
      </c>
      <c r="G57" s="36">
        <f t="shared" ref="G57:G85" si="8">IF(($D57      =0),0,($F57      /$D57      ))</f>
        <v>0.22162031450226288</v>
      </c>
      <c r="H57" s="31">
        <v>282725352</v>
      </c>
      <c r="I57" s="36">
        <f t="shared" ref="I57:I85" si="9">IF(($D57      =0),0,($H57      /$D57      ))</f>
        <v>0.23902993283175519</v>
      </c>
      <c r="J57" s="31">
        <v>283776175</v>
      </c>
      <c r="K57" s="36">
        <f t="shared" ref="K57:K85" si="10">IF(($E57      =0),0,($J57      /$E57      ))</f>
        <v>0.25173570819247887</v>
      </c>
      <c r="L57" s="31">
        <v>325620686</v>
      </c>
      <c r="M57" s="36">
        <f t="shared" ref="M57:M85" si="11">IF(($E57      =0),0,($L57      /$E57      ))</f>
        <v>0.28885565883862796</v>
      </c>
      <c r="N57" s="31">
        <f t="shared" ref="N57:N85" si="12">$F57      +$H57      +$J57      +$L57</f>
        <v>1154255414</v>
      </c>
      <c r="O57" s="36">
        <f t="shared" ref="O57:O85" si="13">IF(($E57      =0),0,($N57      /$E57      ))</f>
        <v>1.0239312869668953</v>
      </c>
      <c r="P57" s="31">
        <v>347862206</v>
      </c>
      <c r="Q57" s="31">
        <v>1183003110</v>
      </c>
      <c r="R57" s="31">
        <v>1136106032</v>
      </c>
      <c r="S57" s="31">
        <v>1215452029</v>
      </c>
      <c r="T57" s="36">
        <f t="shared" ref="T57:T85" si="14">IF(($R57      =0),0,($S57      /$R57      ))</f>
        <v>1.0698403095882867</v>
      </c>
      <c r="U57" s="36">
        <f t="shared" ref="U57:U85" si="15">IF(($P57      =0),0,(($L57      /$P57      )-1))</f>
        <v>-6.3937730562198536E-2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1182803127</v>
      </c>
      <c r="E58" s="32">
        <f>E57</f>
        <v>1127278196</v>
      </c>
      <c r="F58" s="32">
        <f>F57</f>
        <v>262133201</v>
      </c>
      <c r="G58" s="37">
        <f t="shared" si="8"/>
        <v>0.22162031450226288</v>
      </c>
      <c r="H58" s="32">
        <f>H57</f>
        <v>282725352</v>
      </c>
      <c r="I58" s="37">
        <f t="shared" si="9"/>
        <v>0.23902993283175519</v>
      </c>
      <c r="J58" s="32">
        <f>J57</f>
        <v>283776175</v>
      </c>
      <c r="K58" s="37">
        <f t="shared" si="10"/>
        <v>0.25173570819247887</v>
      </c>
      <c r="L58" s="32">
        <f>L57</f>
        <v>325620686</v>
      </c>
      <c r="M58" s="37">
        <f t="shared" si="11"/>
        <v>0.28885565883862796</v>
      </c>
      <c r="N58" s="32">
        <f t="shared" si="12"/>
        <v>1154255414</v>
      </c>
      <c r="O58" s="37">
        <f t="shared" si="13"/>
        <v>1.0239312869668953</v>
      </c>
      <c r="P58" s="32">
        <f>P57</f>
        <v>347862206</v>
      </c>
      <c r="Q58" s="32">
        <f>Q57</f>
        <v>1183003110</v>
      </c>
      <c r="R58" s="32">
        <f>R57</f>
        <v>1136106032</v>
      </c>
      <c r="S58" s="32">
        <f>S57</f>
        <v>1215452029</v>
      </c>
      <c r="T58" s="37">
        <f t="shared" si="14"/>
        <v>1.0698403095882867</v>
      </c>
      <c r="U58" s="37">
        <f t="shared" si="15"/>
        <v>-6.3937730562198536E-2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157116329</v>
      </c>
      <c r="E59" s="31">
        <v>147858759</v>
      </c>
      <c r="F59" s="31">
        <v>1115574</v>
      </c>
      <c r="G59" s="36">
        <f t="shared" si="8"/>
        <v>7.1003059140975731E-3</v>
      </c>
      <c r="H59" s="31">
        <v>21212268</v>
      </c>
      <c r="I59" s="36">
        <f t="shared" si="9"/>
        <v>0.13500995176637559</v>
      </c>
      <c r="J59" s="31">
        <v>7462673</v>
      </c>
      <c r="K59" s="36">
        <f t="shared" si="10"/>
        <v>5.047163286417141E-2</v>
      </c>
      <c r="L59" s="31">
        <v>5515413</v>
      </c>
      <c r="M59" s="36">
        <f t="shared" si="11"/>
        <v>3.7301902418915879E-2</v>
      </c>
      <c r="N59" s="31">
        <f t="shared" si="12"/>
        <v>35305928</v>
      </c>
      <c r="O59" s="36">
        <f t="shared" si="13"/>
        <v>0.23878144412127794</v>
      </c>
      <c r="P59" s="31">
        <v>12456184</v>
      </c>
      <c r="Q59" s="31">
        <v>144745701</v>
      </c>
      <c r="R59" s="31">
        <v>146152598</v>
      </c>
      <c r="S59" s="31">
        <v>58081353</v>
      </c>
      <c r="T59" s="36">
        <f t="shared" si="14"/>
        <v>0.39740212486677795</v>
      </c>
      <c r="U59" s="36">
        <f t="shared" si="15"/>
        <v>-0.55721487415407478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226238242</v>
      </c>
      <c r="E60" s="31">
        <v>274285029</v>
      </c>
      <c r="F60" s="31">
        <v>7595948</v>
      </c>
      <c r="G60" s="36">
        <f t="shared" si="8"/>
        <v>3.3574995689720749E-2</v>
      </c>
      <c r="H60" s="31">
        <v>11072323</v>
      </c>
      <c r="I60" s="36">
        <f t="shared" si="9"/>
        <v>4.8940987616054761E-2</v>
      </c>
      <c r="J60" s="31">
        <v>3680015</v>
      </c>
      <c r="K60" s="36">
        <f t="shared" si="10"/>
        <v>1.3416754875090175E-2</v>
      </c>
      <c r="L60" s="31">
        <v>0</v>
      </c>
      <c r="M60" s="36">
        <f t="shared" si="11"/>
        <v>0</v>
      </c>
      <c r="N60" s="31">
        <f t="shared" si="12"/>
        <v>22348286</v>
      </c>
      <c r="O60" s="36">
        <f t="shared" si="13"/>
        <v>8.1478329610180797E-2</v>
      </c>
      <c r="P60" s="31">
        <v>19035129</v>
      </c>
      <c r="Q60" s="31">
        <v>179314839</v>
      </c>
      <c r="R60" s="31">
        <v>174746447</v>
      </c>
      <c r="S60" s="31">
        <v>67467545</v>
      </c>
      <c r="T60" s="36">
        <f t="shared" si="14"/>
        <v>0.38608822186811043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96217801</v>
      </c>
      <c r="E61" s="31">
        <v>104666398</v>
      </c>
      <c r="F61" s="31">
        <v>7486968</v>
      </c>
      <c r="G61" s="36">
        <f t="shared" si="8"/>
        <v>7.7812711600008397E-2</v>
      </c>
      <c r="H61" s="31">
        <v>16147345</v>
      </c>
      <c r="I61" s="36">
        <f t="shared" si="9"/>
        <v>0.16782076530724288</v>
      </c>
      <c r="J61" s="31">
        <v>7573504</v>
      </c>
      <c r="K61" s="36">
        <f t="shared" si="10"/>
        <v>7.2358504206861116E-2</v>
      </c>
      <c r="L61" s="31">
        <v>2485816</v>
      </c>
      <c r="M61" s="36">
        <f t="shared" si="11"/>
        <v>2.3749895358011652E-2</v>
      </c>
      <c r="N61" s="31">
        <f t="shared" si="12"/>
        <v>33693633</v>
      </c>
      <c r="O61" s="36">
        <f t="shared" si="13"/>
        <v>0.32191451739841093</v>
      </c>
      <c r="P61" s="31">
        <v>9236348</v>
      </c>
      <c r="Q61" s="31">
        <v>107193558</v>
      </c>
      <c r="R61" s="31">
        <v>109525024</v>
      </c>
      <c r="S61" s="31">
        <v>39743587</v>
      </c>
      <c r="T61" s="36">
        <f t="shared" si="14"/>
        <v>0.36287220535098902</v>
      </c>
      <c r="U61" s="36">
        <f t="shared" si="15"/>
        <v>-0.73086592233207326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33334347</v>
      </c>
      <c r="E62" s="31">
        <v>36311145</v>
      </c>
      <c r="F62" s="31">
        <v>6241897</v>
      </c>
      <c r="G62" s="36">
        <f t="shared" si="8"/>
        <v>0.18725121569053085</v>
      </c>
      <c r="H62" s="31">
        <v>8954876</v>
      </c>
      <c r="I62" s="36">
        <f t="shared" si="9"/>
        <v>0.26863811071505317</v>
      </c>
      <c r="J62" s="31">
        <v>8526919</v>
      </c>
      <c r="K62" s="36">
        <f t="shared" si="10"/>
        <v>0.23482925145984793</v>
      </c>
      <c r="L62" s="31">
        <v>8662125</v>
      </c>
      <c r="M62" s="36">
        <f t="shared" si="11"/>
        <v>0.23855279143634825</v>
      </c>
      <c r="N62" s="31">
        <f t="shared" si="12"/>
        <v>32385817</v>
      </c>
      <c r="O62" s="36">
        <f t="shared" si="13"/>
        <v>0.89189743259266541</v>
      </c>
      <c r="P62" s="31">
        <v>4426293</v>
      </c>
      <c r="Q62" s="31">
        <v>36344198</v>
      </c>
      <c r="R62" s="31">
        <v>37293605</v>
      </c>
      <c r="S62" s="31">
        <v>31493042</v>
      </c>
      <c r="T62" s="36">
        <f t="shared" si="14"/>
        <v>0.84446226102303601</v>
      </c>
      <c r="U62" s="36">
        <f t="shared" si="15"/>
        <v>0.95697053945592847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512906719</v>
      </c>
      <c r="E63" s="32">
        <f>SUM(E59:E62)</f>
        <v>563121331</v>
      </c>
      <c r="F63" s="32">
        <f>SUM(F59:F62)</f>
        <v>22440387</v>
      </c>
      <c r="G63" s="37">
        <f t="shared" si="8"/>
        <v>4.3751399949978037E-2</v>
      </c>
      <c r="H63" s="32">
        <f>SUM(H59:H62)</f>
        <v>57386812</v>
      </c>
      <c r="I63" s="37">
        <f t="shared" si="9"/>
        <v>0.11188547522224991</v>
      </c>
      <c r="J63" s="32">
        <f>SUM(J59:J62)</f>
        <v>27243111</v>
      </c>
      <c r="K63" s="37">
        <f t="shared" si="10"/>
        <v>4.8378758715499626E-2</v>
      </c>
      <c r="L63" s="32">
        <f>SUM(L59:L62)</f>
        <v>16663354</v>
      </c>
      <c r="M63" s="37">
        <f t="shared" si="11"/>
        <v>2.9591054507576448E-2</v>
      </c>
      <c r="N63" s="32">
        <f t="shared" si="12"/>
        <v>123733664</v>
      </c>
      <c r="O63" s="37">
        <f t="shared" si="13"/>
        <v>0.21972824893752782</v>
      </c>
      <c r="P63" s="32">
        <f>SUM(P59:P62)</f>
        <v>45153954</v>
      </c>
      <c r="Q63" s="32">
        <f>SUM(Q59:Q62)</f>
        <v>467598296</v>
      </c>
      <c r="R63" s="32">
        <f>SUM(R59:R62)</f>
        <v>467717674</v>
      </c>
      <c r="S63" s="32">
        <f>SUM(S59:S62)</f>
        <v>196785527</v>
      </c>
      <c r="T63" s="37">
        <f t="shared" si="14"/>
        <v>0.42073570861040416</v>
      </c>
      <c r="U63" s="37">
        <f t="shared" si="15"/>
        <v>-0.63096578430318639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292473657</v>
      </c>
      <c r="E64" s="31">
        <v>273152510</v>
      </c>
      <c r="F64" s="31">
        <v>25355</v>
      </c>
      <c r="G64" s="36">
        <f t="shared" si="8"/>
        <v>8.6691568259769807E-5</v>
      </c>
      <c r="H64" s="31">
        <v>0</v>
      </c>
      <c r="I64" s="36">
        <f t="shared" si="9"/>
        <v>0</v>
      </c>
      <c r="J64" s="31">
        <v>1386853</v>
      </c>
      <c r="K64" s="36">
        <f t="shared" si="10"/>
        <v>5.077211261943008E-3</v>
      </c>
      <c r="L64" s="31">
        <v>1807441</v>
      </c>
      <c r="M64" s="36">
        <f t="shared" si="11"/>
        <v>6.6169664704893248E-3</v>
      </c>
      <c r="N64" s="31">
        <f t="shared" si="12"/>
        <v>3219649</v>
      </c>
      <c r="O64" s="36">
        <f t="shared" si="13"/>
        <v>1.1787001334895294E-2</v>
      </c>
      <c r="P64" s="31">
        <v>114702</v>
      </c>
      <c r="Q64" s="31">
        <v>203026461</v>
      </c>
      <c r="R64" s="31">
        <v>203026461</v>
      </c>
      <c r="S64" s="31">
        <v>928343</v>
      </c>
      <c r="T64" s="36">
        <f t="shared" si="14"/>
        <v>4.5725221994585225E-3</v>
      </c>
      <c r="U64" s="36">
        <f t="shared" si="15"/>
        <v>14.75771128663842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42647038</v>
      </c>
      <c r="E65" s="31">
        <v>86257038</v>
      </c>
      <c r="F65" s="31">
        <v>24593114</v>
      </c>
      <c r="G65" s="36">
        <f t="shared" si="8"/>
        <v>0.57666640295159532</v>
      </c>
      <c r="H65" s="31">
        <v>21419546</v>
      </c>
      <c r="I65" s="36">
        <f t="shared" si="9"/>
        <v>0.50225166868564242</v>
      </c>
      <c r="J65" s="31">
        <v>25915802</v>
      </c>
      <c r="K65" s="36">
        <f t="shared" si="10"/>
        <v>0.30044855006498139</v>
      </c>
      <c r="L65" s="31">
        <v>20251551</v>
      </c>
      <c r="M65" s="36">
        <f t="shared" si="11"/>
        <v>0.23478143313940364</v>
      </c>
      <c r="N65" s="31">
        <f t="shared" si="12"/>
        <v>92180013</v>
      </c>
      <c r="O65" s="36">
        <f t="shared" si="13"/>
        <v>1.0686665707208727</v>
      </c>
      <c r="P65" s="31">
        <v>7077122</v>
      </c>
      <c r="Q65" s="31">
        <v>40456023</v>
      </c>
      <c r="R65" s="31">
        <v>52296422</v>
      </c>
      <c r="S65" s="31">
        <v>45074704</v>
      </c>
      <c r="T65" s="36">
        <f t="shared" si="14"/>
        <v>0.86190799056960343</v>
      </c>
      <c r="U65" s="36">
        <f t="shared" si="15"/>
        <v>1.8615517720338861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63964995</v>
      </c>
      <c r="E66" s="31">
        <v>67607074</v>
      </c>
      <c r="F66" s="31">
        <v>10487902</v>
      </c>
      <c r="G66" s="36">
        <f t="shared" si="8"/>
        <v>0.16396314890667935</v>
      </c>
      <c r="H66" s="31">
        <v>15307713</v>
      </c>
      <c r="I66" s="36">
        <f t="shared" si="9"/>
        <v>0.23931390911544667</v>
      </c>
      <c r="J66" s="31">
        <v>28483274</v>
      </c>
      <c r="K66" s="36">
        <f t="shared" si="10"/>
        <v>0.42130611953417774</v>
      </c>
      <c r="L66" s="31">
        <v>4818812</v>
      </c>
      <c r="M66" s="36">
        <f t="shared" si="11"/>
        <v>7.1276742430829057E-2</v>
      </c>
      <c r="N66" s="31">
        <f t="shared" si="12"/>
        <v>59097701</v>
      </c>
      <c r="O66" s="36">
        <f t="shared" si="13"/>
        <v>0.87413487233599252</v>
      </c>
      <c r="P66" s="31">
        <v>10503548</v>
      </c>
      <c r="Q66" s="31">
        <v>51112900</v>
      </c>
      <c r="R66" s="31">
        <v>62745391</v>
      </c>
      <c r="S66" s="31">
        <v>33816883</v>
      </c>
      <c r="T66" s="36">
        <f t="shared" si="14"/>
        <v>0.53895405640232608</v>
      </c>
      <c r="U66" s="36">
        <f t="shared" si="15"/>
        <v>-0.54122054757116356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563675845</v>
      </c>
      <c r="E67" s="31">
        <v>564407895</v>
      </c>
      <c r="F67" s="31">
        <v>108844527</v>
      </c>
      <c r="G67" s="36">
        <f t="shared" si="8"/>
        <v>0.19309773155172189</v>
      </c>
      <c r="H67" s="31">
        <v>103677338</v>
      </c>
      <c r="I67" s="36">
        <f t="shared" si="9"/>
        <v>0.18393078028738308</v>
      </c>
      <c r="J67" s="31">
        <v>108309486</v>
      </c>
      <c r="K67" s="36">
        <f t="shared" si="10"/>
        <v>0.19189931069266847</v>
      </c>
      <c r="L67" s="31">
        <v>135983696</v>
      </c>
      <c r="M67" s="36">
        <f t="shared" si="11"/>
        <v>0.2409315978827688</v>
      </c>
      <c r="N67" s="31">
        <f t="shared" si="12"/>
        <v>456815047</v>
      </c>
      <c r="O67" s="36">
        <f t="shared" si="13"/>
        <v>0.80937040577719066</v>
      </c>
      <c r="P67" s="31">
        <v>159328546</v>
      </c>
      <c r="Q67" s="31">
        <v>454476091</v>
      </c>
      <c r="R67" s="31">
        <v>471532942</v>
      </c>
      <c r="S67" s="31">
        <v>473341644</v>
      </c>
      <c r="T67" s="36">
        <f t="shared" si="14"/>
        <v>1.0038357913920677</v>
      </c>
      <c r="U67" s="36">
        <f t="shared" si="15"/>
        <v>-0.14652019732860677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131105382</v>
      </c>
      <c r="E68" s="31">
        <v>181353718</v>
      </c>
      <c r="F68" s="31">
        <v>30899527</v>
      </c>
      <c r="G68" s="36">
        <f t="shared" si="8"/>
        <v>0.23568465709516029</v>
      </c>
      <c r="H68" s="31">
        <v>27678112</v>
      </c>
      <c r="I68" s="36">
        <f t="shared" si="9"/>
        <v>0.21111346901075351</v>
      </c>
      <c r="J68" s="31">
        <v>41701361</v>
      </c>
      <c r="K68" s="36">
        <f t="shared" si="10"/>
        <v>0.22994489145240463</v>
      </c>
      <c r="L68" s="31">
        <v>17234110</v>
      </c>
      <c r="M68" s="36">
        <f t="shared" si="11"/>
        <v>9.5030364913720716E-2</v>
      </c>
      <c r="N68" s="31">
        <f t="shared" si="12"/>
        <v>117513110</v>
      </c>
      <c r="O68" s="36">
        <f t="shared" si="13"/>
        <v>0.64797739630571016</v>
      </c>
      <c r="P68" s="31">
        <v>56313952</v>
      </c>
      <c r="Q68" s="31">
        <v>127117229</v>
      </c>
      <c r="R68" s="31">
        <v>127117229</v>
      </c>
      <c r="S68" s="31">
        <v>127504090</v>
      </c>
      <c r="T68" s="36">
        <f t="shared" si="14"/>
        <v>1.003043340411393</v>
      </c>
      <c r="U68" s="36">
        <f t="shared" si="15"/>
        <v>-0.69396376230174717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62630920</v>
      </c>
      <c r="E69" s="31">
        <v>61348703</v>
      </c>
      <c r="F69" s="31">
        <v>11646541</v>
      </c>
      <c r="G69" s="36">
        <f t="shared" si="8"/>
        <v>0.18595513206575923</v>
      </c>
      <c r="H69" s="31">
        <v>14584849</v>
      </c>
      <c r="I69" s="36">
        <f t="shared" si="9"/>
        <v>0.23286978699977584</v>
      </c>
      <c r="J69" s="31">
        <v>13249730</v>
      </c>
      <c r="K69" s="36">
        <f t="shared" si="10"/>
        <v>0.21597408505930435</v>
      </c>
      <c r="L69" s="31">
        <v>16078063</v>
      </c>
      <c r="M69" s="36">
        <f t="shared" si="11"/>
        <v>0.26207665710553002</v>
      </c>
      <c r="N69" s="31">
        <f t="shared" si="12"/>
        <v>55559183</v>
      </c>
      <c r="O69" s="36">
        <f t="shared" si="13"/>
        <v>0.90562930075310644</v>
      </c>
      <c r="P69" s="31">
        <v>11644305</v>
      </c>
      <c r="Q69" s="31">
        <v>59113225</v>
      </c>
      <c r="R69" s="31">
        <v>59550658</v>
      </c>
      <c r="S69" s="31">
        <v>49110912</v>
      </c>
      <c r="T69" s="36">
        <f t="shared" si="14"/>
        <v>0.82469134094202623</v>
      </c>
      <c r="U69" s="36">
        <f t="shared" si="15"/>
        <v>0.38076622005349403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1156497837</v>
      </c>
      <c r="E70" s="32">
        <f>SUM(E64:E69)</f>
        <v>1234126938</v>
      </c>
      <c r="F70" s="32">
        <f>SUM(F64:F69)</f>
        <v>186496966</v>
      </c>
      <c r="G70" s="37">
        <f t="shared" si="8"/>
        <v>0.16126010791665665</v>
      </c>
      <c r="H70" s="32">
        <f>SUM(H64:H69)</f>
        <v>182667558</v>
      </c>
      <c r="I70" s="37">
        <f t="shared" si="9"/>
        <v>0.15794889722737976</v>
      </c>
      <c r="J70" s="32">
        <f>SUM(J64:J69)</f>
        <v>219046506</v>
      </c>
      <c r="K70" s="37">
        <f t="shared" si="10"/>
        <v>0.17749106615805837</v>
      </c>
      <c r="L70" s="32">
        <f>SUM(L64:L69)</f>
        <v>196173673</v>
      </c>
      <c r="M70" s="37">
        <f t="shared" si="11"/>
        <v>0.15895745158752866</v>
      </c>
      <c r="N70" s="32">
        <f t="shared" si="12"/>
        <v>784384703</v>
      </c>
      <c r="O70" s="37">
        <f t="shared" si="13"/>
        <v>0.6355786255432988</v>
      </c>
      <c r="P70" s="32">
        <f>SUM(P64:P69)</f>
        <v>244982175</v>
      </c>
      <c r="Q70" s="32">
        <f>SUM(Q64:Q69)</f>
        <v>935301929</v>
      </c>
      <c r="R70" s="32">
        <f>SUM(R64:R69)</f>
        <v>976269103</v>
      </c>
      <c r="S70" s="32">
        <f>SUM(S64:S69)</f>
        <v>729776576</v>
      </c>
      <c r="T70" s="37">
        <f t="shared" si="14"/>
        <v>0.74751579636951804</v>
      </c>
      <c r="U70" s="37">
        <f t="shared" si="15"/>
        <v>-0.19923287071804308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119561664</v>
      </c>
      <c r="E71" s="31">
        <v>120297460</v>
      </c>
      <c r="F71" s="31">
        <v>30138732</v>
      </c>
      <c r="G71" s="36">
        <f t="shared" si="8"/>
        <v>0.2520768864508276</v>
      </c>
      <c r="H71" s="31">
        <v>31090679</v>
      </c>
      <c r="I71" s="36">
        <f t="shared" si="9"/>
        <v>0.26003886162039364</v>
      </c>
      <c r="J71" s="31">
        <v>27649257</v>
      </c>
      <c r="K71" s="36">
        <f t="shared" si="10"/>
        <v>0.22984073811699765</v>
      </c>
      <c r="L71" s="31">
        <v>41424446</v>
      </c>
      <c r="M71" s="36">
        <f t="shared" si="11"/>
        <v>0.34435013008587212</v>
      </c>
      <c r="N71" s="31">
        <f t="shared" si="12"/>
        <v>130303114</v>
      </c>
      <c r="O71" s="36">
        <f t="shared" si="13"/>
        <v>1.083174274835063</v>
      </c>
      <c r="P71" s="31">
        <v>42201410</v>
      </c>
      <c r="Q71" s="31">
        <v>110608200</v>
      </c>
      <c r="R71" s="31">
        <v>106327000</v>
      </c>
      <c r="S71" s="31">
        <v>124547697</v>
      </c>
      <c r="T71" s="36">
        <f t="shared" si="14"/>
        <v>1.1713647239177256</v>
      </c>
      <c r="U71" s="36">
        <f t="shared" si="15"/>
        <v>-1.8410854044924041E-2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295581449</v>
      </c>
      <c r="E72" s="31">
        <v>306529542</v>
      </c>
      <c r="F72" s="31">
        <v>73946036</v>
      </c>
      <c r="G72" s="36">
        <f t="shared" si="8"/>
        <v>0.25017143751805615</v>
      </c>
      <c r="H72" s="31">
        <v>54050625</v>
      </c>
      <c r="I72" s="36">
        <f t="shared" si="9"/>
        <v>0.18286203407846477</v>
      </c>
      <c r="J72" s="31">
        <v>80094105</v>
      </c>
      <c r="K72" s="36">
        <f t="shared" si="10"/>
        <v>0.26129326549543469</v>
      </c>
      <c r="L72" s="31">
        <v>53194441</v>
      </c>
      <c r="M72" s="36">
        <f t="shared" si="11"/>
        <v>0.17353773033726061</v>
      </c>
      <c r="N72" s="31">
        <f t="shared" si="12"/>
        <v>261285207</v>
      </c>
      <c r="O72" s="36">
        <f t="shared" si="13"/>
        <v>0.85239812546354832</v>
      </c>
      <c r="P72" s="31">
        <v>75930023</v>
      </c>
      <c r="Q72" s="31">
        <v>278695366</v>
      </c>
      <c r="R72" s="31">
        <v>281535538</v>
      </c>
      <c r="S72" s="31">
        <v>286254503</v>
      </c>
      <c r="T72" s="36">
        <f t="shared" si="14"/>
        <v>1.0167615251471378</v>
      </c>
      <c r="U72" s="36">
        <f t="shared" si="15"/>
        <v>-0.2994280931536133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117069548</v>
      </c>
      <c r="E73" s="31">
        <v>117069548</v>
      </c>
      <c r="F73" s="31">
        <v>27768551</v>
      </c>
      <c r="G73" s="36">
        <f t="shared" si="8"/>
        <v>0.2371970463232676</v>
      </c>
      <c r="H73" s="31">
        <v>16729040</v>
      </c>
      <c r="I73" s="36">
        <f t="shared" si="9"/>
        <v>0.1428983052023059</v>
      </c>
      <c r="J73" s="31">
        <v>16275639</v>
      </c>
      <c r="K73" s="36">
        <f t="shared" si="10"/>
        <v>0.13902538514968896</v>
      </c>
      <c r="L73" s="31">
        <v>52590953</v>
      </c>
      <c r="M73" s="36">
        <f t="shared" si="11"/>
        <v>0.4492282912034477</v>
      </c>
      <c r="N73" s="31">
        <f t="shared" si="12"/>
        <v>113364183</v>
      </c>
      <c r="O73" s="36">
        <f t="shared" si="13"/>
        <v>0.96834902787871013</v>
      </c>
      <c r="P73" s="31">
        <v>22877035</v>
      </c>
      <c r="Q73" s="31">
        <v>110580602</v>
      </c>
      <c r="R73" s="31">
        <v>111726587</v>
      </c>
      <c r="S73" s="31">
        <v>77914925</v>
      </c>
      <c r="T73" s="36">
        <f t="shared" si="14"/>
        <v>0.69737138752837768</v>
      </c>
      <c r="U73" s="36">
        <f t="shared" si="15"/>
        <v>1.2988535446136269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605305753</v>
      </c>
      <c r="E74" s="31">
        <v>631522689</v>
      </c>
      <c r="F74" s="31">
        <v>105702986</v>
      </c>
      <c r="G74" s="36">
        <f t="shared" si="8"/>
        <v>0.17462742667836498</v>
      </c>
      <c r="H74" s="31">
        <v>105877319</v>
      </c>
      <c r="I74" s="36">
        <f t="shared" si="9"/>
        <v>0.17491543484471062</v>
      </c>
      <c r="J74" s="31">
        <v>86957182</v>
      </c>
      <c r="K74" s="36">
        <f t="shared" si="10"/>
        <v>0.1376944700715258</v>
      </c>
      <c r="L74" s="31">
        <v>124257811</v>
      </c>
      <c r="M74" s="36">
        <f t="shared" si="11"/>
        <v>0.1967590605442206</v>
      </c>
      <c r="N74" s="31">
        <f t="shared" si="12"/>
        <v>422795298</v>
      </c>
      <c r="O74" s="36">
        <f t="shared" si="13"/>
        <v>0.66948552342511325</v>
      </c>
      <c r="P74" s="31">
        <v>106658951</v>
      </c>
      <c r="Q74" s="31">
        <v>756705681</v>
      </c>
      <c r="R74" s="31">
        <v>620889971</v>
      </c>
      <c r="S74" s="31">
        <v>444590240</v>
      </c>
      <c r="T74" s="36">
        <f t="shared" si="14"/>
        <v>0.7160531829559863</v>
      </c>
      <c r="U74" s="36">
        <f t="shared" si="15"/>
        <v>0.16500124776213099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68519200</v>
      </c>
      <c r="E75" s="31">
        <v>69673978</v>
      </c>
      <c r="F75" s="31">
        <v>15184979</v>
      </c>
      <c r="G75" s="36">
        <f t="shared" si="8"/>
        <v>0.22161640824761528</v>
      </c>
      <c r="H75" s="31">
        <v>19645388</v>
      </c>
      <c r="I75" s="36">
        <f t="shared" si="9"/>
        <v>0.28671362187532839</v>
      </c>
      <c r="J75" s="31">
        <v>14385808</v>
      </c>
      <c r="K75" s="36">
        <f t="shared" si="10"/>
        <v>0.20647318285745073</v>
      </c>
      <c r="L75" s="31">
        <v>7526388</v>
      </c>
      <c r="M75" s="36">
        <f t="shared" si="11"/>
        <v>0.10802294078859685</v>
      </c>
      <c r="N75" s="31">
        <f t="shared" si="12"/>
        <v>56742563</v>
      </c>
      <c r="O75" s="36">
        <f t="shared" si="13"/>
        <v>0.81440108098894537</v>
      </c>
      <c r="P75" s="31">
        <v>8286778</v>
      </c>
      <c r="Q75" s="31">
        <v>57809142</v>
      </c>
      <c r="R75" s="31">
        <v>57470893</v>
      </c>
      <c r="S75" s="31">
        <v>50071287</v>
      </c>
      <c r="T75" s="36">
        <f t="shared" si="14"/>
        <v>0.87124602361755543</v>
      </c>
      <c r="U75" s="36">
        <f t="shared" si="15"/>
        <v>-9.1759426884610695E-2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76973131</v>
      </c>
      <c r="E76" s="31">
        <v>93186141</v>
      </c>
      <c r="F76" s="31">
        <v>5013829</v>
      </c>
      <c r="G76" s="36">
        <f t="shared" si="8"/>
        <v>6.5137391903676109E-2</v>
      </c>
      <c r="H76" s="31">
        <v>8143553</v>
      </c>
      <c r="I76" s="36">
        <f t="shared" si="9"/>
        <v>0.10579734634933845</v>
      </c>
      <c r="J76" s="31">
        <v>16845337</v>
      </c>
      <c r="K76" s="36">
        <f t="shared" si="10"/>
        <v>0.18077084016173606</v>
      </c>
      <c r="L76" s="31">
        <v>20835353</v>
      </c>
      <c r="M76" s="36">
        <f t="shared" si="11"/>
        <v>0.22358853769896964</v>
      </c>
      <c r="N76" s="31">
        <f t="shared" si="12"/>
        <v>50838072</v>
      </c>
      <c r="O76" s="36">
        <f t="shared" si="13"/>
        <v>0.54555400035290658</v>
      </c>
      <c r="P76" s="31">
        <v>11297336</v>
      </c>
      <c r="Q76" s="31">
        <v>131745687</v>
      </c>
      <c r="R76" s="31">
        <v>87714811</v>
      </c>
      <c r="S76" s="31">
        <v>32149224</v>
      </c>
      <c r="T76" s="36">
        <f t="shared" si="14"/>
        <v>0.36651990277901869</v>
      </c>
      <c r="U76" s="36">
        <f t="shared" si="15"/>
        <v>0.84427133972115187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58073820</v>
      </c>
      <c r="E77" s="31">
        <v>58747944</v>
      </c>
      <c r="F77" s="31">
        <v>11698525</v>
      </c>
      <c r="G77" s="36">
        <f t="shared" si="8"/>
        <v>0.2014423194479027</v>
      </c>
      <c r="H77" s="31">
        <v>14000686</v>
      </c>
      <c r="I77" s="36">
        <f t="shared" si="9"/>
        <v>0.24108429581522275</v>
      </c>
      <c r="J77" s="31">
        <v>10444299</v>
      </c>
      <c r="K77" s="36">
        <f t="shared" si="10"/>
        <v>0.17778152372447281</v>
      </c>
      <c r="L77" s="31">
        <v>9487790</v>
      </c>
      <c r="M77" s="36">
        <f t="shared" si="11"/>
        <v>0.16149994968334552</v>
      </c>
      <c r="N77" s="31">
        <f t="shared" si="12"/>
        <v>45631300</v>
      </c>
      <c r="O77" s="36">
        <f t="shared" si="13"/>
        <v>0.77673016097380365</v>
      </c>
      <c r="P77" s="31">
        <v>10333114</v>
      </c>
      <c r="Q77" s="31">
        <v>52979469</v>
      </c>
      <c r="R77" s="31">
        <v>55549992</v>
      </c>
      <c r="S77" s="31">
        <v>46766942</v>
      </c>
      <c r="T77" s="36">
        <f t="shared" si="14"/>
        <v>0.84188926615867021</v>
      </c>
      <c r="U77" s="36">
        <f t="shared" si="15"/>
        <v>-8.1807284812690506E-2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1341084565</v>
      </c>
      <c r="E78" s="32">
        <f>SUM(E71:E77)</f>
        <v>1397027302</v>
      </c>
      <c r="F78" s="32">
        <f>SUM(F71:F77)</f>
        <v>269453638</v>
      </c>
      <c r="G78" s="37">
        <f t="shared" si="8"/>
        <v>0.2009221827111253</v>
      </c>
      <c r="H78" s="32">
        <f>SUM(H71:H77)</f>
        <v>249537290</v>
      </c>
      <c r="I78" s="37">
        <f t="shared" si="9"/>
        <v>0.18607125643862735</v>
      </c>
      <c r="J78" s="32">
        <f>SUM(J71:J77)</f>
        <v>252651627</v>
      </c>
      <c r="K78" s="37">
        <f t="shared" si="10"/>
        <v>0.18084945558207852</v>
      </c>
      <c r="L78" s="32">
        <f>SUM(L71:L77)</f>
        <v>309317182</v>
      </c>
      <c r="M78" s="37">
        <f t="shared" si="11"/>
        <v>0.22141097855222874</v>
      </c>
      <c r="N78" s="32">
        <f t="shared" si="12"/>
        <v>1080959737</v>
      </c>
      <c r="O78" s="37">
        <f t="shared" si="13"/>
        <v>0.77375705933054129</v>
      </c>
      <c r="P78" s="32">
        <f>SUM(P71:P77)</f>
        <v>277584647</v>
      </c>
      <c r="Q78" s="32">
        <f>SUM(Q71:Q77)</f>
        <v>1499124147</v>
      </c>
      <c r="R78" s="32">
        <f>SUM(R71:R77)</f>
        <v>1321214792</v>
      </c>
      <c r="S78" s="32">
        <f>SUM(S71:S77)</f>
        <v>1062294818</v>
      </c>
      <c r="T78" s="37">
        <f t="shared" si="14"/>
        <v>0.80402885619524611</v>
      </c>
      <c r="U78" s="37">
        <f t="shared" si="15"/>
        <v>0.11431660699880131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210672772</v>
      </c>
      <c r="E79" s="31">
        <v>200469445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137073462</v>
      </c>
      <c r="K79" s="36">
        <f t="shared" si="10"/>
        <v>0.68376236588074557</v>
      </c>
      <c r="L79" s="31">
        <v>46976394</v>
      </c>
      <c r="M79" s="36">
        <f t="shared" si="11"/>
        <v>0.23433194021163675</v>
      </c>
      <c r="N79" s="31">
        <f t="shared" si="12"/>
        <v>184049856</v>
      </c>
      <c r="O79" s="36">
        <f t="shared" si="13"/>
        <v>0.9180943060923823</v>
      </c>
      <c r="P79" s="31">
        <v>49791123</v>
      </c>
      <c r="Q79" s="31">
        <v>178866167</v>
      </c>
      <c r="R79" s="31">
        <v>187083774</v>
      </c>
      <c r="S79" s="31">
        <v>167017763</v>
      </c>
      <c r="T79" s="36">
        <f t="shared" si="14"/>
        <v>0.8927431782512576</v>
      </c>
      <c r="U79" s="36">
        <f t="shared" si="15"/>
        <v>-5.6530739425178278E-2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179999784</v>
      </c>
      <c r="E80" s="31">
        <v>176151344</v>
      </c>
      <c r="F80" s="31">
        <v>35966888</v>
      </c>
      <c r="G80" s="36">
        <f t="shared" si="8"/>
        <v>0.19981628422398551</v>
      </c>
      <c r="H80" s="31">
        <v>36333653</v>
      </c>
      <c r="I80" s="36">
        <f t="shared" si="9"/>
        <v>0.20185387000242178</v>
      </c>
      <c r="J80" s="31">
        <v>29296964</v>
      </c>
      <c r="K80" s="36">
        <f t="shared" si="10"/>
        <v>0.16631700522250911</v>
      </c>
      <c r="L80" s="31">
        <v>38000636</v>
      </c>
      <c r="M80" s="36">
        <f t="shared" si="11"/>
        <v>0.21572719876607924</v>
      </c>
      <c r="N80" s="31">
        <f t="shared" si="12"/>
        <v>139598141</v>
      </c>
      <c r="O80" s="36">
        <f t="shared" si="13"/>
        <v>0.79248978650994573</v>
      </c>
      <c r="P80" s="31">
        <v>27256361</v>
      </c>
      <c r="Q80" s="31">
        <v>155113842</v>
      </c>
      <c r="R80" s="31">
        <v>154881366</v>
      </c>
      <c r="S80" s="31">
        <v>113137968</v>
      </c>
      <c r="T80" s="36">
        <f t="shared" si="14"/>
        <v>0.73048147057277379</v>
      </c>
      <c r="U80" s="36">
        <f t="shared" si="15"/>
        <v>0.3941933040878054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264744040</v>
      </c>
      <c r="E81" s="31">
        <v>274518785</v>
      </c>
      <c r="F81" s="31">
        <v>42221331</v>
      </c>
      <c r="G81" s="36">
        <f t="shared" si="8"/>
        <v>0.15947981680720744</v>
      </c>
      <c r="H81" s="31">
        <v>68484016</v>
      </c>
      <c r="I81" s="36">
        <f t="shared" si="9"/>
        <v>0.25868010475325526</v>
      </c>
      <c r="J81" s="31">
        <v>51596872</v>
      </c>
      <c r="K81" s="36">
        <f t="shared" si="10"/>
        <v>0.18795388446732342</v>
      </c>
      <c r="L81" s="31">
        <v>59354803</v>
      </c>
      <c r="M81" s="36">
        <f t="shared" si="11"/>
        <v>0.21621399424451043</v>
      </c>
      <c r="N81" s="31">
        <f t="shared" si="12"/>
        <v>221657022</v>
      </c>
      <c r="O81" s="36">
        <f t="shared" si="13"/>
        <v>0.80743844906642726</v>
      </c>
      <c r="P81" s="31">
        <v>51317162</v>
      </c>
      <c r="Q81" s="31">
        <v>248011320</v>
      </c>
      <c r="R81" s="31">
        <v>227325320</v>
      </c>
      <c r="S81" s="31">
        <v>180273998</v>
      </c>
      <c r="T81" s="36">
        <f t="shared" si="14"/>
        <v>0.7930220795466163</v>
      </c>
      <c r="U81" s="36">
        <f t="shared" si="15"/>
        <v>0.15662676357667626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178057317</v>
      </c>
      <c r="E82" s="31">
        <v>217552753</v>
      </c>
      <c r="F82" s="31">
        <v>16697210</v>
      </c>
      <c r="G82" s="36">
        <f t="shared" si="8"/>
        <v>9.3774354692764461E-2</v>
      </c>
      <c r="H82" s="31">
        <v>25608723</v>
      </c>
      <c r="I82" s="36">
        <f t="shared" si="9"/>
        <v>0.14382291854931184</v>
      </c>
      <c r="J82" s="31">
        <v>22990024</v>
      </c>
      <c r="K82" s="36">
        <f t="shared" si="10"/>
        <v>0.10567562893584712</v>
      </c>
      <c r="L82" s="31">
        <v>11953089</v>
      </c>
      <c r="M82" s="36">
        <f t="shared" si="11"/>
        <v>5.49434049221156E-2</v>
      </c>
      <c r="N82" s="31">
        <f t="shared" si="12"/>
        <v>77249046</v>
      </c>
      <c r="O82" s="36">
        <f t="shared" si="13"/>
        <v>0.35508190512303012</v>
      </c>
      <c r="P82" s="31">
        <v>13892945</v>
      </c>
      <c r="Q82" s="31">
        <v>164005852</v>
      </c>
      <c r="R82" s="31">
        <v>168114699</v>
      </c>
      <c r="S82" s="31">
        <v>77303910</v>
      </c>
      <c r="T82" s="36">
        <f t="shared" si="14"/>
        <v>0.45982838181211033</v>
      </c>
      <c r="U82" s="36">
        <f t="shared" si="15"/>
        <v>-0.13962885478924736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125672000</v>
      </c>
      <c r="E83" s="31">
        <v>130473500</v>
      </c>
      <c r="F83" s="31">
        <v>28627168</v>
      </c>
      <c r="G83" s="36">
        <f t="shared" si="8"/>
        <v>0.22779273028200395</v>
      </c>
      <c r="H83" s="31">
        <v>27587470</v>
      </c>
      <c r="I83" s="36">
        <f t="shared" si="9"/>
        <v>0.21951962250938953</v>
      </c>
      <c r="J83" s="31">
        <v>25849364</v>
      </c>
      <c r="K83" s="36">
        <f t="shared" si="10"/>
        <v>0.19811964881757599</v>
      </c>
      <c r="L83" s="31">
        <v>34088289</v>
      </c>
      <c r="M83" s="36">
        <f t="shared" si="11"/>
        <v>0.26126599654335936</v>
      </c>
      <c r="N83" s="31">
        <f t="shared" si="12"/>
        <v>116152291</v>
      </c>
      <c r="O83" s="36">
        <f t="shared" si="13"/>
        <v>0.89023664575565153</v>
      </c>
      <c r="P83" s="31">
        <v>29601463</v>
      </c>
      <c r="Q83" s="31">
        <v>132430770</v>
      </c>
      <c r="R83" s="31">
        <v>132749390</v>
      </c>
      <c r="S83" s="31">
        <v>111259529</v>
      </c>
      <c r="T83" s="36">
        <f t="shared" si="14"/>
        <v>0.83811706404074626</v>
      </c>
      <c r="U83" s="36">
        <f t="shared" si="15"/>
        <v>0.15157446778897388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959145913</v>
      </c>
      <c r="E84" s="32">
        <f>SUM(E79:E83)</f>
        <v>999165827</v>
      </c>
      <c r="F84" s="32">
        <f>SUM(F79:F83)</f>
        <v>123512597</v>
      </c>
      <c r="G84" s="37">
        <f t="shared" si="8"/>
        <v>0.12877352165707451</v>
      </c>
      <c r="H84" s="32">
        <f>SUM(H79:H83)</f>
        <v>158013862</v>
      </c>
      <c r="I84" s="37">
        <f t="shared" si="9"/>
        <v>0.16474434166723076</v>
      </c>
      <c r="J84" s="32">
        <f>SUM(J79:J83)</f>
        <v>266806686</v>
      </c>
      <c r="K84" s="37">
        <f t="shared" si="10"/>
        <v>0.26702943474466928</v>
      </c>
      <c r="L84" s="32">
        <f>SUM(L79:L83)</f>
        <v>190373211</v>
      </c>
      <c r="M84" s="37">
        <f t="shared" si="11"/>
        <v>0.19053214777330449</v>
      </c>
      <c r="N84" s="32">
        <f t="shared" si="12"/>
        <v>738706356</v>
      </c>
      <c r="O84" s="37">
        <f t="shared" si="13"/>
        <v>0.73932307935107155</v>
      </c>
      <c r="P84" s="32">
        <f>SUM(P79:P83)</f>
        <v>171859054</v>
      </c>
      <c r="Q84" s="32">
        <f>SUM(Q79:Q83)</f>
        <v>878427951</v>
      </c>
      <c r="R84" s="32">
        <f>SUM(R79:R83)</f>
        <v>870154549</v>
      </c>
      <c r="S84" s="32">
        <f>SUM(S79:S83)</f>
        <v>648993168</v>
      </c>
      <c r="T84" s="37">
        <f t="shared" si="14"/>
        <v>0.74583666630926271</v>
      </c>
      <c r="U84" s="37">
        <f t="shared" si="15"/>
        <v>0.10772872635502817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5152438161</v>
      </c>
      <c r="E85" s="32">
        <f>SUM(E57,E59:E62,E64:E69,E71:E77,E79:E83)</f>
        <v>5320719594</v>
      </c>
      <c r="F85" s="32">
        <f>SUM(F57,F59:F62,F64:F69,F71:F77,F79:F83)</f>
        <v>864036789</v>
      </c>
      <c r="G85" s="37">
        <f t="shared" si="8"/>
        <v>0.16769474217858546</v>
      </c>
      <c r="H85" s="32">
        <f>SUM(H57,H59:H62,H64:H69,H71:H77,H79:H83)</f>
        <v>930330874</v>
      </c>
      <c r="I85" s="37">
        <f t="shared" si="9"/>
        <v>0.18056128864231505</v>
      </c>
      <c r="J85" s="32">
        <f>SUM(J57,J59:J62,J64:J69,J71:J77,J79:J83)</f>
        <v>1049524105</v>
      </c>
      <c r="K85" s="37">
        <f t="shared" si="10"/>
        <v>0.19725228636057304</v>
      </c>
      <c r="L85" s="32">
        <f>SUM(L57,L59:L62,L64:L69,L71:L77,L79:L83)</f>
        <v>1038148106</v>
      </c>
      <c r="M85" s="37">
        <f t="shared" si="11"/>
        <v>0.19511422988174107</v>
      </c>
      <c r="N85" s="32">
        <f t="shared" si="12"/>
        <v>3882039874</v>
      </c>
      <c r="O85" s="37">
        <f t="shared" si="13"/>
        <v>0.72960805496640879</v>
      </c>
      <c r="P85" s="32">
        <f>SUM(P57,P59:P62,P64:P69,P71:P77,P79:P83)</f>
        <v>1087442036</v>
      </c>
      <c r="Q85" s="32">
        <f>SUM(Q57,Q59:Q62,Q64:Q69,Q71:Q77,Q79:Q83)</f>
        <v>4963455433</v>
      </c>
      <c r="R85" s="32">
        <f>SUM(R57,R59:R62,R64:R69,R71:R77,R79:R83)</f>
        <v>4771462150</v>
      </c>
      <c r="S85" s="32">
        <f>SUM(S57,S59:S62,S64:S69,S71:S77,S79:S83)</f>
        <v>3853302118</v>
      </c>
      <c r="T85" s="37">
        <f t="shared" si="14"/>
        <v>0.80757260497183236</v>
      </c>
      <c r="U85" s="37">
        <f t="shared" si="15"/>
        <v>-4.5330167832504098E-2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6666535600</v>
      </c>
      <c r="E88" s="31">
        <v>7551003913</v>
      </c>
      <c r="F88" s="31">
        <v>1249651330</v>
      </c>
      <c r="G88" s="36">
        <f t="shared" ref="G88:G99" si="16">IF(($D88      =0),0,($F88      /$D88      ))</f>
        <v>0.18745138479422505</v>
      </c>
      <c r="H88" s="31">
        <v>1577839396</v>
      </c>
      <c r="I88" s="36">
        <f t="shared" ref="I88:I99" si="17">IF(($D88      =0),0,($H88      /$D88      ))</f>
        <v>0.23668056253985953</v>
      </c>
      <c r="J88" s="31">
        <v>1611507876</v>
      </c>
      <c r="K88" s="36">
        <f t="shared" ref="K88:K99" si="18">IF(($E88      =0),0,($J88      /$E88      ))</f>
        <v>0.21341637410961833</v>
      </c>
      <c r="L88" s="31">
        <v>2384903280</v>
      </c>
      <c r="M88" s="36">
        <f t="shared" ref="M88:M99" si="19">IF(($E88      =0),0,($L88      /$E88      ))</f>
        <v>0.31583923243558248</v>
      </c>
      <c r="N88" s="31">
        <f t="shared" ref="N88:N99" si="20">$F88      +$H88      +$J88      +$L88</f>
        <v>6823901882</v>
      </c>
      <c r="O88" s="36">
        <f t="shared" ref="O88:O99" si="21">IF(($E88      =0),0,($N88      /$E88      ))</f>
        <v>0.9037078990585341</v>
      </c>
      <c r="P88" s="31">
        <v>1767517719</v>
      </c>
      <c r="Q88" s="31">
        <v>5275635307</v>
      </c>
      <c r="R88" s="31">
        <v>6511165070</v>
      </c>
      <c r="S88" s="31">
        <v>6219719005</v>
      </c>
      <c r="T88" s="36">
        <f t="shared" ref="T88:T99" si="22">IF(($R88      =0),0,($S88      /$R88      ))</f>
        <v>0.95523902990221687</v>
      </c>
      <c r="U88" s="36">
        <f t="shared" ref="U88:U99" si="23">IF(($P88      =0),0,(($L88      /$P88      )-1))</f>
        <v>0.34929525987965504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18529199491</v>
      </c>
      <c r="E89" s="31">
        <v>18451988638</v>
      </c>
      <c r="F89" s="31">
        <v>10386301917</v>
      </c>
      <c r="G89" s="36">
        <f t="shared" si="16"/>
        <v>0.56053700118263783</v>
      </c>
      <c r="H89" s="31">
        <v>5601460620</v>
      </c>
      <c r="I89" s="36">
        <f t="shared" si="17"/>
        <v>0.30230451254630514</v>
      </c>
      <c r="J89" s="31">
        <v>9113429711</v>
      </c>
      <c r="K89" s="36">
        <f t="shared" si="18"/>
        <v>0.49389959476952067</v>
      </c>
      <c r="L89" s="31">
        <v>7262919052</v>
      </c>
      <c r="M89" s="36">
        <f t="shared" si="19"/>
        <v>0.39361172361892499</v>
      </c>
      <c r="N89" s="31">
        <f t="shared" si="20"/>
        <v>32364111300</v>
      </c>
      <c r="O89" s="36">
        <f t="shared" si="21"/>
        <v>1.7539633225954516</v>
      </c>
      <c r="P89" s="31">
        <v>2698892474</v>
      </c>
      <c r="Q89" s="31">
        <v>21510904153</v>
      </c>
      <c r="R89" s="31">
        <v>17136503565</v>
      </c>
      <c r="S89" s="31">
        <v>22762067962</v>
      </c>
      <c r="T89" s="36">
        <f t="shared" si="22"/>
        <v>1.328279591905188</v>
      </c>
      <c r="U89" s="36">
        <f t="shared" si="23"/>
        <v>1.6910738838126829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7606549958</v>
      </c>
      <c r="E90" s="31">
        <v>7573416772</v>
      </c>
      <c r="F90" s="31">
        <v>908781080</v>
      </c>
      <c r="G90" s="36">
        <f t="shared" si="16"/>
        <v>0.11947349126974603</v>
      </c>
      <c r="H90" s="31">
        <v>3007528248</v>
      </c>
      <c r="I90" s="36">
        <f t="shared" si="17"/>
        <v>0.39538664238140009</v>
      </c>
      <c r="J90" s="31">
        <v>1747796773</v>
      </c>
      <c r="K90" s="36">
        <f t="shared" si="18"/>
        <v>0.23078048199616499</v>
      </c>
      <c r="L90" s="31">
        <v>550463488</v>
      </c>
      <c r="M90" s="36">
        <f t="shared" si="19"/>
        <v>7.2683638649749457E-2</v>
      </c>
      <c r="N90" s="31">
        <f t="shared" si="20"/>
        <v>6214569589</v>
      </c>
      <c r="O90" s="36">
        <f t="shared" si="21"/>
        <v>0.82057673254905872</v>
      </c>
      <c r="P90" s="31">
        <v>3650487333</v>
      </c>
      <c r="Q90" s="31">
        <v>934842112</v>
      </c>
      <c r="R90" s="31">
        <v>7237895703</v>
      </c>
      <c r="S90" s="31">
        <v>5632863556</v>
      </c>
      <c r="T90" s="36">
        <f t="shared" si="22"/>
        <v>0.77824602441635926</v>
      </c>
      <c r="U90" s="36">
        <f t="shared" si="23"/>
        <v>-0.84920821857841522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32802285049</v>
      </c>
      <c r="E91" s="32">
        <f>SUM(E88:E90)</f>
        <v>33576409323</v>
      </c>
      <c r="F91" s="32">
        <f>SUM(F88:F90)</f>
        <v>12544734327</v>
      </c>
      <c r="G91" s="37">
        <f t="shared" si="16"/>
        <v>0.38243476965890322</v>
      </c>
      <c r="H91" s="32">
        <f>SUM(H88:H90)</f>
        <v>10186828264</v>
      </c>
      <c r="I91" s="37">
        <f t="shared" si="17"/>
        <v>0.31055239745593738</v>
      </c>
      <c r="J91" s="32">
        <f>SUM(J88:J90)</f>
        <v>12472734360</v>
      </c>
      <c r="K91" s="37">
        <f t="shared" si="18"/>
        <v>0.37147314473129556</v>
      </c>
      <c r="L91" s="32">
        <f>SUM(L88:L90)</f>
        <v>10198285820</v>
      </c>
      <c r="M91" s="37">
        <f t="shared" si="19"/>
        <v>0.30373366377250249</v>
      </c>
      <c r="N91" s="32">
        <f t="shared" si="20"/>
        <v>45402582771</v>
      </c>
      <c r="O91" s="37">
        <f t="shared" si="21"/>
        <v>1.3522167404570868</v>
      </c>
      <c r="P91" s="32">
        <f>SUM(P88:P90)</f>
        <v>8116897526</v>
      </c>
      <c r="Q91" s="32">
        <f>SUM(Q88:Q90)</f>
        <v>27721381572</v>
      </c>
      <c r="R91" s="32">
        <f>SUM(R88:R90)</f>
        <v>30885564338</v>
      </c>
      <c r="S91" s="32">
        <f>SUM(S88:S90)</f>
        <v>34614650523</v>
      </c>
      <c r="T91" s="37">
        <f t="shared" si="22"/>
        <v>1.1207388067833335</v>
      </c>
      <c r="U91" s="37">
        <f t="shared" si="23"/>
        <v>0.25642658261150997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948310986</v>
      </c>
      <c r="E92" s="31">
        <v>860340693</v>
      </c>
      <c r="F92" s="31">
        <v>325565626</v>
      </c>
      <c r="G92" s="36">
        <f t="shared" si="16"/>
        <v>0.34331103488871739</v>
      </c>
      <c r="H92" s="31">
        <v>260354590</v>
      </c>
      <c r="I92" s="36">
        <f t="shared" si="17"/>
        <v>0.27454558034615029</v>
      </c>
      <c r="J92" s="31">
        <v>269994672</v>
      </c>
      <c r="K92" s="36">
        <f t="shared" si="18"/>
        <v>0.31382297059381337</v>
      </c>
      <c r="L92" s="31">
        <v>178629485</v>
      </c>
      <c r="M92" s="36">
        <f t="shared" si="19"/>
        <v>0.20762645130398361</v>
      </c>
      <c r="N92" s="31">
        <f t="shared" si="20"/>
        <v>1034544373</v>
      </c>
      <c r="O92" s="36">
        <f t="shared" si="21"/>
        <v>1.2024822043376251</v>
      </c>
      <c r="P92" s="31">
        <v>381134728</v>
      </c>
      <c r="Q92" s="31">
        <v>924446134</v>
      </c>
      <c r="R92" s="31">
        <v>906825000</v>
      </c>
      <c r="S92" s="31">
        <v>1157837605</v>
      </c>
      <c r="T92" s="36">
        <f t="shared" si="22"/>
        <v>1.27680379896893</v>
      </c>
      <c r="U92" s="36">
        <f t="shared" si="23"/>
        <v>-0.53132193978398101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232656362</v>
      </c>
      <c r="E93" s="31">
        <v>245659488</v>
      </c>
      <c r="F93" s="31">
        <v>46842270</v>
      </c>
      <c r="G93" s="36">
        <f t="shared" si="16"/>
        <v>0.20133672510532938</v>
      </c>
      <c r="H93" s="31">
        <v>51031420</v>
      </c>
      <c r="I93" s="36">
        <f t="shared" si="17"/>
        <v>0.21934246526213627</v>
      </c>
      <c r="J93" s="31">
        <v>46175203</v>
      </c>
      <c r="K93" s="36">
        <f t="shared" si="18"/>
        <v>0.18796425644264145</v>
      </c>
      <c r="L93" s="31">
        <v>57715626</v>
      </c>
      <c r="M93" s="36">
        <f t="shared" si="19"/>
        <v>0.23494157082994491</v>
      </c>
      <c r="N93" s="31">
        <f t="shared" si="20"/>
        <v>201764519</v>
      </c>
      <c r="O93" s="36">
        <f t="shared" si="21"/>
        <v>0.82131783568644412</v>
      </c>
      <c r="P93" s="31">
        <v>58277550</v>
      </c>
      <c r="Q93" s="31">
        <v>212696548</v>
      </c>
      <c r="R93" s="31">
        <v>207947101</v>
      </c>
      <c r="S93" s="31">
        <v>181368732</v>
      </c>
      <c r="T93" s="36">
        <f t="shared" si="22"/>
        <v>0.87218687410314033</v>
      </c>
      <c r="U93" s="36">
        <f t="shared" si="23"/>
        <v>-9.6422035586601895E-3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219494411</v>
      </c>
      <c r="E94" s="31">
        <v>228521581</v>
      </c>
      <c r="F94" s="31">
        <v>35953754</v>
      </c>
      <c r="G94" s="36">
        <f t="shared" si="16"/>
        <v>0.16380259449977522</v>
      </c>
      <c r="H94" s="31">
        <v>53850296</v>
      </c>
      <c r="I94" s="36">
        <f t="shared" si="17"/>
        <v>0.24533789154203112</v>
      </c>
      <c r="J94" s="31">
        <v>39120557</v>
      </c>
      <c r="K94" s="36">
        <f t="shared" si="18"/>
        <v>0.17118977047511325</v>
      </c>
      <c r="L94" s="31">
        <v>52081432</v>
      </c>
      <c r="M94" s="36">
        <f t="shared" si="19"/>
        <v>0.22790596744558669</v>
      </c>
      <c r="N94" s="31">
        <f t="shared" si="20"/>
        <v>181006039</v>
      </c>
      <c r="O94" s="36">
        <f t="shared" si="21"/>
        <v>0.79207415863274633</v>
      </c>
      <c r="P94" s="31">
        <v>52371488</v>
      </c>
      <c r="Q94" s="31">
        <v>189738080</v>
      </c>
      <c r="R94" s="31">
        <v>210105391</v>
      </c>
      <c r="S94" s="31">
        <v>179789713</v>
      </c>
      <c r="T94" s="36">
        <f t="shared" si="22"/>
        <v>0.85571204120126554</v>
      </c>
      <c r="U94" s="36">
        <f t="shared" si="23"/>
        <v>-5.5384334315649042E-3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163240002</v>
      </c>
      <c r="E95" s="31">
        <v>165013594</v>
      </c>
      <c r="F95" s="31">
        <v>41994066</v>
      </c>
      <c r="G95" s="36">
        <f t="shared" si="16"/>
        <v>0.25725352539508056</v>
      </c>
      <c r="H95" s="31">
        <v>38913428</v>
      </c>
      <c r="I95" s="36">
        <f t="shared" si="17"/>
        <v>0.23838169274219931</v>
      </c>
      <c r="J95" s="31">
        <v>39907411</v>
      </c>
      <c r="K95" s="36">
        <f t="shared" si="18"/>
        <v>0.2418431720237546</v>
      </c>
      <c r="L95" s="31">
        <v>42187338</v>
      </c>
      <c r="M95" s="36">
        <f t="shared" si="19"/>
        <v>0.25565977309723947</v>
      </c>
      <c r="N95" s="31">
        <f t="shared" si="20"/>
        <v>163002243</v>
      </c>
      <c r="O95" s="36">
        <f t="shared" si="21"/>
        <v>0.98781099816539963</v>
      </c>
      <c r="P95" s="31">
        <v>42292818</v>
      </c>
      <c r="Q95" s="31">
        <v>159633792</v>
      </c>
      <c r="R95" s="31">
        <v>158935839</v>
      </c>
      <c r="S95" s="31">
        <v>151228064</v>
      </c>
      <c r="T95" s="36">
        <f t="shared" si="22"/>
        <v>0.95150385810716986</v>
      </c>
      <c r="U95" s="36">
        <f t="shared" si="23"/>
        <v>-2.4940404775108949E-3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1563701761</v>
      </c>
      <c r="E96" s="32">
        <f>SUM(E92:E95)</f>
        <v>1499535356</v>
      </c>
      <c r="F96" s="32">
        <f>SUM(F92:F95)</f>
        <v>450355716</v>
      </c>
      <c r="G96" s="37">
        <f t="shared" si="16"/>
        <v>0.28800614492625104</v>
      </c>
      <c r="H96" s="32">
        <f>SUM(H92:H95)</f>
        <v>404149734</v>
      </c>
      <c r="I96" s="37">
        <f t="shared" si="17"/>
        <v>0.25845704345919707</v>
      </c>
      <c r="J96" s="32">
        <f>SUM(J92:J95)</f>
        <v>395197843</v>
      </c>
      <c r="K96" s="37">
        <f t="shared" si="18"/>
        <v>0.26354686564656099</v>
      </c>
      <c r="L96" s="32">
        <f>SUM(L92:L95)</f>
        <v>330613881</v>
      </c>
      <c r="M96" s="37">
        <f t="shared" si="19"/>
        <v>0.22047754971373945</v>
      </c>
      <c r="N96" s="32">
        <f t="shared" si="20"/>
        <v>1580317174</v>
      </c>
      <c r="O96" s="37">
        <f t="shared" si="21"/>
        <v>1.0538712326300095</v>
      </c>
      <c r="P96" s="32">
        <f>SUM(P92:P95)</f>
        <v>534076584</v>
      </c>
      <c r="Q96" s="32">
        <f>SUM(Q92:Q95)</f>
        <v>1486514554</v>
      </c>
      <c r="R96" s="32">
        <f>SUM(R92:R95)</f>
        <v>1483813331</v>
      </c>
      <c r="S96" s="32">
        <f>SUM(S92:S95)</f>
        <v>1670224114</v>
      </c>
      <c r="T96" s="37">
        <f t="shared" si="22"/>
        <v>1.1256295378303216</v>
      </c>
      <c r="U96" s="37">
        <f t="shared" si="23"/>
        <v>-0.38096166185784319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814850638</v>
      </c>
      <c r="E97" s="31">
        <v>815279223</v>
      </c>
      <c r="F97" s="31">
        <v>142071282</v>
      </c>
      <c r="G97" s="36">
        <f t="shared" si="16"/>
        <v>0.17435254434936087</v>
      </c>
      <c r="H97" s="31">
        <v>164423368</v>
      </c>
      <c r="I97" s="36">
        <f t="shared" si="17"/>
        <v>0.20178344390030409</v>
      </c>
      <c r="J97" s="31">
        <v>263696185</v>
      </c>
      <c r="K97" s="36">
        <f t="shared" si="18"/>
        <v>0.32344278814032773</v>
      </c>
      <c r="L97" s="31">
        <v>236587291</v>
      </c>
      <c r="M97" s="36">
        <f t="shared" si="19"/>
        <v>0.29019173348907973</v>
      </c>
      <c r="N97" s="31">
        <f t="shared" si="20"/>
        <v>806778126</v>
      </c>
      <c r="O97" s="36">
        <f t="shared" si="21"/>
        <v>0.98957277855221393</v>
      </c>
      <c r="P97" s="31">
        <v>210277865</v>
      </c>
      <c r="Q97" s="31">
        <v>705569929</v>
      </c>
      <c r="R97" s="31">
        <v>743052516</v>
      </c>
      <c r="S97" s="31">
        <v>568903629</v>
      </c>
      <c r="T97" s="36">
        <f t="shared" si="22"/>
        <v>0.76563044569517347</v>
      </c>
      <c r="U97" s="36">
        <f t="shared" si="23"/>
        <v>0.12511742973993001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472384542</v>
      </c>
      <c r="E98" s="31">
        <v>557545261</v>
      </c>
      <c r="F98" s="31">
        <v>51117833</v>
      </c>
      <c r="G98" s="36">
        <f t="shared" si="16"/>
        <v>0.10821233223165037</v>
      </c>
      <c r="H98" s="31">
        <v>42278683</v>
      </c>
      <c r="I98" s="36">
        <f t="shared" si="17"/>
        <v>8.950056413996714E-2</v>
      </c>
      <c r="J98" s="31">
        <v>0</v>
      </c>
      <c r="K98" s="36">
        <f t="shared" si="18"/>
        <v>0</v>
      </c>
      <c r="L98" s="31">
        <v>231579907</v>
      </c>
      <c r="M98" s="36">
        <f t="shared" si="19"/>
        <v>0.41535624674603772</v>
      </c>
      <c r="N98" s="31">
        <f t="shared" si="20"/>
        <v>324976423</v>
      </c>
      <c r="O98" s="36">
        <f t="shared" si="21"/>
        <v>0.58287002999026483</v>
      </c>
      <c r="P98" s="31">
        <v>64663852</v>
      </c>
      <c r="Q98" s="31">
        <v>389487420</v>
      </c>
      <c r="R98" s="31">
        <v>410491638</v>
      </c>
      <c r="S98" s="31">
        <v>217624666</v>
      </c>
      <c r="T98" s="36">
        <f t="shared" si="22"/>
        <v>0.53015614900296704</v>
      </c>
      <c r="U98" s="36">
        <f t="shared" si="23"/>
        <v>2.5812884608235218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344961543</v>
      </c>
      <c r="E99" s="31">
        <v>376053576</v>
      </c>
      <c r="F99" s="31">
        <v>112711663</v>
      </c>
      <c r="G99" s="36">
        <f t="shared" si="16"/>
        <v>0.32673689368324749</v>
      </c>
      <c r="H99" s="31">
        <v>105081989</v>
      </c>
      <c r="I99" s="36">
        <f t="shared" si="17"/>
        <v>0.30461943115786677</v>
      </c>
      <c r="J99" s="31">
        <v>547517077</v>
      </c>
      <c r="K99" s="36">
        <f t="shared" si="18"/>
        <v>1.4559549807339154</v>
      </c>
      <c r="L99" s="31">
        <v>72038732</v>
      </c>
      <c r="M99" s="36">
        <f t="shared" si="19"/>
        <v>0.1915650763549713</v>
      </c>
      <c r="N99" s="31">
        <f t="shared" si="20"/>
        <v>837349461</v>
      </c>
      <c r="O99" s="36">
        <f t="shared" si="21"/>
        <v>2.2266759697027849</v>
      </c>
      <c r="P99" s="31">
        <v>389240160</v>
      </c>
      <c r="Q99" s="31">
        <v>478658002</v>
      </c>
      <c r="R99" s="31">
        <v>451806488</v>
      </c>
      <c r="S99" s="31">
        <v>664014137</v>
      </c>
      <c r="T99" s="36">
        <f t="shared" si="22"/>
        <v>1.4696870333566348</v>
      </c>
      <c r="U99" s="36">
        <f t="shared" si="23"/>
        <v>-0.81492471897041663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73750188</v>
      </c>
      <c r="E100" s="31">
        <v>98533910</v>
      </c>
      <c r="F100" s="31">
        <v>16279794</v>
      </c>
      <c r="G100" s="36">
        <f>IF(($D100     =0),0,($F100     /$D100     ))</f>
        <v>0.22074240678545795</v>
      </c>
      <c r="H100" s="31">
        <v>13972554</v>
      </c>
      <c r="I100" s="36">
        <f>IF(($D100     =0),0,($H100     /$D100     ))</f>
        <v>0.18945787636500669</v>
      </c>
      <c r="J100" s="31">
        <v>15159462</v>
      </c>
      <c r="K100" s="36">
        <f>IF(($E100     =0),0,($J100     /$E100     ))</f>
        <v>0.15385020243284775</v>
      </c>
      <c r="L100" s="31">
        <v>16087454</v>
      </c>
      <c r="M100" s="36">
        <f>IF(($E100     =0),0,($L100     /$E100     ))</f>
        <v>0.1632681987348315</v>
      </c>
      <c r="N100" s="31">
        <f>$F100     +$H100     +$J100     +$L100</f>
        <v>61499264</v>
      </c>
      <c r="O100" s="36">
        <f>IF(($E100     =0),0,($N100     /$E100     ))</f>
        <v>0.62414314016362493</v>
      </c>
      <c r="P100" s="31">
        <v>16331433</v>
      </c>
      <c r="Q100" s="31">
        <v>54025002</v>
      </c>
      <c r="R100" s="31">
        <v>65137616</v>
      </c>
      <c r="S100" s="31">
        <v>59962651</v>
      </c>
      <c r="T100" s="36">
        <f>IF(($R100     =0),0,($S100     /$R100     ))</f>
        <v>0.92055335583666431</v>
      </c>
      <c r="U100" s="36">
        <f>IF(($P100     =0),0,(($L100     /$P100     )-1))</f>
        <v>-1.4939227929355647E-2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1705946911</v>
      </c>
      <c r="E101" s="32">
        <f>SUM(E97:E100)</f>
        <v>1847411970</v>
      </c>
      <c r="F101" s="32">
        <f>SUM(F97:F100)</f>
        <v>322180572</v>
      </c>
      <c r="G101" s="37">
        <f>IF(($D101     =0),0,($F101     /$D101     ))</f>
        <v>0.18885732605309663</v>
      </c>
      <c r="H101" s="32">
        <f>SUM(H97:H100)</f>
        <v>325756594</v>
      </c>
      <c r="I101" s="37">
        <f>IF(($D101     =0),0,($H101     /$D101     ))</f>
        <v>0.19095353548197258</v>
      </c>
      <c r="J101" s="32">
        <f>SUM(J97:J100)</f>
        <v>826372724</v>
      </c>
      <c r="K101" s="37">
        <f>IF(($E101     =0),0,($J101     /$E101     ))</f>
        <v>0.44731372180077411</v>
      </c>
      <c r="L101" s="32">
        <f>SUM(L97:L100)</f>
        <v>556293384</v>
      </c>
      <c r="M101" s="37">
        <f>IF(($E101     =0),0,($L101     /$E101     ))</f>
        <v>0.30112037435808103</v>
      </c>
      <c r="N101" s="32">
        <f>$F101     +$H101     +$J101     +$L101</f>
        <v>2030603274</v>
      </c>
      <c r="O101" s="37">
        <f>IF(($E101     =0),0,($N101     /$E101     ))</f>
        <v>1.0991610463582739</v>
      </c>
      <c r="P101" s="32">
        <f>SUM(P97:P100)</f>
        <v>680513310</v>
      </c>
      <c r="Q101" s="32">
        <f>SUM(Q97:Q100)</f>
        <v>1627740353</v>
      </c>
      <c r="R101" s="32">
        <f>SUM(R97:R100)</f>
        <v>1670488258</v>
      </c>
      <c r="S101" s="32">
        <f>SUM(S97:S100)</f>
        <v>1510505083</v>
      </c>
      <c r="T101" s="37">
        <f>IF(($R101     =0),0,($S101     /$R101     ))</f>
        <v>0.90422969198745484</v>
      </c>
      <c r="U101" s="37">
        <f>IF(($P101     =0),0,(($L101     /$P101     )-1))</f>
        <v>-0.1825385693043976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36071933721</v>
      </c>
      <c r="E102" s="32">
        <f>SUM(E88:E90,E92:E95,E97:E100)</f>
        <v>36923356649</v>
      </c>
      <c r="F102" s="32">
        <f>SUM(F88:F90,F92:F95,F97:F100)</f>
        <v>13317270615</v>
      </c>
      <c r="G102" s="37">
        <f>IF(($D102     =0),0,($F102     /$D102     ))</f>
        <v>0.36918649047215019</v>
      </c>
      <c r="H102" s="32">
        <f>SUM(H88:H90,H92:H95,H97:H100)</f>
        <v>10916734592</v>
      </c>
      <c r="I102" s="37">
        <f>IF(($D102     =0),0,($H102     /$D102     ))</f>
        <v>0.30263790891932707</v>
      </c>
      <c r="J102" s="32">
        <f>SUM(J88:J90,J92:J95,J97:J100)</f>
        <v>13694304927</v>
      </c>
      <c r="K102" s="37">
        <f>IF(($E102     =0),0,($J102     /$E102     ))</f>
        <v>0.37088461531762945</v>
      </c>
      <c r="L102" s="32">
        <f>SUM(L88:L90,L92:L95,L97:L100)</f>
        <v>11085193085</v>
      </c>
      <c r="M102" s="37">
        <f>IF(($E102     =0),0,($L102     /$E102     ))</f>
        <v>0.30022170493267497</v>
      </c>
      <c r="N102" s="32">
        <f>$F102     +$H102     +$J102     +$L102</f>
        <v>49013503219</v>
      </c>
      <c r="O102" s="37">
        <f>IF(($E102     =0),0,($N102     /$E102     ))</f>
        <v>1.3274389889557194</v>
      </c>
      <c r="P102" s="32">
        <f>SUM(P88:P90,P92:P95,P97:P100)</f>
        <v>9331487420</v>
      </c>
      <c r="Q102" s="32">
        <f>SUM(Q88:Q90,Q92:Q95,Q97:Q100)</f>
        <v>30835636479</v>
      </c>
      <c r="R102" s="32">
        <f>SUM(R88:R90,R92:R95,R97:R100)</f>
        <v>34039865927</v>
      </c>
      <c r="S102" s="32">
        <f>SUM(S88:S90,S92:S95,S97:S100)</f>
        <v>37795379720</v>
      </c>
      <c r="T102" s="37">
        <f>IF(($R102     =0),0,($S102     /$R102     ))</f>
        <v>1.110326926699825</v>
      </c>
      <c r="U102" s="37">
        <f>IF(($P102     =0),0,(($L102     /$P102     )-1))</f>
        <v>0.18793420449148512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7744247640</v>
      </c>
      <c r="E105" s="31">
        <v>7663467369</v>
      </c>
      <c r="F105" s="31">
        <v>1604603141</v>
      </c>
      <c r="G105" s="36">
        <f t="shared" ref="G105:G136" si="24">IF(($D105     =0),0,($F105     /$D105     ))</f>
        <v>0.20719935823229951</v>
      </c>
      <c r="H105" s="31">
        <v>1828878859</v>
      </c>
      <c r="I105" s="36">
        <f t="shared" ref="I105:I136" si="25">IF(($D105     =0),0,($H105     /$D105     ))</f>
        <v>0.23615965604632963</v>
      </c>
      <c r="J105" s="31">
        <v>1447069042</v>
      </c>
      <c r="K105" s="36">
        <f t="shared" ref="K105:K136" si="26">IF(($E105     =0),0,($J105     /$E105     ))</f>
        <v>0.18882693333485503</v>
      </c>
      <c r="L105" s="31">
        <v>1199204740</v>
      </c>
      <c r="M105" s="36">
        <f t="shared" ref="M105:M136" si="27">IF(($E105     =0),0,($L105     /$E105     ))</f>
        <v>0.15648331000285623</v>
      </c>
      <c r="N105" s="31">
        <f t="shared" ref="N105:N136" si="28">$F105     +$H105     +$J105     +$L105</f>
        <v>6079755782</v>
      </c>
      <c r="O105" s="36">
        <f t="shared" ref="O105:O136" si="29">IF(($E105     =0),0,($N105     /$E105     ))</f>
        <v>0.79334268540029584</v>
      </c>
      <c r="P105" s="31">
        <v>1132720124</v>
      </c>
      <c r="Q105" s="31">
        <v>6576271410</v>
      </c>
      <c r="R105" s="31">
        <v>6547465034</v>
      </c>
      <c r="S105" s="31">
        <v>5432650208</v>
      </c>
      <c r="T105" s="36">
        <f t="shared" ref="T105:T136" si="30">IF(($R105     =0),0,($S105     /$R105     ))</f>
        <v>0.82973336700372824</v>
      </c>
      <c r="U105" s="36">
        <f t="shared" ref="U105:U136" si="31">IF(($P105     =0),0,(($L105     /$P105     )-1))</f>
        <v>5.8694654214512809E-2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7744247640</v>
      </c>
      <c r="E106" s="32">
        <f>E105</f>
        <v>7663467369</v>
      </c>
      <c r="F106" s="32">
        <f>F105</f>
        <v>1604603141</v>
      </c>
      <c r="G106" s="37">
        <f t="shared" si="24"/>
        <v>0.20719935823229951</v>
      </c>
      <c r="H106" s="32">
        <f>H105</f>
        <v>1828878859</v>
      </c>
      <c r="I106" s="37">
        <f t="shared" si="25"/>
        <v>0.23615965604632963</v>
      </c>
      <c r="J106" s="32">
        <f>J105</f>
        <v>1447069042</v>
      </c>
      <c r="K106" s="37">
        <f t="shared" si="26"/>
        <v>0.18882693333485503</v>
      </c>
      <c r="L106" s="32">
        <f>L105</f>
        <v>1199204740</v>
      </c>
      <c r="M106" s="37">
        <f t="shared" si="27"/>
        <v>0.15648331000285623</v>
      </c>
      <c r="N106" s="32">
        <f t="shared" si="28"/>
        <v>6079755782</v>
      </c>
      <c r="O106" s="37">
        <f t="shared" si="29"/>
        <v>0.79334268540029584</v>
      </c>
      <c r="P106" s="32">
        <f>P105</f>
        <v>1132720124</v>
      </c>
      <c r="Q106" s="32">
        <f>Q105</f>
        <v>6576271410</v>
      </c>
      <c r="R106" s="32">
        <f>R105</f>
        <v>6547465034</v>
      </c>
      <c r="S106" s="32">
        <f>S105</f>
        <v>5432650208</v>
      </c>
      <c r="T106" s="37">
        <f t="shared" si="30"/>
        <v>0.82973336700372824</v>
      </c>
      <c r="U106" s="37">
        <f t="shared" si="31"/>
        <v>5.8694654214512809E-2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153624237</v>
      </c>
      <c r="E107" s="31">
        <v>158647191</v>
      </c>
      <c r="F107" s="31">
        <v>24648381</v>
      </c>
      <c r="G107" s="36">
        <f t="shared" si="24"/>
        <v>0.16044591323177734</v>
      </c>
      <c r="H107" s="31">
        <v>32493721</v>
      </c>
      <c r="I107" s="36">
        <f t="shared" si="25"/>
        <v>0.21151428729309166</v>
      </c>
      <c r="J107" s="31">
        <v>25444242</v>
      </c>
      <c r="K107" s="36">
        <f t="shared" si="26"/>
        <v>0.1603825560327759</v>
      </c>
      <c r="L107" s="31">
        <v>24002597</v>
      </c>
      <c r="M107" s="36">
        <f t="shared" si="27"/>
        <v>0.15129544272863929</v>
      </c>
      <c r="N107" s="31">
        <f t="shared" si="28"/>
        <v>106588941</v>
      </c>
      <c r="O107" s="36">
        <f t="shared" si="29"/>
        <v>0.67186150809313727</v>
      </c>
      <c r="P107" s="31">
        <v>26512978</v>
      </c>
      <c r="Q107" s="31">
        <v>140872572</v>
      </c>
      <c r="R107" s="31">
        <v>137144718</v>
      </c>
      <c r="S107" s="31">
        <v>101731626</v>
      </c>
      <c r="T107" s="36">
        <f t="shared" si="30"/>
        <v>0.74178304118135996</v>
      </c>
      <c r="U107" s="36">
        <f t="shared" si="31"/>
        <v>-9.4684987857644676E-2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101575597</v>
      </c>
      <c r="E108" s="31">
        <v>104468747</v>
      </c>
      <c r="F108" s="31">
        <v>15885018</v>
      </c>
      <c r="G108" s="36">
        <f t="shared" si="24"/>
        <v>0.15638616428707774</v>
      </c>
      <c r="H108" s="31">
        <v>23172267</v>
      </c>
      <c r="I108" s="36">
        <f t="shared" si="25"/>
        <v>0.22812828754528511</v>
      </c>
      <c r="J108" s="31">
        <v>22154181</v>
      </c>
      <c r="K108" s="36">
        <f t="shared" si="26"/>
        <v>0.21206515475867629</v>
      </c>
      <c r="L108" s="31">
        <v>15850167</v>
      </c>
      <c r="M108" s="36">
        <f t="shared" si="27"/>
        <v>0.15172161488641192</v>
      </c>
      <c r="N108" s="31">
        <f t="shared" si="28"/>
        <v>77061633</v>
      </c>
      <c r="O108" s="36">
        <f t="shared" si="29"/>
        <v>0.73765250577763697</v>
      </c>
      <c r="P108" s="31">
        <v>23288620</v>
      </c>
      <c r="Q108" s="31">
        <v>98335310</v>
      </c>
      <c r="R108" s="31">
        <v>108290050</v>
      </c>
      <c r="S108" s="31">
        <v>82376721</v>
      </c>
      <c r="T108" s="36">
        <f t="shared" si="30"/>
        <v>0.76070443221699502</v>
      </c>
      <c r="U108" s="36">
        <f t="shared" si="31"/>
        <v>-0.3194029100908512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74752576</v>
      </c>
      <c r="E109" s="31">
        <v>82790770</v>
      </c>
      <c r="F109" s="31">
        <v>8627752</v>
      </c>
      <c r="G109" s="36">
        <f t="shared" si="24"/>
        <v>0.1154174539750978</v>
      </c>
      <c r="H109" s="31">
        <v>18298123</v>
      </c>
      <c r="I109" s="36">
        <f t="shared" si="25"/>
        <v>0.24478250756201364</v>
      </c>
      <c r="J109" s="31">
        <v>20747767</v>
      </c>
      <c r="K109" s="36">
        <f t="shared" si="26"/>
        <v>0.25060483191544181</v>
      </c>
      <c r="L109" s="31">
        <v>13618900</v>
      </c>
      <c r="M109" s="36">
        <f t="shared" si="27"/>
        <v>0.16449780573365846</v>
      </c>
      <c r="N109" s="31">
        <f t="shared" si="28"/>
        <v>61292542</v>
      </c>
      <c r="O109" s="36">
        <f t="shared" si="29"/>
        <v>0.74033061898083563</v>
      </c>
      <c r="P109" s="31">
        <v>13962787</v>
      </c>
      <c r="Q109" s="31">
        <v>65289036</v>
      </c>
      <c r="R109" s="31">
        <v>73443056</v>
      </c>
      <c r="S109" s="31">
        <v>54477583</v>
      </c>
      <c r="T109" s="36">
        <f t="shared" si="30"/>
        <v>0.74176628761199692</v>
      </c>
      <c r="U109" s="36">
        <f t="shared" si="31"/>
        <v>-2.4628822311763443E-2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268751316</v>
      </c>
      <c r="E110" s="31">
        <v>312744669</v>
      </c>
      <c r="F110" s="31">
        <v>60541386</v>
      </c>
      <c r="G110" s="36">
        <f t="shared" si="24"/>
        <v>0.22526917040287162</v>
      </c>
      <c r="H110" s="31">
        <v>64701975</v>
      </c>
      <c r="I110" s="36">
        <f t="shared" si="25"/>
        <v>0.24075035599081496</v>
      </c>
      <c r="J110" s="31">
        <v>64888541</v>
      </c>
      <c r="K110" s="36">
        <f t="shared" si="26"/>
        <v>0.20748088594917025</v>
      </c>
      <c r="L110" s="31">
        <v>71765623</v>
      </c>
      <c r="M110" s="36">
        <f t="shared" si="27"/>
        <v>0.22947033191475438</v>
      </c>
      <c r="N110" s="31">
        <f t="shared" si="28"/>
        <v>261897525</v>
      </c>
      <c r="O110" s="36">
        <f t="shared" si="29"/>
        <v>0.8374164325083987</v>
      </c>
      <c r="P110" s="31">
        <v>69663001</v>
      </c>
      <c r="Q110" s="31">
        <v>375352970</v>
      </c>
      <c r="R110" s="31">
        <v>376105187</v>
      </c>
      <c r="S110" s="31">
        <v>307233898</v>
      </c>
      <c r="T110" s="36">
        <f t="shared" si="30"/>
        <v>0.81688290568563737</v>
      </c>
      <c r="U110" s="36">
        <f t="shared" si="31"/>
        <v>3.0182765166835157E-2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520893826</v>
      </c>
      <c r="E111" s="31">
        <v>415013518</v>
      </c>
      <c r="F111" s="31">
        <v>104444318</v>
      </c>
      <c r="G111" s="36">
        <f t="shared" si="24"/>
        <v>0.20050980216455858</v>
      </c>
      <c r="H111" s="31">
        <v>98735857</v>
      </c>
      <c r="I111" s="36">
        <f t="shared" si="25"/>
        <v>0.1895508298844763</v>
      </c>
      <c r="J111" s="31">
        <v>92785821</v>
      </c>
      <c r="K111" s="36">
        <f t="shared" si="26"/>
        <v>0.22357300901220284</v>
      </c>
      <c r="L111" s="31">
        <v>121605939</v>
      </c>
      <c r="M111" s="36">
        <f t="shared" si="27"/>
        <v>0.29301681445470412</v>
      </c>
      <c r="N111" s="31">
        <f t="shared" si="28"/>
        <v>417571935</v>
      </c>
      <c r="O111" s="36">
        <f t="shared" si="29"/>
        <v>1.0061646594364668</v>
      </c>
      <c r="P111" s="31">
        <v>80290987</v>
      </c>
      <c r="Q111" s="31">
        <v>604910568</v>
      </c>
      <c r="R111" s="31">
        <v>577437252</v>
      </c>
      <c r="S111" s="31">
        <v>315413901</v>
      </c>
      <c r="T111" s="36">
        <f t="shared" si="30"/>
        <v>0.5462306075812372</v>
      </c>
      <c r="U111" s="36">
        <f t="shared" si="31"/>
        <v>0.51456525251084528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1119597552</v>
      </c>
      <c r="E112" s="32">
        <f>SUM(E107:E111)</f>
        <v>1073664895</v>
      </c>
      <c r="F112" s="32">
        <f>SUM(F107:F111)</f>
        <v>214146855</v>
      </c>
      <c r="G112" s="37">
        <f t="shared" si="24"/>
        <v>0.19127127834234492</v>
      </c>
      <c r="H112" s="32">
        <f>SUM(H107:H111)</f>
        <v>237401943</v>
      </c>
      <c r="I112" s="37">
        <f t="shared" si="25"/>
        <v>0.21204221336132395</v>
      </c>
      <c r="J112" s="32">
        <f>SUM(J107:J111)</f>
        <v>226020552</v>
      </c>
      <c r="K112" s="37">
        <f t="shared" si="26"/>
        <v>0.21051312476785414</v>
      </c>
      <c r="L112" s="32">
        <f>SUM(L107:L111)</f>
        <v>246843226</v>
      </c>
      <c r="M112" s="37">
        <f t="shared" si="27"/>
        <v>0.22990714062603304</v>
      </c>
      <c r="N112" s="32">
        <f t="shared" si="28"/>
        <v>924412576</v>
      </c>
      <c r="O112" s="37">
        <f t="shared" si="29"/>
        <v>0.86098798638657181</v>
      </c>
      <c r="P112" s="32">
        <f>SUM(P107:P111)</f>
        <v>213718373</v>
      </c>
      <c r="Q112" s="32">
        <f>SUM(Q107:Q111)</f>
        <v>1284760456</v>
      </c>
      <c r="R112" s="32">
        <f>SUM(R107:R111)</f>
        <v>1272420263</v>
      </c>
      <c r="S112" s="32">
        <f>SUM(S107:S111)</f>
        <v>861233729</v>
      </c>
      <c r="T112" s="37">
        <f t="shared" si="30"/>
        <v>0.67684691453235679</v>
      </c>
      <c r="U112" s="37">
        <f t="shared" si="31"/>
        <v>0.15499300567855245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114407378</v>
      </c>
      <c r="E113" s="31">
        <v>188722038</v>
      </c>
      <c r="F113" s="31">
        <v>72942463</v>
      </c>
      <c r="G113" s="36">
        <f t="shared" si="24"/>
        <v>0.63756782364158371</v>
      </c>
      <c r="H113" s="31">
        <v>77031935</v>
      </c>
      <c r="I113" s="36">
        <f t="shared" si="25"/>
        <v>0.67331265121730177</v>
      </c>
      <c r="J113" s="31">
        <v>149365589</v>
      </c>
      <c r="K113" s="36">
        <f t="shared" si="26"/>
        <v>0.79145811789082099</v>
      </c>
      <c r="L113" s="31">
        <v>23361037</v>
      </c>
      <c r="M113" s="36">
        <f t="shared" si="27"/>
        <v>0.12378542139312845</v>
      </c>
      <c r="N113" s="31">
        <f t="shared" si="28"/>
        <v>322701024</v>
      </c>
      <c r="O113" s="36">
        <f t="shared" si="29"/>
        <v>1.7099276132234222</v>
      </c>
      <c r="P113" s="31">
        <v>14669706</v>
      </c>
      <c r="Q113" s="31">
        <v>73836319</v>
      </c>
      <c r="R113" s="31">
        <v>109291920</v>
      </c>
      <c r="S113" s="31">
        <v>68597323</v>
      </c>
      <c r="T113" s="36">
        <f t="shared" si="30"/>
        <v>0.6276522820717213</v>
      </c>
      <c r="U113" s="36">
        <f t="shared" si="31"/>
        <v>0.59246797447747079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167733036</v>
      </c>
      <c r="E114" s="31">
        <v>178528630</v>
      </c>
      <c r="F114" s="31">
        <v>37965830</v>
      </c>
      <c r="G114" s="36">
        <f t="shared" si="24"/>
        <v>0.22634676450976537</v>
      </c>
      <c r="H114" s="31">
        <v>38717146</v>
      </c>
      <c r="I114" s="36">
        <f t="shared" si="25"/>
        <v>0.23082600138472423</v>
      </c>
      <c r="J114" s="31">
        <v>37258501</v>
      </c>
      <c r="K114" s="36">
        <f t="shared" si="26"/>
        <v>0.20869762457707763</v>
      </c>
      <c r="L114" s="31">
        <v>40629034</v>
      </c>
      <c r="M114" s="36">
        <f t="shared" si="27"/>
        <v>0.22757713426692402</v>
      </c>
      <c r="N114" s="31">
        <f t="shared" si="28"/>
        <v>154570511</v>
      </c>
      <c r="O114" s="36">
        <f t="shared" si="29"/>
        <v>0.86580237018566719</v>
      </c>
      <c r="P114" s="31">
        <v>45120172</v>
      </c>
      <c r="Q114" s="31">
        <v>164808422</v>
      </c>
      <c r="R114" s="31">
        <v>179760818</v>
      </c>
      <c r="S114" s="31">
        <v>175254556</v>
      </c>
      <c r="T114" s="36">
        <f t="shared" si="30"/>
        <v>0.97493190089956083</v>
      </c>
      <c r="U114" s="36">
        <f t="shared" si="31"/>
        <v>-9.953725353706544E-2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37280388</v>
      </c>
      <c r="E115" s="31">
        <v>64563548</v>
      </c>
      <c r="F115" s="31">
        <v>9702820</v>
      </c>
      <c r="G115" s="36">
        <f t="shared" si="24"/>
        <v>0.26026606804628749</v>
      </c>
      <c r="H115" s="31">
        <v>11333661</v>
      </c>
      <c r="I115" s="36">
        <f t="shared" si="25"/>
        <v>0.30401134773597316</v>
      </c>
      <c r="J115" s="31">
        <v>2205190</v>
      </c>
      <c r="K115" s="36">
        <f t="shared" si="26"/>
        <v>3.4155341029275525E-2</v>
      </c>
      <c r="L115" s="31">
        <v>7893772</v>
      </c>
      <c r="M115" s="36">
        <f t="shared" si="27"/>
        <v>0.12226360298538735</v>
      </c>
      <c r="N115" s="31">
        <f t="shared" si="28"/>
        <v>31135443</v>
      </c>
      <c r="O115" s="36">
        <f t="shared" si="29"/>
        <v>0.4822449193777269</v>
      </c>
      <c r="P115" s="31">
        <v>6035905</v>
      </c>
      <c r="Q115" s="31">
        <v>38953568</v>
      </c>
      <c r="R115" s="31">
        <v>40616521</v>
      </c>
      <c r="S115" s="31">
        <v>37472274</v>
      </c>
      <c r="T115" s="36">
        <f t="shared" si="30"/>
        <v>0.92258699360292329</v>
      </c>
      <c r="U115" s="36">
        <f t="shared" si="31"/>
        <v>0.3078025581913566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58590700</v>
      </c>
      <c r="E116" s="31">
        <v>60461221</v>
      </c>
      <c r="F116" s="31">
        <v>15145130</v>
      </c>
      <c r="G116" s="36">
        <f t="shared" si="24"/>
        <v>0.25849034061719695</v>
      </c>
      <c r="H116" s="31">
        <v>15961991</v>
      </c>
      <c r="I116" s="36">
        <f t="shared" si="25"/>
        <v>0.27243216073540683</v>
      </c>
      <c r="J116" s="31">
        <v>19150992</v>
      </c>
      <c r="K116" s="36">
        <f t="shared" si="26"/>
        <v>0.31674835015323294</v>
      </c>
      <c r="L116" s="31">
        <v>8664792</v>
      </c>
      <c r="M116" s="36">
        <f t="shared" si="27"/>
        <v>0.14331156163716904</v>
      </c>
      <c r="N116" s="31">
        <f t="shared" si="28"/>
        <v>58922905</v>
      </c>
      <c r="O116" s="36">
        <f t="shared" si="29"/>
        <v>0.97455698091178145</v>
      </c>
      <c r="P116" s="31">
        <v>10548852</v>
      </c>
      <c r="Q116" s="31">
        <v>60167030</v>
      </c>
      <c r="R116" s="31">
        <v>59966114</v>
      </c>
      <c r="S116" s="31">
        <v>55456174</v>
      </c>
      <c r="T116" s="36">
        <f t="shared" si="30"/>
        <v>0.92479185828182897</v>
      </c>
      <c r="U116" s="36">
        <f t="shared" si="31"/>
        <v>-0.17860332100592557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932233842</v>
      </c>
      <c r="E117" s="31">
        <v>1384382862</v>
      </c>
      <c r="F117" s="31">
        <v>183058309</v>
      </c>
      <c r="G117" s="36">
        <f t="shared" si="24"/>
        <v>0.19636522592579297</v>
      </c>
      <c r="H117" s="31">
        <v>206492746</v>
      </c>
      <c r="I117" s="36">
        <f t="shared" si="25"/>
        <v>0.22150316443886403</v>
      </c>
      <c r="J117" s="31">
        <v>232314093</v>
      </c>
      <c r="K117" s="36">
        <f t="shared" si="26"/>
        <v>0.16781058143437202</v>
      </c>
      <c r="L117" s="31">
        <v>304719338</v>
      </c>
      <c r="M117" s="36">
        <f t="shared" si="27"/>
        <v>0.22011204151991301</v>
      </c>
      <c r="N117" s="31">
        <f t="shared" si="28"/>
        <v>926584486</v>
      </c>
      <c r="O117" s="36">
        <f t="shared" si="29"/>
        <v>0.66931230617906912</v>
      </c>
      <c r="P117" s="31">
        <v>418560169</v>
      </c>
      <c r="Q117" s="31">
        <v>878260904</v>
      </c>
      <c r="R117" s="31">
        <v>1199961879</v>
      </c>
      <c r="S117" s="31">
        <v>775948173</v>
      </c>
      <c r="T117" s="36">
        <f t="shared" si="30"/>
        <v>0.64664401976389785</v>
      </c>
      <c r="U117" s="36">
        <f t="shared" si="31"/>
        <v>-0.27198199788570898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70959216</v>
      </c>
      <c r="E118" s="31">
        <v>74057395</v>
      </c>
      <c r="F118" s="31">
        <v>19271399</v>
      </c>
      <c r="G118" s="36">
        <f t="shared" si="24"/>
        <v>0.27158415899070815</v>
      </c>
      <c r="H118" s="31">
        <v>14965153</v>
      </c>
      <c r="I118" s="36">
        <f t="shared" si="25"/>
        <v>0.21089794735048933</v>
      </c>
      <c r="J118" s="31">
        <v>13841530</v>
      </c>
      <c r="K118" s="36">
        <f t="shared" si="26"/>
        <v>0.18690273942257893</v>
      </c>
      <c r="L118" s="31">
        <v>15444774</v>
      </c>
      <c r="M118" s="36">
        <f t="shared" si="27"/>
        <v>0.20855140799916064</v>
      </c>
      <c r="N118" s="31">
        <f t="shared" si="28"/>
        <v>63522856</v>
      </c>
      <c r="O118" s="36">
        <f t="shared" si="29"/>
        <v>0.85775169380451477</v>
      </c>
      <c r="P118" s="31">
        <v>13329160</v>
      </c>
      <c r="Q118" s="31">
        <v>59728238</v>
      </c>
      <c r="R118" s="31">
        <v>72902611</v>
      </c>
      <c r="S118" s="31">
        <v>59666421</v>
      </c>
      <c r="T118" s="36">
        <f t="shared" si="30"/>
        <v>0.81844011046463072</v>
      </c>
      <c r="U118" s="36">
        <f t="shared" si="31"/>
        <v>0.15872072958836125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54255884</v>
      </c>
      <c r="E119" s="31">
        <v>51683254</v>
      </c>
      <c r="F119" s="31">
        <v>12007593</v>
      </c>
      <c r="G119" s="36">
        <f t="shared" si="24"/>
        <v>0.22131411590307881</v>
      </c>
      <c r="H119" s="31">
        <v>16059351</v>
      </c>
      <c r="I119" s="36">
        <f t="shared" si="25"/>
        <v>0.2959927996012377</v>
      </c>
      <c r="J119" s="31">
        <v>9476107</v>
      </c>
      <c r="K119" s="36">
        <f t="shared" si="26"/>
        <v>0.18334965905977979</v>
      </c>
      <c r="L119" s="31">
        <v>10924299</v>
      </c>
      <c r="M119" s="36">
        <f t="shared" si="27"/>
        <v>0.21137018578590272</v>
      </c>
      <c r="N119" s="31">
        <f t="shared" si="28"/>
        <v>48467350</v>
      </c>
      <c r="O119" s="36">
        <f t="shared" si="29"/>
        <v>0.93777667327215886</v>
      </c>
      <c r="P119" s="31">
        <v>20662911</v>
      </c>
      <c r="Q119" s="31">
        <v>55510840</v>
      </c>
      <c r="R119" s="31">
        <v>59187071</v>
      </c>
      <c r="S119" s="31">
        <v>50195169</v>
      </c>
      <c r="T119" s="36">
        <f t="shared" si="30"/>
        <v>0.84807658415805032</v>
      </c>
      <c r="U119" s="36">
        <f t="shared" si="31"/>
        <v>-0.47130881026395555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164896161</v>
      </c>
      <c r="E120" s="31">
        <v>181769088</v>
      </c>
      <c r="F120" s="31">
        <v>35941371</v>
      </c>
      <c r="G120" s="36">
        <f t="shared" si="24"/>
        <v>0.21796366138566439</v>
      </c>
      <c r="H120" s="31">
        <v>43732634</v>
      </c>
      <c r="I120" s="36">
        <f t="shared" si="25"/>
        <v>0.26521317254923843</v>
      </c>
      <c r="J120" s="31">
        <v>45539670</v>
      </c>
      <c r="K120" s="36">
        <f t="shared" si="26"/>
        <v>0.25053583368366794</v>
      </c>
      <c r="L120" s="31">
        <v>33847216</v>
      </c>
      <c r="M120" s="36">
        <f t="shared" si="27"/>
        <v>0.18620996767063056</v>
      </c>
      <c r="N120" s="31">
        <f t="shared" si="28"/>
        <v>159060891</v>
      </c>
      <c r="O120" s="36">
        <f t="shared" si="29"/>
        <v>0.87507118372074355</v>
      </c>
      <c r="P120" s="31">
        <v>33349918</v>
      </c>
      <c r="Q120" s="31">
        <v>327196459</v>
      </c>
      <c r="R120" s="31">
        <v>149908508</v>
      </c>
      <c r="S120" s="31">
        <v>94985737</v>
      </c>
      <c r="T120" s="36">
        <f t="shared" si="30"/>
        <v>0.63362472395496061</v>
      </c>
      <c r="U120" s="36">
        <f t="shared" si="31"/>
        <v>1.4911520921880417E-2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1600356605</v>
      </c>
      <c r="E121" s="32">
        <f>SUM(E113:E120)</f>
        <v>2184168036</v>
      </c>
      <c r="F121" s="32">
        <f>SUM(F113:F120)</f>
        <v>386034915</v>
      </c>
      <c r="G121" s="37">
        <f t="shared" si="24"/>
        <v>0.24121805964614992</v>
      </c>
      <c r="H121" s="32">
        <f>SUM(H113:H120)</f>
        <v>424294617</v>
      </c>
      <c r="I121" s="37">
        <f t="shared" si="25"/>
        <v>0.26512504505206824</v>
      </c>
      <c r="J121" s="32">
        <f>SUM(J113:J120)</f>
        <v>509151672</v>
      </c>
      <c r="K121" s="37">
        <f t="shared" si="26"/>
        <v>0.23311011955492236</v>
      </c>
      <c r="L121" s="32">
        <f>SUM(L113:L120)</f>
        <v>445484262</v>
      </c>
      <c r="M121" s="37">
        <f t="shared" si="27"/>
        <v>0.20396061779927999</v>
      </c>
      <c r="N121" s="32">
        <f t="shared" si="28"/>
        <v>1764965466</v>
      </c>
      <c r="O121" s="37">
        <f t="shared" si="29"/>
        <v>0.80807219815939102</v>
      </c>
      <c r="P121" s="32">
        <f>SUM(P113:P120)</f>
        <v>562276793</v>
      </c>
      <c r="Q121" s="32">
        <f>SUM(Q113:Q120)</f>
        <v>1658461780</v>
      </c>
      <c r="R121" s="32">
        <f>SUM(R113:R120)</f>
        <v>1871595442</v>
      </c>
      <c r="S121" s="32">
        <f>SUM(S113:S120)</f>
        <v>1317575827</v>
      </c>
      <c r="T121" s="37">
        <f t="shared" si="30"/>
        <v>0.70398537922919346</v>
      </c>
      <c r="U121" s="37">
        <f t="shared" si="31"/>
        <v>-0.20771358955943964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76344418</v>
      </c>
      <c r="E122" s="31">
        <v>82034763</v>
      </c>
      <c r="F122" s="31">
        <v>17395398</v>
      </c>
      <c r="G122" s="36">
        <f t="shared" si="24"/>
        <v>0.22785422242658265</v>
      </c>
      <c r="H122" s="31">
        <v>20385555</v>
      </c>
      <c r="I122" s="36">
        <f t="shared" si="25"/>
        <v>0.26702089732349521</v>
      </c>
      <c r="J122" s="31">
        <v>18072481</v>
      </c>
      <c r="K122" s="36">
        <f t="shared" si="26"/>
        <v>0.22030271483809857</v>
      </c>
      <c r="L122" s="31">
        <v>14681171</v>
      </c>
      <c r="M122" s="36">
        <f t="shared" si="27"/>
        <v>0.17896280141627277</v>
      </c>
      <c r="N122" s="31">
        <f t="shared" si="28"/>
        <v>70534605</v>
      </c>
      <c r="O122" s="36">
        <f t="shared" si="29"/>
        <v>0.85981360121684025</v>
      </c>
      <c r="P122" s="31">
        <v>17106538</v>
      </c>
      <c r="Q122" s="31">
        <v>82358959</v>
      </c>
      <c r="R122" s="31">
        <v>92053109</v>
      </c>
      <c r="S122" s="31">
        <v>77143345</v>
      </c>
      <c r="T122" s="36">
        <f t="shared" si="30"/>
        <v>0.83803084804012429</v>
      </c>
      <c r="U122" s="36">
        <f t="shared" si="31"/>
        <v>-0.14178011939060964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170090017</v>
      </c>
      <c r="E123" s="31">
        <v>162385101</v>
      </c>
      <c r="F123" s="31">
        <v>36539092</v>
      </c>
      <c r="G123" s="36">
        <f t="shared" si="24"/>
        <v>0.21482208447307052</v>
      </c>
      <c r="H123" s="31">
        <v>35169089</v>
      </c>
      <c r="I123" s="36">
        <f t="shared" si="25"/>
        <v>0.20676750828944887</v>
      </c>
      <c r="J123" s="31">
        <v>36053084</v>
      </c>
      <c r="K123" s="36">
        <f t="shared" si="26"/>
        <v>0.22202211765721044</v>
      </c>
      <c r="L123" s="31">
        <v>46055056</v>
      </c>
      <c r="M123" s="36">
        <f t="shared" si="27"/>
        <v>0.28361626600213774</v>
      </c>
      <c r="N123" s="31">
        <f t="shared" si="28"/>
        <v>153816321</v>
      </c>
      <c r="O123" s="36">
        <f t="shared" si="29"/>
        <v>0.94723173525630289</v>
      </c>
      <c r="P123" s="31">
        <v>39773898</v>
      </c>
      <c r="Q123" s="31">
        <v>325249937</v>
      </c>
      <c r="R123" s="31">
        <v>284968501</v>
      </c>
      <c r="S123" s="31">
        <v>129320925</v>
      </c>
      <c r="T123" s="36">
        <f t="shared" si="30"/>
        <v>0.45380778768948921</v>
      </c>
      <c r="U123" s="36">
        <f t="shared" si="31"/>
        <v>0.15792160979544922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181992644</v>
      </c>
      <c r="E124" s="31">
        <v>191342346</v>
      </c>
      <c r="F124" s="31">
        <v>37798105</v>
      </c>
      <c r="G124" s="36">
        <f t="shared" si="24"/>
        <v>0.20769028994380673</v>
      </c>
      <c r="H124" s="31">
        <v>37366035</v>
      </c>
      <c r="I124" s="36">
        <f t="shared" si="25"/>
        <v>0.20531618299913265</v>
      </c>
      <c r="J124" s="31">
        <v>41765018</v>
      </c>
      <c r="K124" s="36">
        <f t="shared" si="26"/>
        <v>0.21827378451814319</v>
      </c>
      <c r="L124" s="31">
        <v>60012586</v>
      </c>
      <c r="M124" s="36">
        <f t="shared" si="27"/>
        <v>0.31363985680409712</v>
      </c>
      <c r="N124" s="31">
        <f t="shared" si="28"/>
        <v>176941744</v>
      </c>
      <c r="O124" s="36">
        <f t="shared" si="29"/>
        <v>0.92473907474720729</v>
      </c>
      <c r="P124" s="31">
        <v>40955527</v>
      </c>
      <c r="Q124" s="31">
        <v>137763792</v>
      </c>
      <c r="R124" s="31">
        <v>179571279</v>
      </c>
      <c r="S124" s="31">
        <v>149363183</v>
      </c>
      <c r="T124" s="36">
        <f t="shared" si="30"/>
        <v>0.83177657268899885</v>
      </c>
      <c r="U124" s="36">
        <f t="shared" si="31"/>
        <v>0.46531104336662543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353261180</v>
      </c>
      <c r="E125" s="31">
        <v>334262836</v>
      </c>
      <c r="F125" s="31">
        <v>30113651</v>
      </c>
      <c r="G125" s="36">
        <f t="shared" si="24"/>
        <v>8.5244721766484496E-2</v>
      </c>
      <c r="H125" s="31">
        <v>61657597</v>
      </c>
      <c r="I125" s="36">
        <f t="shared" si="25"/>
        <v>0.17453827505190353</v>
      </c>
      <c r="J125" s="31">
        <v>139042453</v>
      </c>
      <c r="K125" s="36">
        <f t="shared" si="26"/>
        <v>0.4159674304923327</v>
      </c>
      <c r="L125" s="31">
        <v>17522753</v>
      </c>
      <c r="M125" s="36">
        <f t="shared" si="27"/>
        <v>5.2422079611626343E-2</v>
      </c>
      <c r="N125" s="31">
        <f t="shared" si="28"/>
        <v>248336454</v>
      </c>
      <c r="O125" s="36">
        <f t="shared" si="29"/>
        <v>0.74293767435156921</v>
      </c>
      <c r="P125" s="31">
        <v>60152268</v>
      </c>
      <c r="Q125" s="31">
        <v>301434875</v>
      </c>
      <c r="R125" s="31">
        <v>323544093</v>
      </c>
      <c r="S125" s="31">
        <v>172260074</v>
      </c>
      <c r="T125" s="36">
        <f t="shared" si="30"/>
        <v>0.53241606855730794</v>
      </c>
      <c r="U125" s="36">
        <f t="shared" si="31"/>
        <v>-0.70869339456992708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781688259</v>
      </c>
      <c r="E126" s="32">
        <f>SUM(E122:E125)</f>
        <v>770025046</v>
      </c>
      <c r="F126" s="32">
        <f>SUM(F122:F125)</f>
        <v>121846246</v>
      </c>
      <c r="G126" s="37">
        <f t="shared" si="24"/>
        <v>0.15587575302189616</v>
      </c>
      <c r="H126" s="32">
        <f>SUM(H122:H125)</f>
        <v>154578276</v>
      </c>
      <c r="I126" s="37">
        <f t="shared" si="25"/>
        <v>0.19774926157615474</v>
      </c>
      <c r="J126" s="32">
        <f>SUM(J122:J125)</f>
        <v>234933036</v>
      </c>
      <c r="K126" s="37">
        <f t="shared" si="26"/>
        <v>0.30509791495795058</v>
      </c>
      <c r="L126" s="32">
        <f>SUM(L122:L125)</f>
        <v>138271566</v>
      </c>
      <c r="M126" s="37">
        <f t="shared" si="27"/>
        <v>0.17956762149266506</v>
      </c>
      <c r="N126" s="32">
        <f t="shared" si="28"/>
        <v>649629124</v>
      </c>
      <c r="O126" s="37">
        <f t="shared" si="29"/>
        <v>0.84364674548521112</v>
      </c>
      <c r="P126" s="32">
        <f>SUM(P122:P125)</f>
        <v>157988231</v>
      </c>
      <c r="Q126" s="32">
        <f>SUM(Q122:Q125)</f>
        <v>846807563</v>
      </c>
      <c r="R126" s="32">
        <f>SUM(R122:R125)</f>
        <v>880136982</v>
      </c>
      <c r="S126" s="32">
        <f>SUM(S122:S125)</f>
        <v>528087527</v>
      </c>
      <c r="T126" s="37">
        <f t="shared" si="30"/>
        <v>0.60000606473777285</v>
      </c>
      <c r="U126" s="37">
        <f t="shared" si="31"/>
        <v>-0.12479831488207493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84816782</v>
      </c>
      <c r="E127" s="31">
        <v>84258227</v>
      </c>
      <c r="F127" s="31">
        <v>18487317</v>
      </c>
      <c r="G127" s="36">
        <f t="shared" si="24"/>
        <v>0.21796767767020447</v>
      </c>
      <c r="H127" s="31">
        <v>15692905</v>
      </c>
      <c r="I127" s="36">
        <f t="shared" si="25"/>
        <v>0.18502122610593738</v>
      </c>
      <c r="J127" s="31">
        <v>18090026</v>
      </c>
      <c r="K127" s="36">
        <f t="shared" si="26"/>
        <v>0.21469744432196514</v>
      </c>
      <c r="L127" s="31">
        <v>15140443</v>
      </c>
      <c r="M127" s="36">
        <f t="shared" si="27"/>
        <v>0.17969097545809978</v>
      </c>
      <c r="N127" s="31">
        <f t="shared" si="28"/>
        <v>67410691</v>
      </c>
      <c r="O127" s="36">
        <f t="shared" si="29"/>
        <v>0.80004877149859799</v>
      </c>
      <c r="P127" s="31">
        <v>19727051</v>
      </c>
      <c r="Q127" s="31">
        <v>69199019</v>
      </c>
      <c r="R127" s="31">
        <v>73712903</v>
      </c>
      <c r="S127" s="31">
        <v>71502302</v>
      </c>
      <c r="T127" s="36">
        <f t="shared" si="30"/>
        <v>0.9700106642116646</v>
      </c>
      <c r="U127" s="36">
        <f t="shared" si="31"/>
        <v>-0.23250347961284223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108874885</v>
      </c>
      <c r="E128" s="31">
        <v>121112014</v>
      </c>
      <c r="F128" s="31">
        <v>6562425</v>
      </c>
      <c r="G128" s="36">
        <f t="shared" si="24"/>
        <v>6.0274920152613709E-2</v>
      </c>
      <c r="H128" s="31">
        <v>11350788</v>
      </c>
      <c r="I128" s="36">
        <f t="shared" si="25"/>
        <v>0.10425533859346901</v>
      </c>
      <c r="J128" s="31">
        <v>8767728</v>
      </c>
      <c r="K128" s="36">
        <f t="shared" si="26"/>
        <v>7.2393544706473134E-2</v>
      </c>
      <c r="L128" s="31">
        <v>11451408</v>
      </c>
      <c r="M128" s="36">
        <f t="shared" si="27"/>
        <v>9.4552205200716097E-2</v>
      </c>
      <c r="N128" s="31">
        <f t="shared" si="28"/>
        <v>38132349</v>
      </c>
      <c r="O128" s="36">
        <f t="shared" si="29"/>
        <v>0.31485191056272915</v>
      </c>
      <c r="P128" s="31">
        <v>19388191</v>
      </c>
      <c r="Q128" s="31">
        <v>128734728</v>
      </c>
      <c r="R128" s="31">
        <v>124781022</v>
      </c>
      <c r="S128" s="31">
        <v>54163035</v>
      </c>
      <c r="T128" s="36">
        <f t="shared" si="30"/>
        <v>0.43406468493261741</v>
      </c>
      <c r="U128" s="36">
        <f t="shared" si="31"/>
        <v>-0.40936170888764201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137850468</v>
      </c>
      <c r="E129" s="31">
        <v>173664900</v>
      </c>
      <c r="F129" s="31">
        <v>12138068</v>
      </c>
      <c r="G129" s="36">
        <f t="shared" si="24"/>
        <v>8.8052425037831575E-2</v>
      </c>
      <c r="H129" s="31">
        <v>36379621</v>
      </c>
      <c r="I129" s="36">
        <f t="shared" si="25"/>
        <v>0.26390640182665176</v>
      </c>
      <c r="J129" s="31">
        <v>16748772</v>
      </c>
      <c r="K129" s="36">
        <f t="shared" si="26"/>
        <v>9.6443046349607778E-2</v>
      </c>
      <c r="L129" s="31">
        <v>21309523</v>
      </c>
      <c r="M129" s="36">
        <f t="shared" si="27"/>
        <v>0.12270483557702218</v>
      </c>
      <c r="N129" s="31">
        <f t="shared" si="28"/>
        <v>86575984</v>
      </c>
      <c r="O129" s="36">
        <f t="shared" si="29"/>
        <v>0.49852321338393651</v>
      </c>
      <c r="P129" s="31">
        <v>116093993</v>
      </c>
      <c r="Q129" s="31">
        <v>129303736</v>
      </c>
      <c r="R129" s="31">
        <v>120282840</v>
      </c>
      <c r="S129" s="31">
        <v>182142647</v>
      </c>
      <c r="T129" s="36">
        <f t="shared" si="30"/>
        <v>1.5142862190483697</v>
      </c>
      <c r="U129" s="36">
        <f t="shared" si="31"/>
        <v>-0.81644594651852487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84235522</v>
      </c>
      <c r="E130" s="31">
        <v>83446775</v>
      </c>
      <c r="F130" s="31">
        <v>15132990</v>
      </c>
      <c r="G130" s="36">
        <f t="shared" si="24"/>
        <v>0.1796509315867954</v>
      </c>
      <c r="H130" s="31">
        <v>11193387</v>
      </c>
      <c r="I130" s="36">
        <f t="shared" si="25"/>
        <v>0.13288202808311678</v>
      </c>
      <c r="J130" s="31">
        <v>12345548</v>
      </c>
      <c r="K130" s="36">
        <f t="shared" si="26"/>
        <v>0.14794517822887704</v>
      </c>
      <c r="L130" s="31">
        <v>14879957</v>
      </c>
      <c r="M130" s="36">
        <f t="shared" si="27"/>
        <v>0.17831674141990508</v>
      </c>
      <c r="N130" s="31">
        <f t="shared" si="28"/>
        <v>53551882</v>
      </c>
      <c r="O130" s="36">
        <f t="shared" si="29"/>
        <v>0.64174897112560669</v>
      </c>
      <c r="P130" s="31">
        <v>12121616</v>
      </c>
      <c r="Q130" s="31">
        <v>62017686</v>
      </c>
      <c r="R130" s="31">
        <v>79242026</v>
      </c>
      <c r="S130" s="31">
        <v>53327277</v>
      </c>
      <c r="T130" s="36">
        <f t="shared" si="30"/>
        <v>0.67296710712570629</v>
      </c>
      <c r="U130" s="36">
        <f t="shared" si="31"/>
        <v>0.22755555034906227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166684281</v>
      </c>
      <c r="E131" s="31">
        <v>187965120</v>
      </c>
      <c r="F131" s="31">
        <v>30516012</v>
      </c>
      <c r="G131" s="36">
        <f t="shared" si="24"/>
        <v>0.18307672335341568</v>
      </c>
      <c r="H131" s="31">
        <v>40338134</v>
      </c>
      <c r="I131" s="36">
        <f t="shared" si="25"/>
        <v>0.24200322764688292</v>
      </c>
      <c r="J131" s="31">
        <v>51465701</v>
      </c>
      <c r="K131" s="36">
        <f t="shared" si="26"/>
        <v>0.2738045282018281</v>
      </c>
      <c r="L131" s="31">
        <v>33884858</v>
      </c>
      <c r="M131" s="36">
        <f t="shared" si="27"/>
        <v>0.1802720526020998</v>
      </c>
      <c r="N131" s="31">
        <f t="shared" si="28"/>
        <v>156204705</v>
      </c>
      <c r="O131" s="36">
        <f t="shared" si="29"/>
        <v>0.83103027306342792</v>
      </c>
      <c r="P131" s="31">
        <v>35921444</v>
      </c>
      <c r="Q131" s="31">
        <v>152412838</v>
      </c>
      <c r="R131" s="31">
        <v>138584373</v>
      </c>
      <c r="S131" s="31">
        <v>136937497</v>
      </c>
      <c r="T131" s="36">
        <f t="shared" si="30"/>
        <v>0.98811643791901416</v>
      </c>
      <c r="U131" s="36">
        <f t="shared" si="31"/>
        <v>-5.6695549321458261E-2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582461938</v>
      </c>
      <c r="E132" s="32">
        <f>SUM(E127:E131)</f>
        <v>650447036</v>
      </c>
      <c r="F132" s="32">
        <f>SUM(F127:F131)</f>
        <v>82836812</v>
      </c>
      <c r="G132" s="37">
        <f t="shared" si="24"/>
        <v>0.14221841221837916</v>
      </c>
      <c r="H132" s="32">
        <f>SUM(H127:H131)</f>
        <v>114954835</v>
      </c>
      <c r="I132" s="37">
        <f t="shared" si="25"/>
        <v>0.19736025223333992</v>
      </c>
      <c r="J132" s="32">
        <f>SUM(J127:J131)</f>
        <v>107417775</v>
      </c>
      <c r="K132" s="37">
        <f t="shared" si="26"/>
        <v>0.16514453760997691</v>
      </c>
      <c r="L132" s="32">
        <f>SUM(L127:L131)</f>
        <v>96666189</v>
      </c>
      <c r="M132" s="37">
        <f t="shared" si="27"/>
        <v>0.14861500421995927</v>
      </c>
      <c r="N132" s="32">
        <f t="shared" si="28"/>
        <v>401875611</v>
      </c>
      <c r="O132" s="37">
        <f t="shared" si="29"/>
        <v>0.61784524912494176</v>
      </c>
      <c r="P132" s="32">
        <f>SUM(P127:P131)</f>
        <v>203252295</v>
      </c>
      <c r="Q132" s="32">
        <f>SUM(Q127:Q131)</f>
        <v>541668007</v>
      </c>
      <c r="R132" s="32">
        <f>SUM(R127:R131)</f>
        <v>536603164</v>
      </c>
      <c r="S132" s="32">
        <f>SUM(S127:S131)</f>
        <v>498072758</v>
      </c>
      <c r="T132" s="37">
        <f t="shared" si="30"/>
        <v>0.92819571596860728</v>
      </c>
      <c r="U132" s="37">
        <f t="shared" si="31"/>
        <v>-0.52440296430601196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395598980</v>
      </c>
      <c r="E133" s="31">
        <v>489308873</v>
      </c>
      <c r="F133" s="31">
        <v>86844781</v>
      </c>
      <c r="G133" s="36">
        <f t="shared" si="24"/>
        <v>0.2195273127347295</v>
      </c>
      <c r="H133" s="31">
        <v>93473372</v>
      </c>
      <c r="I133" s="36">
        <f t="shared" si="25"/>
        <v>0.2362831471405715</v>
      </c>
      <c r="J133" s="31">
        <v>95600939</v>
      </c>
      <c r="K133" s="36">
        <f t="shared" si="26"/>
        <v>0.19537953279665951</v>
      </c>
      <c r="L133" s="31">
        <v>112288101</v>
      </c>
      <c r="M133" s="36">
        <f t="shared" si="27"/>
        <v>0.22948306723225925</v>
      </c>
      <c r="N133" s="31">
        <f t="shared" si="28"/>
        <v>388207193</v>
      </c>
      <c r="O133" s="36">
        <f t="shared" si="29"/>
        <v>0.79337860893440204</v>
      </c>
      <c r="P133" s="31">
        <v>121775872</v>
      </c>
      <c r="Q133" s="31">
        <v>367327583</v>
      </c>
      <c r="R133" s="31">
        <v>402251081</v>
      </c>
      <c r="S133" s="31">
        <v>408886951</v>
      </c>
      <c r="T133" s="36">
        <f t="shared" si="30"/>
        <v>1.0164968357163968</v>
      </c>
      <c r="U133" s="36">
        <f t="shared" si="31"/>
        <v>-7.7911747575086121E-2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46386909</v>
      </c>
      <c r="E134" s="31">
        <v>47740417</v>
      </c>
      <c r="F134" s="31">
        <v>4873648</v>
      </c>
      <c r="G134" s="36">
        <f t="shared" si="24"/>
        <v>0.1050651596552812</v>
      </c>
      <c r="H134" s="31">
        <v>7617998</v>
      </c>
      <c r="I134" s="36">
        <f t="shared" si="25"/>
        <v>0.16422732542924987</v>
      </c>
      <c r="J134" s="31">
        <v>7931258</v>
      </c>
      <c r="K134" s="36">
        <f t="shared" si="26"/>
        <v>0.16613298539055493</v>
      </c>
      <c r="L134" s="31">
        <v>6453496</v>
      </c>
      <c r="M134" s="36">
        <f t="shared" si="27"/>
        <v>0.13517887788872895</v>
      </c>
      <c r="N134" s="31">
        <f t="shared" si="28"/>
        <v>26876400</v>
      </c>
      <c r="O134" s="36">
        <f t="shared" si="29"/>
        <v>0.56296952747605866</v>
      </c>
      <c r="P134" s="31">
        <v>4876034</v>
      </c>
      <c r="Q134" s="31">
        <v>34261226</v>
      </c>
      <c r="R134" s="31">
        <v>34238442</v>
      </c>
      <c r="S134" s="31">
        <v>23056150</v>
      </c>
      <c r="T134" s="36">
        <f t="shared" si="30"/>
        <v>0.67339950807341054</v>
      </c>
      <c r="U134" s="36">
        <f t="shared" si="31"/>
        <v>0.32351333071098365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88347383</v>
      </c>
      <c r="E135" s="31">
        <v>99113320</v>
      </c>
      <c r="F135" s="31">
        <v>17422145</v>
      </c>
      <c r="G135" s="36">
        <f t="shared" si="24"/>
        <v>0.19720046489662291</v>
      </c>
      <c r="H135" s="31">
        <v>17177816</v>
      </c>
      <c r="I135" s="36">
        <f t="shared" si="25"/>
        <v>0.19443491608574304</v>
      </c>
      <c r="J135" s="31">
        <v>17658748</v>
      </c>
      <c r="K135" s="36">
        <f t="shared" si="26"/>
        <v>0.178167253402469</v>
      </c>
      <c r="L135" s="31">
        <v>13970594</v>
      </c>
      <c r="M135" s="36">
        <f t="shared" si="27"/>
        <v>0.14095576659121095</v>
      </c>
      <c r="N135" s="31">
        <f t="shared" si="28"/>
        <v>66229303</v>
      </c>
      <c r="O135" s="36">
        <f t="shared" si="29"/>
        <v>0.66821798523145026</v>
      </c>
      <c r="P135" s="31">
        <v>25534603</v>
      </c>
      <c r="Q135" s="31">
        <v>58664040</v>
      </c>
      <c r="R135" s="31">
        <v>77189760</v>
      </c>
      <c r="S135" s="31">
        <v>69389071</v>
      </c>
      <c r="T135" s="36">
        <f t="shared" si="30"/>
        <v>0.89894140103557774</v>
      </c>
      <c r="U135" s="36">
        <f t="shared" si="31"/>
        <v>-0.45287600516052673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74216957</v>
      </c>
      <c r="E136" s="31">
        <v>144308188</v>
      </c>
      <c r="F136" s="31">
        <v>20118148</v>
      </c>
      <c r="G136" s="36">
        <f t="shared" si="24"/>
        <v>0.27107212169854927</v>
      </c>
      <c r="H136" s="31">
        <v>24418705</v>
      </c>
      <c r="I136" s="36">
        <f t="shared" si="25"/>
        <v>0.32901786851756804</v>
      </c>
      <c r="J136" s="31">
        <v>28069090</v>
      </c>
      <c r="K136" s="36">
        <f t="shared" si="26"/>
        <v>0.19450795127439338</v>
      </c>
      <c r="L136" s="31">
        <v>33242673</v>
      </c>
      <c r="M136" s="36">
        <f t="shared" si="27"/>
        <v>0.23035888303164059</v>
      </c>
      <c r="N136" s="31">
        <f t="shared" si="28"/>
        <v>105848616</v>
      </c>
      <c r="O136" s="36">
        <f t="shared" si="29"/>
        <v>0.73349002206305858</v>
      </c>
      <c r="P136" s="31">
        <v>25394440</v>
      </c>
      <c r="Q136" s="31">
        <v>58793977</v>
      </c>
      <c r="R136" s="31">
        <v>84956357</v>
      </c>
      <c r="S136" s="31">
        <v>89897464</v>
      </c>
      <c r="T136" s="36">
        <f t="shared" si="30"/>
        <v>1.0581605329428143</v>
      </c>
      <c r="U136" s="36">
        <f t="shared" si="31"/>
        <v>0.30905320219701626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604550229</v>
      </c>
      <c r="E137" s="32">
        <f>SUM(E133:E136)</f>
        <v>780470798</v>
      </c>
      <c r="F137" s="32">
        <f>SUM(F133:F136)</f>
        <v>129258722</v>
      </c>
      <c r="G137" s="37">
        <f t="shared" ref="G137:G170" si="32">IF(($D137     =0),0,($F137     /$D137     ))</f>
        <v>0.21380973126717648</v>
      </c>
      <c r="H137" s="32">
        <f>SUM(H133:H136)</f>
        <v>142687891</v>
      </c>
      <c r="I137" s="37">
        <f t="shared" ref="I137:I170" si="33">IF(($D137     =0),0,($H137     /$D137     ))</f>
        <v>0.23602321884158942</v>
      </c>
      <c r="J137" s="32">
        <f>SUM(J133:J136)</f>
        <v>149260035</v>
      </c>
      <c r="K137" s="37">
        <f t="shared" ref="K137:K170" si="34">IF(($E137     =0),0,($J137     /$E137     ))</f>
        <v>0.19124358705346461</v>
      </c>
      <c r="L137" s="32">
        <f>SUM(L133:L136)</f>
        <v>165954864</v>
      </c>
      <c r="M137" s="37">
        <f t="shared" ref="M137:M170" si="35">IF(($E137     =0),0,($L137     /$E137     ))</f>
        <v>0.21263430281474799</v>
      </c>
      <c r="N137" s="32">
        <f t="shared" ref="N137:N170" si="36">$F137     +$H137     +$J137     +$L137</f>
        <v>587161512</v>
      </c>
      <c r="O137" s="37">
        <f t="shared" ref="O137:O170" si="37">IF(($E137     =0),0,($N137     /$E137     ))</f>
        <v>0.75231708028619926</v>
      </c>
      <c r="P137" s="32">
        <f>SUM(P133:P136)</f>
        <v>177580949</v>
      </c>
      <c r="Q137" s="32">
        <f>SUM(Q133:Q136)</f>
        <v>519046826</v>
      </c>
      <c r="R137" s="32">
        <f>SUM(R133:R136)</f>
        <v>598635640</v>
      </c>
      <c r="S137" s="32">
        <f>SUM(S133:S136)</f>
        <v>591229636</v>
      </c>
      <c r="T137" s="37">
        <f t="shared" ref="T137:T170" si="38">IF(($R137     =0),0,($S137     /$R137     ))</f>
        <v>0.98762852809765889</v>
      </c>
      <c r="U137" s="37">
        <f t="shared" ref="U137:U170" si="39">IF(($P137     =0),0,(($L137     /$P137     )-1))</f>
        <v>-6.5469213141776783E-2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80890508</v>
      </c>
      <c r="E138" s="31">
        <v>95721801</v>
      </c>
      <c r="F138" s="31">
        <v>15228488</v>
      </c>
      <c r="G138" s="36">
        <f t="shared" si="32"/>
        <v>0.18826050641195133</v>
      </c>
      <c r="H138" s="31">
        <v>15620037</v>
      </c>
      <c r="I138" s="36">
        <f t="shared" si="33"/>
        <v>0.19310098781923832</v>
      </c>
      <c r="J138" s="31">
        <v>15283841</v>
      </c>
      <c r="K138" s="36">
        <f t="shared" si="34"/>
        <v>0.15966938398912908</v>
      </c>
      <c r="L138" s="31">
        <v>15955272</v>
      </c>
      <c r="M138" s="36">
        <f t="shared" si="35"/>
        <v>0.16668378397936745</v>
      </c>
      <c r="N138" s="31">
        <f t="shared" si="36"/>
        <v>62087638</v>
      </c>
      <c r="O138" s="36">
        <f t="shared" si="37"/>
        <v>0.64862588617612826</v>
      </c>
      <c r="P138" s="31">
        <v>14749891</v>
      </c>
      <c r="Q138" s="31">
        <v>78678108</v>
      </c>
      <c r="R138" s="31">
        <v>79036429</v>
      </c>
      <c r="S138" s="31">
        <v>67814676</v>
      </c>
      <c r="T138" s="36">
        <f t="shared" si="38"/>
        <v>0.85801796536126396</v>
      </c>
      <c r="U138" s="36">
        <f t="shared" si="39"/>
        <v>8.1721349669634957E-2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100911309</v>
      </c>
      <c r="E139" s="31">
        <v>109656110</v>
      </c>
      <c r="F139" s="31">
        <v>24314797</v>
      </c>
      <c r="G139" s="36">
        <f t="shared" si="32"/>
        <v>0.24095215135897208</v>
      </c>
      <c r="H139" s="31">
        <v>24944469</v>
      </c>
      <c r="I139" s="36">
        <f t="shared" si="33"/>
        <v>0.24719200699299224</v>
      </c>
      <c r="J139" s="31">
        <v>26744334</v>
      </c>
      <c r="K139" s="36">
        <f t="shared" si="34"/>
        <v>0.24389278445131785</v>
      </c>
      <c r="L139" s="31">
        <v>26356388</v>
      </c>
      <c r="M139" s="36">
        <f t="shared" si="35"/>
        <v>0.24035494237393612</v>
      </c>
      <c r="N139" s="31">
        <f t="shared" si="36"/>
        <v>102359988</v>
      </c>
      <c r="O139" s="36">
        <f t="shared" si="37"/>
        <v>0.93346360727186106</v>
      </c>
      <c r="P139" s="31">
        <v>27387045</v>
      </c>
      <c r="Q139" s="31">
        <v>87634567</v>
      </c>
      <c r="R139" s="31">
        <v>100877779</v>
      </c>
      <c r="S139" s="31">
        <v>99098644</v>
      </c>
      <c r="T139" s="36">
        <f t="shared" si="38"/>
        <v>0.98236345984580009</v>
      </c>
      <c r="U139" s="36">
        <f t="shared" si="39"/>
        <v>-3.763301225086535E-2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101318557</v>
      </c>
      <c r="E140" s="31">
        <v>124946502</v>
      </c>
      <c r="F140" s="31">
        <v>25030727</v>
      </c>
      <c r="G140" s="36">
        <f t="shared" si="32"/>
        <v>0.24704977786053545</v>
      </c>
      <c r="H140" s="31">
        <v>38919551</v>
      </c>
      <c r="I140" s="36">
        <f t="shared" si="33"/>
        <v>0.38413053000744968</v>
      </c>
      <c r="J140" s="31">
        <v>44382642</v>
      </c>
      <c r="K140" s="36">
        <f t="shared" si="34"/>
        <v>0.3552131615497327</v>
      </c>
      <c r="L140" s="31">
        <v>45744869</v>
      </c>
      <c r="M140" s="36">
        <f t="shared" si="35"/>
        <v>0.36611564363762661</v>
      </c>
      <c r="N140" s="31">
        <f t="shared" si="36"/>
        <v>154077789</v>
      </c>
      <c r="O140" s="36">
        <f t="shared" si="37"/>
        <v>1.2331500805040545</v>
      </c>
      <c r="P140" s="31">
        <v>29723034</v>
      </c>
      <c r="Q140" s="31">
        <v>102638288</v>
      </c>
      <c r="R140" s="31">
        <v>107834384</v>
      </c>
      <c r="S140" s="31">
        <v>106171557</v>
      </c>
      <c r="T140" s="36">
        <f t="shared" si="38"/>
        <v>0.98457980712348669</v>
      </c>
      <c r="U140" s="36">
        <f t="shared" si="39"/>
        <v>0.53903767024591098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113906931</v>
      </c>
      <c r="E141" s="31">
        <v>105003681</v>
      </c>
      <c r="F141" s="31">
        <v>38192105</v>
      </c>
      <c r="G141" s="36">
        <f t="shared" si="32"/>
        <v>0.33529219569615126</v>
      </c>
      <c r="H141" s="31">
        <v>28143679</v>
      </c>
      <c r="I141" s="36">
        <f t="shared" si="33"/>
        <v>0.24707608881148768</v>
      </c>
      <c r="J141" s="31">
        <v>25702775</v>
      </c>
      <c r="K141" s="36">
        <f t="shared" si="34"/>
        <v>0.24477975205459701</v>
      </c>
      <c r="L141" s="31">
        <v>14548227</v>
      </c>
      <c r="M141" s="36">
        <f t="shared" si="35"/>
        <v>0.13854968570101842</v>
      </c>
      <c r="N141" s="31">
        <f t="shared" si="36"/>
        <v>106586786</v>
      </c>
      <c r="O141" s="36">
        <f t="shared" si="37"/>
        <v>1.0150766619314993</v>
      </c>
      <c r="P141" s="31">
        <v>45400965</v>
      </c>
      <c r="Q141" s="31">
        <v>85538308</v>
      </c>
      <c r="R141" s="31">
        <v>86801353</v>
      </c>
      <c r="S141" s="31">
        <v>138757018</v>
      </c>
      <c r="T141" s="36">
        <f t="shared" si="38"/>
        <v>1.5985582390633934</v>
      </c>
      <c r="U141" s="36">
        <f t="shared" si="39"/>
        <v>-0.67956128245291703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104075235</v>
      </c>
      <c r="E142" s="31">
        <v>146657522</v>
      </c>
      <c r="F142" s="31">
        <v>30512497</v>
      </c>
      <c r="G142" s="36">
        <f t="shared" si="32"/>
        <v>0.29317730582112067</v>
      </c>
      <c r="H142" s="31">
        <v>34291401</v>
      </c>
      <c r="I142" s="36">
        <f t="shared" si="33"/>
        <v>0.32948665453409737</v>
      </c>
      <c r="J142" s="31">
        <v>42968631</v>
      </c>
      <c r="K142" s="36">
        <f t="shared" si="34"/>
        <v>0.2929862063263281</v>
      </c>
      <c r="L142" s="31">
        <v>13887486</v>
      </c>
      <c r="M142" s="36">
        <f t="shared" si="35"/>
        <v>9.469330867325032E-2</v>
      </c>
      <c r="N142" s="31">
        <f t="shared" si="36"/>
        <v>121660015</v>
      </c>
      <c r="O142" s="36">
        <f t="shared" si="37"/>
        <v>0.82955182482900536</v>
      </c>
      <c r="P142" s="31">
        <v>23972693</v>
      </c>
      <c r="Q142" s="31">
        <v>122115122</v>
      </c>
      <c r="R142" s="31">
        <v>126077281</v>
      </c>
      <c r="S142" s="31">
        <v>137588572</v>
      </c>
      <c r="T142" s="36">
        <f t="shared" si="38"/>
        <v>1.0913034522056357</v>
      </c>
      <c r="U142" s="36">
        <f t="shared" si="39"/>
        <v>-0.42069562230659696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176201346</v>
      </c>
      <c r="E143" s="31">
        <v>297519609</v>
      </c>
      <c r="F143" s="31">
        <v>81207617</v>
      </c>
      <c r="G143" s="36">
        <f t="shared" si="32"/>
        <v>0.46087966320075668</v>
      </c>
      <c r="H143" s="31">
        <v>80742365</v>
      </c>
      <c r="I143" s="36">
        <f t="shared" si="33"/>
        <v>0.45823920664033974</v>
      </c>
      <c r="J143" s="31">
        <v>68952383</v>
      </c>
      <c r="K143" s="36">
        <f t="shared" si="34"/>
        <v>0.23175744022976313</v>
      </c>
      <c r="L143" s="31">
        <v>47938103</v>
      </c>
      <c r="M143" s="36">
        <f t="shared" si="35"/>
        <v>0.1611258604470672</v>
      </c>
      <c r="N143" s="31">
        <f t="shared" si="36"/>
        <v>278840468</v>
      </c>
      <c r="O143" s="36">
        <f t="shared" si="37"/>
        <v>0.93721710961242899</v>
      </c>
      <c r="P143" s="31">
        <v>76122300</v>
      </c>
      <c r="Q143" s="31">
        <v>177557787</v>
      </c>
      <c r="R143" s="31">
        <v>227991418</v>
      </c>
      <c r="S143" s="31">
        <v>253946493</v>
      </c>
      <c r="T143" s="36">
        <f t="shared" si="38"/>
        <v>1.1138423333109846</v>
      </c>
      <c r="U143" s="36">
        <f t="shared" si="39"/>
        <v>-0.37024888895895158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677303886</v>
      </c>
      <c r="E144" s="32">
        <f>SUM(E138:E143)</f>
        <v>879505225</v>
      </c>
      <c r="F144" s="32">
        <f>SUM(F138:F143)</f>
        <v>214486231</v>
      </c>
      <c r="G144" s="37">
        <f t="shared" si="32"/>
        <v>0.31667651025406934</v>
      </c>
      <c r="H144" s="32">
        <f>SUM(H138:H143)</f>
        <v>222661502</v>
      </c>
      <c r="I144" s="37">
        <f t="shared" si="33"/>
        <v>0.32874682487795442</v>
      </c>
      <c r="J144" s="32">
        <f>SUM(J138:J143)</f>
        <v>224034606</v>
      </c>
      <c r="K144" s="37">
        <f t="shared" si="34"/>
        <v>0.25472799891552661</v>
      </c>
      <c r="L144" s="32">
        <f>SUM(L138:L143)</f>
        <v>164430345</v>
      </c>
      <c r="M144" s="37">
        <f t="shared" si="35"/>
        <v>0.18695778072267849</v>
      </c>
      <c r="N144" s="32">
        <f t="shared" si="36"/>
        <v>825612684</v>
      </c>
      <c r="O144" s="37">
        <f t="shared" si="37"/>
        <v>0.93872402406705424</v>
      </c>
      <c r="P144" s="32">
        <f>SUM(P138:P143)</f>
        <v>217355928</v>
      </c>
      <c r="Q144" s="32">
        <f>SUM(Q138:Q143)</f>
        <v>654162180</v>
      </c>
      <c r="R144" s="32">
        <f>SUM(R138:R143)</f>
        <v>728618644</v>
      </c>
      <c r="S144" s="32">
        <f>SUM(S138:S143)</f>
        <v>803376960</v>
      </c>
      <c r="T144" s="37">
        <f t="shared" si="38"/>
        <v>1.1026028041083176</v>
      </c>
      <c r="U144" s="37">
        <f t="shared" si="39"/>
        <v>-0.24349730640886869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72954320</v>
      </c>
      <c r="E145" s="31">
        <v>89049840</v>
      </c>
      <c r="F145" s="31">
        <v>14449867</v>
      </c>
      <c r="G145" s="36">
        <f t="shared" si="32"/>
        <v>0.19806732486849304</v>
      </c>
      <c r="H145" s="31">
        <v>15331153</v>
      </c>
      <c r="I145" s="36">
        <f t="shared" si="33"/>
        <v>0.2101472949100204</v>
      </c>
      <c r="J145" s="31">
        <v>19625219</v>
      </c>
      <c r="K145" s="36">
        <f t="shared" si="34"/>
        <v>0.22038466324027084</v>
      </c>
      <c r="L145" s="31">
        <v>20168586</v>
      </c>
      <c r="M145" s="36">
        <f t="shared" si="35"/>
        <v>0.22648649340638904</v>
      </c>
      <c r="N145" s="31">
        <f t="shared" si="36"/>
        <v>69574825</v>
      </c>
      <c r="O145" s="36">
        <f t="shared" si="37"/>
        <v>0.78130207757812931</v>
      </c>
      <c r="P145" s="31">
        <v>19209366</v>
      </c>
      <c r="Q145" s="31">
        <v>87098718</v>
      </c>
      <c r="R145" s="31">
        <v>92526291</v>
      </c>
      <c r="S145" s="31">
        <v>68342321</v>
      </c>
      <c r="T145" s="36">
        <f t="shared" si="38"/>
        <v>0.73862596524051738</v>
      </c>
      <c r="U145" s="36">
        <f t="shared" si="39"/>
        <v>4.9935016074970973E-2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134597351</v>
      </c>
      <c r="E146" s="31">
        <v>154433322</v>
      </c>
      <c r="F146" s="31">
        <v>32697005</v>
      </c>
      <c r="G146" s="36">
        <f t="shared" si="32"/>
        <v>0.24292458029133129</v>
      </c>
      <c r="H146" s="31">
        <v>38704227</v>
      </c>
      <c r="I146" s="36">
        <f t="shared" si="33"/>
        <v>0.28755563696049263</v>
      </c>
      <c r="J146" s="31">
        <v>31751243</v>
      </c>
      <c r="K146" s="36">
        <f t="shared" si="34"/>
        <v>0.20559839410823527</v>
      </c>
      <c r="L146" s="31">
        <v>28277413</v>
      </c>
      <c r="M146" s="36">
        <f t="shared" si="35"/>
        <v>0.18310434972058687</v>
      </c>
      <c r="N146" s="31">
        <f t="shared" si="36"/>
        <v>131429888</v>
      </c>
      <c r="O146" s="36">
        <f t="shared" si="37"/>
        <v>0.85104617512533987</v>
      </c>
      <c r="P146" s="31">
        <v>29086012</v>
      </c>
      <c r="Q146" s="31">
        <v>106069741</v>
      </c>
      <c r="R146" s="31">
        <v>111452353</v>
      </c>
      <c r="S146" s="31">
        <v>105528613</v>
      </c>
      <c r="T146" s="36">
        <f t="shared" si="38"/>
        <v>0.94684957436475115</v>
      </c>
      <c r="U146" s="36">
        <f t="shared" si="39"/>
        <v>-2.7800270453027354E-2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107488203</v>
      </c>
      <c r="E147" s="31">
        <v>111029865</v>
      </c>
      <c r="F147" s="31">
        <v>23399062</v>
      </c>
      <c r="G147" s="36">
        <f t="shared" si="32"/>
        <v>0.21768958217675291</v>
      </c>
      <c r="H147" s="31">
        <v>21961057</v>
      </c>
      <c r="I147" s="36">
        <f t="shared" si="33"/>
        <v>0.20431132335517788</v>
      </c>
      <c r="J147" s="31">
        <v>22239088</v>
      </c>
      <c r="K147" s="36">
        <f t="shared" si="34"/>
        <v>0.20029825308713112</v>
      </c>
      <c r="L147" s="31">
        <v>16780233</v>
      </c>
      <c r="M147" s="36">
        <f t="shared" si="35"/>
        <v>0.1511326074295416</v>
      </c>
      <c r="N147" s="31">
        <f t="shared" si="36"/>
        <v>84379440</v>
      </c>
      <c r="O147" s="36">
        <f t="shared" si="37"/>
        <v>0.75997066194757601</v>
      </c>
      <c r="P147" s="31">
        <v>15541836</v>
      </c>
      <c r="Q147" s="31">
        <v>105498679</v>
      </c>
      <c r="R147" s="31">
        <v>115547842</v>
      </c>
      <c r="S147" s="31">
        <v>111119369</v>
      </c>
      <c r="T147" s="36">
        <f t="shared" si="38"/>
        <v>0.96167411763518695</v>
      </c>
      <c r="U147" s="36">
        <f t="shared" si="39"/>
        <v>7.9681512531724064E-2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93089947</v>
      </c>
      <c r="E148" s="31">
        <v>93909946</v>
      </c>
      <c r="F148" s="31">
        <v>16793433</v>
      </c>
      <c r="G148" s="36">
        <f t="shared" si="32"/>
        <v>0.18040007048236906</v>
      </c>
      <c r="H148" s="31">
        <v>20443141</v>
      </c>
      <c r="I148" s="36">
        <f t="shared" si="33"/>
        <v>0.21960632333371077</v>
      </c>
      <c r="J148" s="31">
        <v>12394969</v>
      </c>
      <c r="K148" s="36">
        <f t="shared" si="34"/>
        <v>0.13198781947973859</v>
      </c>
      <c r="L148" s="31">
        <v>13803105</v>
      </c>
      <c r="M148" s="36">
        <f t="shared" si="35"/>
        <v>0.14698235477635138</v>
      </c>
      <c r="N148" s="31">
        <f t="shared" si="36"/>
        <v>63434648</v>
      </c>
      <c r="O148" s="36">
        <f t="shared" si="37"/>
        <v>0.67548380871180569</v>
      </c>
      <c r="P148" s="31">
        <v>14595511</v>
      </c>
      <c r="Q148" s="31">
        <v>87842148</v>
      </c>
      <c r="R148" s="31">
        <v>93679083</v>
      </c>
      <c r="S148" s="31">
        <v>59837260</v>
      </c>
      <c r="T148" s="36">
        <f t="shared" si="38"/>
        <v>0.63874728577349549</v>
      </c>
      <c r="U148" s="36">
        <f t="shared" si="39"/>
        <v>-5.4291076208294431E-2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220970606</v>
      </c>
      <c r="E149" s="31">
        <v>208004169</v>
      </c>
      <c r="F149" s="31">
        <v>21946759</v>
      </c>
      <c r="G149" s="36">
        <f t="shared" si="32"/>
        <v>9.9319811794334315E-2</v>
      </c>
      <c r="H149" s="31">
        <v>50032986</v>
      </c>
      <c r="I149" s="36">
        <f t="shared" si="33"/>
        <v>0.22642371718888257</v>
      </c>
      <c r="J149" s="31">
        <v>144737901</v>
      </c>
      <c r="K149" s="36">
        <f t="shared" si="34"/>
        <v>0.69584134633378425</v>
      </c>
      <c r="L149" s="31">
        <v>63136117</v>
      </c>
      <c r="M149" s="36">
        <f t="shared" si="35"/>
        <v>0.30353294024601979</v>
      </c>
      <c r="N149" s="31">
        <f t="shared" si="36"/>
        <v>279853763</v>
      </c>
      <c r="O149" s="36">
        <f t="shared" si="37"/>
        <v>1.3454238169620534</v>
      </c>
      <c r="P149" s="31">
        <v>22864182</v>
      </c>
      <c r="Q149" s="31">
        <v>200939649</v>
      </c>
      <c r="R149" s="31">
        <v>194352625</v>
      </c>
      <c r="S149" s="31">
        <v>137795077</v>
      </c>
      <c r="T149" s="36">
        <f t="shared" si="38"/>
        <v>0.70899519365894847</v>
      </c>
      <c r="U149" s="36">
        <f t="shared" si="39"/>
        <v>1.7613547250454884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629100427</v>
      </c>
      <c r="E150" s="32">
        <f>SUM(E145:E149)</f>
        <v>656427142</v>
      </c>
      <c r="F150" s="32">
        <f>SUM(F145:F149)</f>
        <v>109286126</v>
      </c>
      <c r="G150" s="37">
        <f t="shared" si="32"/>
        <v>0.17371809223076556</v>
      </c>
      <c r="H150" s="32">
        <f>SUM(H145:H149)</f>
        <v>146472564</v>
      </c>
      <c r="I150" s="37">
        <f t="shared" si="33"/>
        <v>0.23282858779556989</v>
      </c>
      <c r="J150" s="32">
        <f>SUM(J145:J149)</f>
        <v>230748420</v>
      </c>
      <c r="K150" s="37">
        <f t="shared" si="34"/>
        <v>0.35152175349873027</v>
      </c>
      <c r="L150" s="32">
        <f>SUM(L145:L149)</f>
        <v>142165454</v>
      </c>
      <c r="M150" s="37">
        <f t="shared" si="35"/>
        <v>0.21657461263233385</v>
      </c>
      <c r="N150" s="32">
        <f t="shared" si="36"/>
        <v>628672564</v>
      </c>
      <c r="O150" s="37">
        <f t="shared" si="37"/>
        <v>0.95771872272764735</v>
      </c>
      <c r="P150" s="32">
        <f>SUM(P145:P149)</f>
        <v>101296907</v>
      </c>
      <c r="Q150" s="32">
        <f>SUM(Q145:Q149)</f>
        <v>587448935</v>
      </c>
      <c r="R150" s="32">
        <f>SUM(R145:R149)</f>
        <v>607558194</v>
      </c>
      <c r="S150" s="32">
        <f>SUM(S145:S149)</f>
        <v>482622640</v>
      </c>
      <c r="T150" s="37">
        <f t="shared" si="38"/>
        <v>0.79436446543917405</v>
      </c>
      <c r="U150" s="37">
        <f t="shared" si="39"/>
        <v>0.40345305903565243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87921249</v>
      </c>
      <c r="E151" s="31">
        <v>91827799</v>
      </c>
      <c r="F151" s="31">
        <v>23912161</v>
      </c>
      <c r="G151" s="36">
        <f t="shared" si="32"/>
        <v>0.271972489835762</v>
      </c>
      <c r="H151" s="31">
        <v>23268905</v>
      </c>
      <c r="I151" s="36">
        <f t="shared" si="33"/>
        <v>0.26465621524553185</v>
      </c>
      <c r="J151" s="31">
        <v>28039115</v>
      </c>
      <c r="K151" s="36">
        <f t="shared" si="34"/>
        <v>0.30534451773149873</v>
      </c>
      <c r="L151" s="31">
        <v>20303310</v>
      </c>
      <c r="M151" s="36">
        <f t="shared" si="35"/>
        <v>0.22110199984211754</v>
      </c>
      <c r="N151" s="31">
        <f t="shared" si="36"/>
        <v>95523491</v>
      </c>
      <c r="O151" s="36">
        <f t="shared" si="37"/>
        <v>1.0402458954722416</v>
      </c>
      <c r="P151" s="31">
        <v>23486438</v>
      </c>
      <c r="Q151" s="31">
        <v>87697849</v>
      </c>
      <c r="R151" s="31">
        <v>89990772</v>
      </c>
      <c r="S151" s="31">
        <v>84511546</v>
      </c>
      <c r="T151" s="36">
        <f t="shared" si="38"/>
        <v>0.93911346821205177</v>
      </c>
      <c r="U151" s="36">
        <f t="shared" si="39"/>
        <v>-0.13553047081894665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672400100</v>
      </c>
      <c r="E152" s="31">
        <v>655049400</v>
      </c>
      <c r="F152" s="31">
        <v>137726889</v>
      </c>
      <c r="G152" s="36">
        <f t="shared" si="32"/>
        <v>0.20482877530803462</v>
      </c>
      <c r="H152" s="31">
        <v>162774916</v>
      </c>
      <c r="I152" s="36">
        <f t="shared" si="33"/>
        <v>0.24208044585359223</v>
      </c>
      <c r="J152" s="31">
        <v>153058834</v>
      </c>
      <c r="K152" s="36">
        <f t="shared" si="34"/>
        <v>0.23365998655979228</v>
      </c>
      <c r="L152" s="31">
        <v>231629693</v>
      </c>
      <c r="M152" s="36">
        <f t="shared" si="35"/>
        <v>0.35360645013948566</v>
      </c>
      <c r="N152" s="31">
        <f t="shared" si="36"/>
        <v>685190332</v>
      </c>
      <c r="O152" s="36">
        <f t="shared" si="37"/>
        <v>1.0460132197663261</v>
      </c>
      <c r="P152" s="31">
        <v>208702247</v>
      </c>
      <c r="Q152" s="31">
        <v>600728700</v>
      </c>
      <c r="R152" s="31">
        <v>688477572</v>
      </c>
      <c r="S152" s="31">
        <v>623264302</v>
      </c>
      <c r="T152" s="36">
        <f t="shared" si="38"/>
        <v>0.905279020476211</v>
      </c>
      <c r="U152" s="36">
        <f t="shared" si="39"/>
        <v>0.10985720723936421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77951810</v>
      </c>
      <c r="E153" s="31">
        <v>79879280</v>
      </c>
      <c r="F153" s="31">
        <v>18061316</v>
      </c>
      <c r="G153" s="36">
        <f t="shared" si="32"/>
        <v>0.23169848140793653</v>
      </c>
      <c r="H153" s="31">
        <v>16320619</v>
      </c>
      <c r="I153" s="36">
        <f t="shared" si="33"/>
        <v>0.20936805700855438</v>
      </c>
      <c r="J153" s="31">
        <v>16234829</v>
      </c>
      <c r="K153" s="36">
        <f t="shared" si="34"/>
        <v>0.20324205476063378</v>
      </c>
      <c r="L153" s="31">
        <v>17833047</v>
      </c>
      <c r="M153" s="36">
        <f t="shared" si="35"/>
        <v>0.22324997170730632</v>
      </c>
      <c r="N153" s="31">
        <f t="shared" si="36"/>
        <v>68449811</v>
      </c>
      <c r="O153" s="36">
        <f t="shared" si="37"/>
        <v>0.85691572332649968</v>
      </c>
      <c r="P153" s="31">
        <v>17314065</v>
      </c>
      <c r="Q153" s="31">
        <v>79094710</v>
      </c>
      <c r="R153" s="31">
        <v>76991950</v>
      </c>
      <c r="S153" s="31">
        <v>65682295</v>
      </c>
      <c r="T153" s="36">
        <f t="shared" si="38"/>
        <v>0.85310600653704705</v>
      </c>
      <c r="U153" s="36">
        <f t="shared" si="39"/>
        <v>2.9974590022620262E-2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41623367</v>
      </c>
      <c r="E154" s="31">
        <v>40619576</v>
      </c>
      <c r="F154" s="31">
        <v>13223078</v>
      </c>
      <c r="G154" s="36">
        <f t="shared" si="32"/>
        <v>0.31768400667826802</v>
      </c>
      <c r="H154" s="31">
        <v>12036474</v>
      </c>
      <c r="I154" s="36">
        <f t="shared" si="33"/>
        <v>0.28917588526656191</v>
      </c>
      <c r="J154" s="31">
        <v>9041046</v>
      </c>
      <c r="K154" s="36">
        <f t="shared" si="34"/>
        <v>0.22257854193258936</v>
      </c>
      <c r="L154" s="31">
        <v>10612887</v>
      </c>
      <c r="M154" s="36">
        <f t="shared" si="35"/>
        <v>0.26127517923870008</v>
      </c>
      <c r="N154" s="31">
        <f t="shared" si="36"/>
        <v>44913485</v>
      </c>
      <c r="O154" s="36">
        <f t="shared" si="37"/>
        <v>1.10571033533191</v>
      </c>
      <c r="P154" s="31">
        <v>12984668</v>
      </c>
      <c r="Q154" s="31">
        <v>54314776</v>
      </c>
      <c r="R154" s="31">
        <v>56783773</v>
      </c>
      <c r="S154" s="31">
        <v>60650647</v>
      </c>
      <c r="T154" s="36">
        <f t="shared" si="38"/>
        <v>1.0680982223565876</v>
      </c>
      <c r="U154" s="36">
        <f t="shared" si="39"/>
        <v>-0.18266011884169853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85956691</v>
      </c>
      <c r="E155" s="31">
        <v>71719667</v>
      </c>
      <c r="F155" s="31">
        <v>15508541</v>
      </c>
      <c r="G155" s="36">
        <f t="shared" si="32"/>
        <v>0.18042273172195519</v>
      </c>
      <c r="H155" s="31">
        <v>16957357</v>
      </c>
      <c r="I155" s="36">
        <f t="shared" si="33"/>
        <v>0.19727791755036267</v>
      </c>
      <c r="J155" s="31">
        <v>17721278</v>
      </c>
      <c r="K155" s="36">
        <f t="shared" si="34"/>
        <v>0.24709091301274447</v>
      </c>
      <c r="L155" s="31">
        <v>26631413</v>
      </c>
      <c r="M155" s="36">
        <f t="shared" si="35"/>
        <v>0.37132650100006737</v>
      </c>
      <c r="N155" s="31">
        <f t="shared" si="36"/>
        <v>76818589</v>
      </c>
      <c r="O155" s="36">
        <f t="shared" si="37"/>
        <v>1.0710951711474064</v>
      </c>
      <c r="P155" s="31">
        <v>17622854</v>
      </c>
      <c r="Q155" s="31">
        <v>102439035</v>
      </c>
      <c r="R155" s="31">
        <v>77273476</v>
      </c>
      <c r="S155" s="31">
        <v>70179209</v>
      </c>
      <c r="T155" s="36">
        <f t="shared" si="38"/>
        <v>0.90819272838198706</v>
      </c>
      <c r="U155" s="36">
        <f t="shared" si="39"/>
        <v>0.51118615633994358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257643681</v>
      </c>
      <c r="E156" s="31">
        <v>271277422</v>
      </c>
      <c r="F156" s="31">
        <v>70877161</v>
      </c>
      <c r="G156" s="36">
        <f t="shared" si="32"/>
        <v>0.2750976104863212</v>
      </c>
      <c r="H156" s="31">
        <v>61541839</v>
      </c>
      <c r="I156" s="36">
        <f t="shared" si="33"/>
        <v>0.2388641505242273</v>
      </c>
      <c r="J156" s="31">
        <v>63715897</v>
      </c>
      <c r="K156" s="36">
        <f t="shared" si="34"/>
        <v>0.2348735716015467</v>
      </c>
      <c r="L156" s="31">
        <v>69727380</v>
      </c>
      <c r="M156" s="36">
        <f t="shared" si="35"/>
        <v>0.25703348065582843</v>
      </c>
      <c r="N156" s="31">
        <f t="shared" si="36"/>
        <v>265862277</v>
      </c>
      <c r="O156" s="36">
        <f t="shared" si="37"/>
        <v>0.98003834981888027</v>
      </c>
      <c r="P156" s="31">
        <v>63496562</v>
      </c>
      <c r="Q156" s="31">
        <v>238940450</v>
      </c>
      <c r="R156" s="31">
        <v>254343200</v>
      </c>
      <c r="S156" s="31">
        <v>235666101</v>
      </c>
      <c r="T156" s="36">
        <f t="shared" si="38"/>
        <v>0.92656733500246913</v>
      </c>
      <c r="U156" s="36">
        <f t="shared" si="39"/>
        <v>9.8128430953474233E-2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1223496898</v>
      </c>
      <c r="E157" s="32">
        <f>SUM(E151:E156)</f>
        <v>1210373144</v>
      </c>
      <c r="F157" s="32">
        <f>SUM(F151:F156)</f>
        <v>279309146</v>
      </c>
      <c r="G157" s="37">
        <f t="shared" si="32"/>
        <v>0.22828758001477173</v>
      </c>
      <c r="H157" s="32">
        <f>SUM(H151:H156)</f>
        <v>292900110</v>
      </c>
      <c r="I157" s="37">
        <f t="shared" si="33"/>
        <v>0.2393958746268926</v>
      </c>
      <c r="J157" s="32">
        <f>SUM(J151:J156)</f>
        <v>287810999</v>
      </c>
      <c r="K157" s="37">
        <f t="shared" si="34"/>
        <v>0.23778700017157683</v>
      </c>
      <c r="L157" s="32">
        <f>SUM(L151:L156)</f>
        <v>376737730</v>
      </c>
      <c r="M157" s="37">
        <f t="shared" si="35"/>
        <v>0.31125750919668455</v>
      </c>
      <c r="N157" s="32">
        <f t="shared" si="36"/>
        <v>1236757985</v>
      </c>
      <c r="O157" s="37">
        <f t="shared" si="37"/>
        <v>1.0217989312889117</v>
      </c>
      <c r="P157" s="32">
        <f>SUM(P151:P156)</f>
        <v>343606834</v>
      </c>
      <c r="Q157" s="32">
        <f>SUM(Q151:Q156)</f>
        <v>1163215520</v>
      </c>
      <c r="R157" s="32">
        <f>SUM(R151:R156)</f>
        <v>1243860743</v>
      </c>
      <c r="S157" s="32">
        <f>SUM(S151:S156)</f>
        <v>1139954100</v>
      </c>
      <c r="T157" s="37">
        <f t="shared" si="38"/>
        <v>0.91646440842775279</v>
      </c>
      <c r="U157" s="37">
        <f t="shared" si="39"/>
        <v>9.6420946039740274E-2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139277107</v>
      </c>
      <c r="E158" s="31">
        <v>147575113</v>
      </c>
      <c r="F158" s="31">
        <v>24408059</v>
      </c>
      <c r="G158" s="36">
        <f t="shared" si="32"/>
        <v>0.1752481762849942</v>
      </c>
      <c r="H158" s="31">
        <v>49696091</v>
      </c>
      <c r="I158" s="36">
        <f t="shared" si="33"/>
        <v>0.35681449787724268</v>
      </c>
      <c r="J158" s="31">
        <v>27886398</v>
      </c>
      <c r="K158" s="36">
        <f t="shared" si="34"/>
        <v>0.18896409721874988</v>
      </c>
      <c r="L158" s="31">
        <v>31333561</v>
      </c>
      <c r="M158" s="36">
        <f t="shared" si="35"/>
        <v>0.21232279862797734</v>
      </c>
      <c r="N158" s="31">
        <f t="shared" si="36"/>
        <v>133324109</v>
      </c>
      <c r="O158" s="36">
        <f t="shared" si="37"/>
        <v>0.90343219998076507</v>
      </c>
      <c r="P158" s="31">
        <v>26847088</v>
      </c>
      <c r="Q158" s="31">
        <v>135118732</v>
      </c>
      <c r="R158" s="31">
        <v>137782857</v>
      </c>
      <c r="S158" s="31">
        <v>112391626</v>
      </c>
      <c r="T158" s="36">
        <f t="shared" si="38"/>
        <v>0.81571560096188167</v>
      </c>
      <c r="U158" s="36">
        <f t="shared" si="39"/>
        <v>0.16711209051797349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251835608</v>
      </c>
      <c r="E159" s="31">
        <v>267116480</v>
      </c>
      <c r="F159" s="31">
        <v>46601394</v>
      </c>
      <c r="G159" s="36">
        <f t="shared" si="32"/>
        <v>0.18504688185318099</v>
      </c>
      <c r="H159" s="31">
        <v>52407067</v>
      </c>
      <c r="I159" s="36">
        <f t="shared" si="33"/>
        <v>0.20810030565653767</v>
      </c>
      <c r="J159" s="31">
        <v>61701415</v>
      </c>
      <c r="K159" s="36">
        <f t="shared" si="34"/>
        <v>0.23099067118584371</v>
      </c>
      <c r="L159" s="31">
        <v>61975368</v>
      </c>
      <c r="M159" s="36">
        <f t="shared" si="35"/>
        <v>0.23201626496425828</v>
      </c>
      <c r="N159" s="31">
        <f t="shared" si="36"/>
        <v>222685244</v>
      </c>
      <c r="O159" s="36">
        <f t="shared" si="37"/>
        <v>0.83366344150686622</v>
      </c>
      <c r="P159" s="31">
        <v>54289563</v>
      </c>
      <c r="Q159" s="31">
        <v>199036744</v>
      </c>
      <c r="R159" s="31">
        <v>231569095</v>
      </c>
      <c r="S159" s="31">
        <v>189400609</v>
      </c>
      <c r="T159" s="36">
        <f t="shared" si="38"/>
        <v>0.81790106317943678</v>
      </c>
      <c r="U159" s="36">
        <f t="shared" si="39"/>
        <v>0.14157058143938284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105983497</v>
      </c>
      <c r="E160" s="31">
        <v>115587857</v>
      </c>
      <c r="F160" s="31">
        <v>31314457</v>
      </c>
      <c r="G160" s="36">
        <f t="shared" si="32"/>
        <v>0.29546540627924367</v>
      </c>
      <c r="H160" s="31">
        <v>31878210</v>
      </c>
      <c r="I160" s="36">
        <f t="shared" si="33"/>
        <v>0.3007846589549692</v>
      </c>
      <c r="J160" s="31">
        <v>31313178</v>
      </c>
      <c r="K160" s="36">
        <f t="shared" si="34"/>
        <v>0.27090369882019699</v>
      </c>
      <c r="L160" s="31">
        <v>23953177</v>
      </c>
      <c r="M160" s="36">
        <f t="shared" si="35"/>
        <v>0.2072291815220694</v>
      </c>
      <c r="N160" s="31">
        <f t="shared" si="36"/>
        <v>118459022</v>
      </c>
      <c r="O160" s="36">
        <f t="shared" si="37"/>
        <v>1.0248396767144838</v>
      </c>
      <c r="P160" s="31">
        <v>23214628</v>
      </c>
      <c r="Q160" s="31">
        <v>100366315</v>
      </c>
      <c r="R160" s="31">
        <v>100149859</v>
      </c>
      <c r="S160" s="31">
        <v>97000418</v>
      </c>
      <c r="T160" s="36">
        <f t="shared" si="38"/>
        <v>0.96855271658445374</v>
      </c>
      <c r="U160" s="36">
        <f t="shared" si="39"/>
        <v>3.1813949377091033E-2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74388636</v>
      </c>
      <c r="E161" s="31">
        <v>77313302</v>
      </c>
      <c r="F161" s="31">
        <v>14801810</v>
      </c>
      <c r="G161" s="36">
        <f t="shared" si="32"/>
        <v>0.19897945164635092</v>
      </c>
      <c r="H161" s="31">
        <v>13907138</v>
      </c>
      <c r="I161" s="36">
        <f t="shared" si="33"/>
        <v>0.1869524533290273</v>
      </c>
      <c r="J161" s="31">
        <v>17796279</v>
      </c>
      <c r="K161" s="36">
        <f t="shared" si="34"/>
        <v>0.23018392100236515</v>
      </c>
      <c r="L161" s="31">
        <v>15242471</v>
      </c>
      <c r="M161" s="36">
        <f t="shared" si="35"/>
        <v>0.19715198556646824</v>
      </c>
      <c r="N161" s="31">
        <f t="shared" si="36"/>
        <v>61747698</v>
      </c>
      <c r="O161" s="36">
        <f t="shared" si="37"/>
        <v>0.79866848786254141</v>
      </c>
      <c r="P161" s="31">
        <v>11978442</v>
      </c>
      <c r="Q161" s="31">
        <v>75221038</v>
      </c>
      <c r="R161" s="31">
        <v>77509719</v>
      </c>
      <c r="S161" s="31">
        <v>62871381</v>
      </c>
      <c r="T161" s="36">
        <f t="shared" si="38"/>
        <v>0.81114190337859438</v>
      </c>
      <c r="U161" s="36">
        <f t="shared" si="39"/>
        <v>0.27249194845206071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382663845</v>
      </c>
      <c r="E162" s="31">
        <v>211516224</v>
      </c>
      <c r="F162" s="31">
        <v>59966306</v>
      </c>
      <c r="G162" s="36">
        <f t="shared" si="32"/>
        <v>0.15670753007773702</v>
      </c>
      <c r="H162" s="31">
        <v>92906924</v>
      </c>
      <c r="I162" s="36">
        <f t="shared" si="33"/>
        <v>0.24278991917828036</v>
      </c>
      <c r="J162" s="31">
        <v>56381123</v>
      </c>
      <c r="K162" s="36">
        <f t="shared" si="34"/>
        <v>0.26655696633464865</v>
      </c>
      <c r="L162" s="31">
        <v>68687472</v>
      </c>
      <c r="M162" s="36">
        <f t="shared" si="35"/>
        <v>0.3247385505520371</v>
      </c>
      <c r="N162" s="31">
        <f t="shared" si="36"/>
        <v>277941825</v>
      </c>
      <c r="O162" s="36">
        <f t="shared" si="37"/>
        <v>1.3140449453182372</v>
      </c>
      <c r="P162" s="31">
        <v>80687513</v>
      </c>
      <c r="Q162" s="31">
        <v>319053121</v>
      </c>
      <c r="R162" s="31">
        <v>362383562</v>
      </c>
      <c r="S162" s="31">
        <v>309873160</v>
      </c>
      <c r="T162" s="36">
        <f t="shared" si="38"/>
        <v>0.85509717463398627</v>
      </c>
      <c r="U162" s="36">
        <f t="shared" si="39"/>
        <v>-0.14872240516323754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954148693</v>
      </c>
      <c r="E163" s="32">
        <f>SUM(E158:E162)</f>
        <v>819108976</v>
      </c>
      <c r="F163" s="32">
        <f>SUM(F158:F162)</f>
        <v>177092026</v>
      </c>
      <c r="G163" s="37">
        <f t="shared" si="32"/>
        <v>0.1856021260619177</v>
      </c>
      <c r="H163" s="32">
        <f>SUM(H158:H162)</f>
        <v>240795430</v>
      </c>
      <c r="I163" s="37">
        <f t="shared" si="33"/>
        <v>0.25236677654810769</v>
      </c>
      <c r="J163" s="32">
        <f>SUM(J158:J162)</f>
        <v>195078393</v>
      </c>
      <c r="K163" s="37">
        <f t="shared" si="34"/>
        <v>0.23815926661265155</v>
      </c>
      <c r="L163" s="32">
        <f>SUM(L158:L162)</f>
        <v>201192049</v>
      </c>
      <c r="M163" s="37">
        <f t="shared" si="35"/>
        <v>0.24562305492303627</v>
      </c>
      <c r="N163" s="32">
        <f t="shared" si="36"/>
        <v>814157898</v>
      </c>
      <c r="O163" s="37">
        <f t="shared" si="37"/>
        <v>0.99395553199260755</v>
      </c>
      <c r="P163" s="32">
        <f>SUM(P158:P162)</f>
        <v>197017234</v>
      </c>
      <c r="Q163" s="32">
        <f>SUM(Q158:Q162)</f>
        <v>828795950</v>
      </c>
      <c r="R163" s="32">
        <f>SUM(R158:R162)</f>
        <v>909395092</v>
      </c>
      <c r="S163" s="32">
        <f>SUM(S158:S162)</f>
        <v>771537194</v>
      </c>
      <c r="T163" s="37">
        <f t="shared" si="38"/>
        <v>0.84840703538787077</v>
      </c>
      <c r="U163" s="37">
        <f t="shared" si="39"/>
        <v>2.1190100557396008E-2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113117603</v>
      </c>
      <c r="E164" s="31">
        <v>119827703</v>
      </c>
      <c r="F164" s="31">
        <v>37642643</v>
      </c>
      <c r="G164" s="36">
        <f t="shared" si="32"/>
        <v>0.33277440470516334</v>
      </c>
      <c r="H164" s="31">
        <v>38602464</v>
      </c>
      <c r="I164" s="36">
        <f t="shared" si="33"/>
        <v>0.34125956505637767</v>
      </c>
      <c r="J164" s="31">
        <v>31559967</v>
      </c>
      <c r="K164" s="36">
        <f t="shared" si="34"/>
        <v>0.26337788516233179</v>
      </c>
      <c r="L164" s="31">
        <v>36498081</v>
      </c>
      <c r="M164" s="36">
        <f t="shared" si="35"/>
        <v>0.30458800499580635</v>
      </c>
      <c r="N164" s="31">
        <f t="shared" si="36"/>
        <v>144303155</v>
      </c>
      <c r="O164" s="36">
        <f t="shared" si="37"/>
        <v>1.2042553715646205</v>
      </c>
      <c r="P164" s="31">
        <v>53809531</v>
      </c>
      <c r="Q164" s="31">
        <v>120261496</v>
      </c>
      <c r="R164" s="31">
        <v>123291852</v>
      </c>
      <c r="S164" s="31">
        <v>134329583</v>
      </c>
      <c r="T164" s="36">
        <f t="shared" si="38"/>
        <v>1.0895252266954347</v>
      </c>
      <c r="U164" s="36">
        <f t="shared" si="39"/>
        <v>-0.32171716939885608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99984376</v>
      </c>
      <c r="E165" s="31">
        <v>109561406</v>
      </c>
      <c r="F165" s="31">
        <v>19518517</v>
      </c>
      <c r="G165" s="36">
        <f t="shared" si="32"/>
        <v>0.19521567049635835</v>
      </c>
      <c r="H165" s="31">
        <v>19296614</v>
      </c>
      <c r="I165" s="36">
        <f t="shared" si="33"/>
        <v>0.19299629374093408</v>
      </c>
      <c r="J165" s="31">
        <v>19855314</v>
      </c>
      <c r="K165" s="36">
        <f t="shared" si="34"/>
        <v>0.18122543991448958</v>
      </c>
      <c r="L165" s="31">
        <v>24407707</v>
      </c>
      <c r="M165" s="36">
        <f t="shared" si="35"/>
        <v>0.22277650398170321</v>
      </c>
      <c r="N165" s="31">
        <f t="shared" si="36"/>
        <v>83078152</v>
      </c>
      <c r="O165" s="36">
        <f t="shared" si="37"/>
        <v>0.75827935249388823</v>
      </c>
      <c r="P165" s="31">
        <v>23989434</v>
      </c>
      <c r="Q165" s="31">
        <v>94132250</v>
      </c>
      <c r="R165" s="31">
        <v>95349350</v>
      </c>
      <c r="S165" s="31">
        <v>83583863</v>
      </c>
      <c r="T165" s="36">
        <f t="shared" si="38"/>
        <v>0.87660653166487235</v>
      </c>
      <c r="U165" s="36">
        <f t="shared" si="39"/>
        <v>1.7435717741402401E-2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93797351</v>
      </c>
      <c r="E166" s="31">
        <v>104659371</v>
      </c>
      <c r="F166" s="31">
        <v>25149529</v>
      </c>
      <c r="G166" s="36">
        <f t="shared" si="32"/>
        <v>0.26812621819138582</v>
      </c>
      <c r="H166" s="31">
        <v>22479507</v>
      </c>
      <c r="I166" s="36">
        <f t="shared" si="33"/>
        <v>0.23966036098396851</v>
      </c>
      <c r="J166" s="31">
        <v>22655520</v>
      </c>
      <c r="K166" s="36">
        <f t="shared" si="34"/>
        <v>0.2164691014624959</v>
      </c>
      <c r="L166" s="31">
        <v>29048624</v>
      </c>
      <c r="M166" s="36">
        <f t="shared" si="35"/>
        <v>0.27755397077630056</v>
      </c>
      <c r="N166" s="31">
        <f t="shared" si="36"/>
        <v>99333180</v>
      </c>
      <c r="O166" s="36">
        <f t="shared" si="37"/>
        <v>0.94910927756292363</v>
      </c>
      <c r="P166" s="31">
        <v>24256557</v>
      </c>
      <c r="Q166" s="31">
        <v>92459060</v>
      </c>
      <c r="R166" s="31">
        <v>97909435</v>
      </c>
      <c r="S166" s="31">
        <v>91528362</v>
      </c>
      <c r="T166" s="36">
        <f t="shared" si="38"/>
        <v>0.93482678150476506</v>
      </c>
      <c r="U166" s="36">
        <f t="shared" si="39"/>
        <v>0.19755759236564363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137172644</v>
      </c>
      <c r="E167" s="31">
        <v>122083187</v>
      </c>
      <c r="F167" s="31">
        <v>14757407</v>
      </c>
      <c r="G167" s="36">
        <f t="shared" si="32"/>
        <v>0.10758272618846655</v>
      </c>
      <c r="H167" s="31">
        <v>8908812</v>
      </c>
      <c r="I167" s="36">
        <f t="shared" si="33"/>
        <v>6.4945981503425718E-2</v>
      </c>
      <c r="J167" s="31">
        <v>38354768</v>
      </c>
      <c r="K167" s="36">
        <f t="shared" si="34"/>
        <v>0.31416912469691671</v>
      </c>
      <c r="L167" s="31">
        <v>21654020</v>
      </c>
      <c r="M167" s="36">
        <f t="shared" si="35"/>
        <v>0.17737102488977455</v>
      </c>
      <c r="N167" s="31">
        <f t="shared" si="36"/>
        <v>83675007</v>
      </c>
      <c r="O167" s="36">
        <f t="shared" si="37"/>
        <v>0.68539337034181458</v>
      </c>
      <c r="P167" s="31">
        <v>26024715</v>
      </c>
      <c r="Q167" s="31">
        <v>125481203</v>
      </c>
      <c r="R167" s="31">
        <v>130242331</v>
      </c>
      <c r="S167" s="31">
        <v>100288618</v>
      </c>
      <c r="T167" s="36">
        <f t="shared" si="38"/>
        <v>0.77001553358254926</v>
      </c>
      <c r="U167" s="36">
        <f t="shared" si="39"/>
        <v>-0.16794401014574034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244785344</v>
      </c>
      <c r="E168" s="31">
        <v>263792542</v>
      </c>
      <c r="F168" s="31">
        <v>42587257</v>
      </c>
      <c r="G168" s="36">
        <f t="shared" si="32"/>
        <v>0.17397796904049942</v>
      </c>
      <c r="H168" s="31">
        <v>57015938</v>
      </c>
      <c r="I168" s="36">
        <f t="shared" si="33"/>
        <v>0.23292218834800829</v>
      </c>
      <c r="J168" s="31">
        <v>53628002</v>
      </c>
      <c r="K168" s="36">
        <f t="shared" si="34"/>
        <v>0.20329612654477547</v>
      </c>
      <c r="L168" s="31">
        <v>53590074</v>
      </c>
      <c r="M168" s="36">
        <f t="shared" si="35"/>
        <v>0.20315234689235454</v>
      </c>
      <c r="N168" s="31">
        <f t="shared" si="36"/>
        <v>206821271</v>
      </c>
      <c r="O168" s="36">
        <f t="shared" si="37"/>
        <v>0.78403001628453928</v>
      </c>
      <c r="P168" s="31">
        <v>49912762</v>
      </c>
      <c r="Q168" s="31">
        <v>223635112</v>
      </c>
      <c r="R168" s="31">
        <v>240403193</v>
      </c>
      <c r="S168" s="31">
        <v>202003174</v>
      </c>
      <c r="T168" s="36">
        <f t="shared" si="38"/>
        <v>0.84026826548847044</v>
      </c>
      <c r="U168" s="36">
        <f t="shared" si="39"/>
        <v>7.3674784817558292E-2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688857318</v>
      </c>
      <c r="E169" s="32">
        <f>SUM(E164:E168)</f>
        <v>719924209</v>
      </c>
      <c r="F169" s="32">
        <f>SUM(F164:F168)</f>
        <v>139655353</v>
      </c>
      <c r="G169" s="37">
        <f t="shared" si="32"/>
        <v>0.20273480349380565</v>
      </c>
      <c r="H169" s="32">
        <f>SUM(H164:H168)</f>
        <v>146303335</v>
      </c>
      <c r="I169" s="37">
        <f t="shared" si="33"/>
        <v>0.21238554222632211</v>
      </c>
      <c r="J169" s="32">
        <f>SUM(J164:J168)</f>
        <v>166053571</v>
      </c>
      <c r="K169" s="37">
        <f t="shared" si="34"/>
        <v>0.23065423960482484</v>
      </c>
      <c r="L169" s="32">
        <f>SUM(L164:L168)</f>
        <v>165198506</v>
      </c>
      <c r="M169" s="37">
        <f t="shared" si="35"/>
        <v>0.22946652430186579</v>
      </c>
      <c r="N169" s="32">
        <f t="shared" si="36"/>
        <v>617210765</v>
      </c>
      <c r="O169" s="37">
        <f t="shared" si="37"/>
        <v>0.85732742042016818</v>
      </c>
      <c r="P169" s="32">
        <f>SUM(P164:P168)</f>
        <v>177992999</v>
      </c>
      <c r="Q169" s="32">
        <f>SUM(Q164:Q168)</f>
        <v>655969121</v>
      </c>
      <c r="R169" s="32">
        <f>SUM(R164:R168)</f>
        <v>687196161</v>
      </c>
      <c r="S169" s="32">
        <f>SUM(S164:S168)</f>
        <v>611733600</v>
      </c>
      <c r="T169" s="37">
        <f t="shared" si="38"/>
        <v>0.89018774364194975</v>
      </c>
      <c r="U169" s="37">
        <f t="shared" si="39"/>
        <v>-7.1882001381413874E-2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16605809445</v>
      </c>
      <c r="E170" s="32">
        <f>SUM(E105,E107:E111,E113:E120,E122:E125,E127:E131,E133:E136,E138:E143,E145:E149,E151:E156,E158:E162,E164:E168)</f>
        <v>17407581876</v>
      </c>
      <c r="F170" s="32">
        <f>SUM(F105,F107:F111,F113:F120,F122:F125,F127:F131,F133:F136,F138:F143,F145:F149,F151:F156,F158:F162,F164:F168)</f>
        <v>3458555573</v>
      </c>
      <c r="G170" s="37">
        <f t="shared" si="32"/>
        <v>0.20827383238709687</v>
      </c>
      <c r="H170" s="32">
        <f>SUM(H105,H107:H111,H113:H120,H122:H125,H127:H131,H133:H136,H138:H143,H145:H149,H151:H156,H158:H162,H164:H168)</f>
        <v>3951929362</v>
      </c>
      <c r="I170" s="37">
        <f t="shared" si="33"/>
        <v>0.23798474715063792</v>
      </c>
      <c r="J170" s="32">
        <f>SUM(J105,J107:J111,J113:J120,J122:J125,J127:J131,J133:J136,J138:J143,J145:J149,J151:J156,J158:J162,J164:J168)</f>
        <v>3777578101</v>
      </c>
      <c r="K170" s="37">
        <f t="shared" si="34"/>
        <v>0.21700763080759558</v>
      </c>
      <c r="L170" s="32">
        <f>SUM(L105,L107:L111,L113:L120,L122:L125,L127:L131,L133:L136,L138:L143,L145:L149,L151:L156,L158:L162,L164:L168)</f>
        <v>3342148931</v>
      </c>
      <c r="M170" s="37">
        <f t="shared" si="35"/>
        <v>0.19199386536322158</v>
      </c>
      <c r="N170" s="32">
        <f t="shared" si="36"/>
        <v>14530211967</v>
      </c>
      <c r="O170" s="37">
        <f t="shared" si="37"/>
        <v>0.83470593851021557</v>
      </c>
      <c r="P170" s="32">
        <f>SUM(P105,P107:P111,P113:P120,P122:P125,P127:P131,P133:P136,P138:P143,P145:P149,P151:P156,P158:P162,P164:P168)</f>
        <v>3484806667</v>
      </c>
      <c r="Q170" s="32">
        <f>SUM(Q105,Q107:Q111,Q113:Q120,Q122:Q125,Q127:Q131,Q133:Q136,Q138:Q143,Q145:Q149,Q151:Q156,Q158:Q162,Q164:Q168)</f>
        <v>15316607748</v>
      </c>
      <c r="R170" s="32">
        <f>SUM(R105,R107:R111,R113:R120,R122:R125,R127:R131,R133:R136,R138:R143,R145:R149,R151:R156,R158:R162,R164:R168)</f>
        <v>15883485359</v>
      </c>
      <c r="S170" s="32">
        <f>SUM(S105,S107:S111,S113:S120,S122:S125,S127:S131,S133:S136,S138:S143,S145:S149,S151:S156,S158:S162,S164:S168)</f>
        <v>13038074179</v>
      </c>
      <c r="T170" s="37">
        <f t="shared" si="38"/>
        <v>0.82085725420537403</v>
      </c>
      <c r="U170" s="37">
        <f t="shared" si="39"/>
        <v>-4.093705896253097E-2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312075500</v>
      </c>
      <c r="E173" s="31">
        <v>326575134</v>
      </c>
      <c r="F173" s="31">
        <v>34602416</v>
      </c>
      <c r="G173" s="36">
        <f t="shared" ref="G173:G205" si="40">IF(($D173     =0),0,($F173     /$D173     ))</f>
        <v>0.11087834834839647</v>
      </c>
      <c r="H173" s="31">
        <v>56174423</v>
      </c>
      <c r="I173" s="36">
        <f t="shared" ref="I173:I205" si="41">IF(($D173     =0),0,($H173     /$D173     ))</f>
        <v>0.18000266922587643</v>
      </c>
      <c r="J173" s="31">
        <v>44945711</v>
      </c>
      <c r="K173" s="36">
        <f t="shared" ref="K173:K205" si="42">IF(($E173     =0),0,($J173     /$E173     ))</f>
        <v>0.13762747472377979</v>
      </c>
      <c r="L173" s="31">
        <v>42036934</v>
      </c>
      <c r="M173" s="36">
        <f t="shared" ref="M173:M205" si="43">IF(($E173     =0),0,($L173     /$E173     ))</f>
        <v>0.12872055960022971</v>
      </c>
      <c r="N173" s="31">
        <f t="shared" ref="N173:N205" si="44">$F173     +$H173     +$J173     +$L173</f>
        <v>177759484</v>
      </c>
      <c r="O173" s="36">
        <f t="shared" ref="O173:O205" si="45">IF(($E173     =0),0,($N173     /$E173     ))</f>
        <v>0.54431420366499794</v>
      </c>
      <c r="P173" s="31">
        <v>38224684</v>
      </c>
      <c r="Q173" s="31">
        <v>291250291</v>
      </c>
      <c r="R173" s="31">
        <v>287547957</v>
      </c>
      <c r="S173" s="31">
        <v>151333451</v>
      </c>
      <c r="T173" s="36">
        <f t="shared" ref="T173:T205" si="46">IF(($R173     =0),0,($S173     /$R173     ))</f>
        <v>0.52628943213114188</v>
      </c>
      <c r="U173" s="36">
        <f t="shared" ref="U173:U205" si="47">IF(($P173     =0),0,(($L173     /$P173     )-1))</f>
        <v>9.9732675357106837E-2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157552768</v>
      </c>
      <c r="E174" s="31">
        <v>166761854</v>
      </c>
      <c r="F174" s="31">
        <v>42740146</v>
      </c>
      <c r="G174" s="36">
        <f t="shared" si="40"/>
        <v>0.27127511971100376</v>
      </c>
      <c r="H174" s="31">
        <v>50091052</v>
      </c>
      <c r="I174" s="36">
        <f t="shared" si="41"/>
        <v>0.31793190710556096</v>
      </c>
      <c r="J174" s="31">
        <v>32924108</v>
      </c>
      <c r="K174" s="36">
        <f t="shared" si="42"/>
        <v>0.19743188990930743</v>
      </c>
      <c r="L174" s="31">
        <v>44795613</v>
      </c>
      <c r="M174" s="36">
        <f t="shared" si="43"/>
        <v>0.26862026252118787</v>
      </c>
      <c r="N174" s="31">
        <f t="shared" si="44"/>
        <v>170550919</v>
      </c>
      <c r="O174" s="36">
        <f t="shared" si="45"/>
        <v>1.0227214132555758</v>
      </c>
      <c r="P174" s="31">
        <v>33769280</v>
      </c>
      <c r="Q174" s="31">
        <v>145506900</v>
      </c>
      <c r="R174" s="31">
        <v>146827484</v>
      </c>
      <c r="S174" s="31">
        <v>137182949</v>
      </c>
      <c r="T174" s="36">
        <f t="shared" si="46"/>
        <v>0.93431383050873495</v>
      </c>
      <c r="U174" s="36">
        <f t="shared" si="47"/>
        <v>0.32651963559779773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317347871</v>
      </c>
      <c r="E175" s="31">
        <v>316531882</v>
      </c>
      <c r="F175" s="31">
        <v>54741960</v>
      </c>
      <c r="G175" s="36">
        <f t="shared" si="40"/>
        <v>0.17249827398400919</v>
      </c>
      <c r="H175" s="31">
        <v>69204728</v>
      </c>
      <c r="I175" s="36">
        <f t="shared" si="41"/>
        <v>0.21807213573523548</v>
      </c>
      <c r="J175" s="31">
        <v>71469929</v>
      </c>
      <c r="K175" s="36">
        <f t="shared" si="42"/>
        <v>0.22579061719918628</v>
      </c>
      <c r="L175" s="31">
        <v>76424041</v>
      </c>
      <c r="M175" s="36">
        <f t="shared" si="43"/>
        <v>0.24144184313161857</v>
      </c>
      <c r="N175" s="31">
        <f t="shared" si="44"/>
        <v>271840658</v>
      </c>
      <c r="O175" s="36">
        <f t="shared" si="45"/>
        <v>0.85880972331248451</v>
      </c>
      <c r="P175" s="31">
        <v>63890075</v>
      </c>
      <c r="Q175" s="31">
        <v>285305399</v>
      </c>
      <c r="R175" s="31">
        <v>281278576</v>
      </c>
      <c r="S175" s="31">
        <v>248703699</v>
      </c>
      <c r="T175" s="36">
        <f t="shared" si="46"/>
        <v>0.88418998182072706</v>
      </c>
      <c r="U175" s="36">
        <f t="shared" si="47"/>
        <v>0.19618017352460448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285514184</v>
      </c>
      <c r="E176" s="31">
        <v>270260739</v>
      </c>
      <c r="F176" s="31">
        <v>32562393</v>
      </c>
      <c r="G176" s="36">
        <f t="shared" si="40"/>
        <v>0.11404824987609022</v>
      </c>
      <c r="H176" s="31">
        <v>39241720</v>
      </c>
      <c r="I176" s="36">
        <f t="shared" si="41"/>
        <v>0.13744227852441826</v>
      </c>
      <c r="J176" s="31">
        <v>30515570</v>
      </c>
      <c r="K176" s="36">
        <f t="shared" si="42"/>
        <v>0.11291159090629142</v>
      </c>
      <c r="L176" s="31">
        <v>31686826</v>
      </c>
      <c r="M176" s="36">
        <f t="shared" si="43"/>
        <v>0.1172453909407833</v>
      </c>
      <c r="N176" s="31">
        <f t="shared" si="44"/>
        <v>134006509</v>
      </c>
      <c r="O176" s="36">
        <f t="shared" si="45"/>
        <v>0.49584156950003749</v>
      </c>
      <c r="P176" s="31">
        <v>35899528</v>
      </c>
      <c r="Q176" s="31">
        <v>186793701</v>
      </c>
      <c r="R176" s="31">
        <v>216940902</v>
      </c>
      <c r="S176" s="31">
        <v>142861822</v>
      </c>
      <c r="T176" s="36">
        <f t="shared" si="46"/>
        <v>0.65852875452688953</v>
      </c>
      <c r="U176" s="36">
        <f t="shared" si="47"/>
        <v>-0.11734700244526897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141898035</v>
      </c>
      <c r="E177" s="31">
        <v>155817075</v>
      </c>
      <c r="F177" s="31">
        <v>22354833</v>
      </c>
      <c r="G177" s="36">
        <f t="shared" si="40"/>
        <v>0.15754152620929529</v>
      </c>
      <c r="H177" s="31">
        <v>23629564</v>
      </c>
      <c r="I177" s="36">
        <f t="shared" si="41"/>
        <v>0.16652495575432036</v>
      </c>
      <c r="J177" s="31">
        <v>27730593</v>
      </c>
      <c r="K177" s="36">
        <f t="shared" si="42"/>
        <v>0.17796889718280234</v>
      </c>
      <c r="L177" s="31">
        <v>20849625</v>
      </c>
      <c r="M177" s="36">
        <f t="shared" si="43"/>
        <v>0.13380834545892997</v>
      </c>
      <c r="N177" s="31">
        <f t="shared" si="44"/>
        <v>94564615</v>
      </c>
      <c r="O177" s="36">
        <f t="shared" si="45"/>
        <v>0.60689507231476392</v>
      </c>
      <c r="P177" s="31">
        <v>22810469</v>
      </c>
      <c r="Q177" s="31">
        <v>136302399</v>
      </c>
      <c r="R177" s="31">
        <v>143722360</v>
      </c>
      <c r="S177" s="31">
        <v>91083327</v>
      </c>
      <c r="T177" s="36">
        <f t="shared" si="46"/>
        <v>0.63374499973420972</v>
      </c>
      <c r="U177" s="36">
        <f t="shared" si="47"/>
        <v>-8.5962458728928381E-2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226997564</v>
      </c>
      <c r="E178" s="31">
        <v>246668828</v>
      </c>
      <c r="F178" s="31">
        <v>41620222</v>
      </c>
      <c r="G178" s="36">
        <f t="shared" si="40"/>
        <v>0.18335096318478555</v>
      </c>
      <c r="H178" s="31">
        <v>44955971</v>
      </c>
      <c r="I178" s="36">
        <f t="shared" si="41"/>
        <v>0.19804605039726331</v>
      </c>
      <c r="J178" s="31">
        <v>35116391</v>
      </c>
      <c r="K178" s="36">
        <f t="shared" si="42"/>
        <v>0.14236249989398742</v>
      </c>
      <c r="L178" s="31">
        <v>74696188</v>
      </c>
      <c r="M178" s="36">
        <f t="shared" si="43"/>
        <v>0.30281973042819987</v>
      </c>
      <c r="N178" s="31">
        <f t="shared" si="44"/>
        <v>196388772</v>
      </c>
      <c r="O178" s="36">
        <f t="shared" si="45"/>
        <v>0.79616372118166467</v>
      </c>
      <c r="P178" s="31">
        <v>63993689</v>
      </c>
      <c r="Q178" s="31">
        <v>175584760</v>
      </c>
      <c r="R178" s="31">
        <v>175070097</v>
      </c>
      <c r="S178" s="31">
        <v>178814281</v>
      </c>
      <c r="T178" s="36">
        <f t="shared" si="46"/>
        <v>1.0213867705802437</v>
      </c>
      <c r="U178" s="36">
        <f t="shared" si="47"/>
        <v>0.16724303860651002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1441385922</v>
      </c>
      <c r="E179" s="32">
        <f>SUM(E173:E178)</f>
        <v>1482615512</v>
      </c>
      <c r="F179" s="32">
        <f>SUM(F173:F178)</f>
        <v>228621970</v>
      </c>
      <c r="G179" s="37">
        <f t="shared" si="40"/>
        <v>0.15861260090758678</v>
      </c>
      <c r="H179" s="32">
        <f>SUM(H173:H178)</f>
        <v>283297458</v>
      </c>
      <c r="I179" s="37">
        <f t="shared" si="41"/>
        <v>0.19654518174210389</v>
      </c>
      <c r="J179" s="32">
        <f>SUM(J173:J178)</f>
        <v>242702302</v>
      </c>
      <c r="K179" s="37">
        <f t="shared" si="42"/>
        <v>0.16369874727170669</v>
      </c>
      <c r="L179" s="32">
        <f>SUM(L173:L178)</f>
        <v>290489227</v>
      </c>
      <c r="M179" s="37">
        <f t="shared" si="43"/>
        <v>0.19593024937944936</v>
      </c>
      <c r="N179" s="32">
        <f t="shared" si="44"/>
        <v>1045110957</v>
      </c>
      <c r="O179" s="37">
        <f t="shared" si="45"/>
        <v>0.70491030785869724</v>
      </c>
      <c r="P179" s="32">
        <f>SUM(P173:P178)</f>
        <v>258587725</v>
      </c>
      <c r="Q179" s="32">
        <f>SUM(Q173:Q178)</f>
        <v>1220743450</v>
      </c>
      <c r="R179" s="32">
        <f>SUM(R173:R178)</f>
        <v>1251387376</v>
      </c>
      <c r="S179" s="32">
        <f>SUM(S173:S178)</f>
        <v>949979529</v>
      </c>
      <c r="T179" s="37">
        <f t="shared" si="46"/>
        <v>0.75914105193913994</v>
      </c>
      <c r="U179" s="37">
        <f t="shared" si="47"/>
        <v>0.1233681993219129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137706785</v>
      </c>
      <c r="E180" s="31">
        <v>146113675</v>
      </c>
      <c r="F180" s="31">
        <v>18548958</v>
      </c>
      <c r="G180" s="36">
        <f t="shared" si="40"/>
        <v>0.13469894021561829</v>
      </c>
      <c r="H180" s="31">
        <v>27754150</v>
      </c>
      <c r="I180" s="36">
        <f t="shared" si="41"/>
        <v>0.20154526154974861</v>
      </c>
      <c r="J180" s="31">
        <v>24848670</v>
      </c>
      <c r="K180" s="36">
        <f t="shared" si="42"/>
        <v>0.17006395876361333</v>
      </c>
      <c r="L180" s="31">
        <v>26583087</v>
      </c>
      <c r="M180" s="36">
        <f t="shared" si="43"/>
        <v>0.18193428506948442</v>
      </c>
      <c r="N180" s="31">
        <f t="shared" si="44"/>
        <v>97734865</v>
      </c>
      <c r="O180" s="36">
        <f t="shared" si="45"/>
        <v>0.66889608381966981</v>
      </c>
      <c r="P180" s="31">
        <v>16469782</v>
      </c>
      <c r="Q180" s="31">
        <v>123076888</v>
      </c>
      <c r="R180" s="31">
        <v>129139675</v>
      </c>
      <c r="S180" s="31">
        <v>80981942</v>
      </c>
      <c r="T180" s="36">
        <f t="shared" si="46"/>
        <v>0.62708801148833615</v>
      </c>
      <c r="U180" s="36">
        <f t="shared" si="47"/>
        <v>0.61405214713831668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224904764</v>
      </c>
      <c r="E181" s="31">
        <v>231015309</v>
      </c>
      <c r="F181" s="31">
        <v>59788759</v>
      </c>
      <c r="G181" s="36">
        <f t="shared" si="40"/>
        <v>0.26584034031400067</v>
      </c>
      <c r="H181" s="31">
        <v>34879722</v>
      </c>
      <c r="I181" s="36">
        <f t="shared" si="41"/>
        <v>0.15508663035701636</v>
      </c>
      <c r="J181" s="31">
        <v>34536461</v>
      </c>
      <c r="K181" s="36">
        <f t="shared" si="42"/>
        <v>0.14949858149876985</v>
      </c>
      <c r="L181" s="31">
        <v>65087326</v>
      </c>
      <c r="M181" s="36">
        <f t="shared" si="43"/>
        <v>0.28174464403136157</v>
      </c>
      <c r="N181" s="31">
        <f t="shared" si="44"/>
        <v>194292268</v>
      </c>
      <c r="O181" s="36">
        <f t="shared" si="45"/>
        <v>0.84103633149264578</v>
      </c>
      <c r="P181" s="31">
        <v>42150493</v>
      </c>
      <c r="Q181" s="31">
        <v>180291033</v>
      </c>
      <c r="R181" s="31">
        <v>193058219</v>
      </c>
      <c r="S181" s="31">
        <v>164621659</v>
      </c>
      <c r="T181" s="36">
        <f t="shared" si="46"/>
        <v>0.85270474291488207</v>
      </c>
      <c r="U181" s="36">
        <f t="shared" si="47"/>
        <v>0.54416523669130035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455565058</v>
      </c>
      <c r="E182" s="31">
        <v>469716603</v>
      </c>
      <c r="F182" s="31">
        <v>108470177</v>
      </c>
      <c r="G182" s="36">
        <f t="shared" si="40"/>
        <v>0.23810030004539989</v>
      </c>
      <c r="H182" s="31">
        <v>127317057</v>
      </c>
      <c r="I182" s="36">
        <f t="shared" si="41"/>
        <v>0.27947063710053022</v>
      </c>
      <c r="J182" s="31">
        <v>141597078</v>
      </c>
      <c r="K182" s="36">
        <f t="shared" si="42"/>
        <v>0.30145214602942194</v>
      </c>
      <c r="L182" s="31">
        <v>93839157</v>
      </c>
      <c r="M182" s="36">
        <f t="shared" si="43"/>
        <v>0.19977824160497049</v>
      </c>
      <c r="N182" s="31">
        <f t="shared" si="44"/>
        <v>471223469</v>
      </c>
      <c r="O182" s="36">
        <f t="shared" si="45"/>
        <v>1.0032080322270405</v>
      </c>
      <c r="P182" s="31">
        <v>113533007</v>
      </c>
      <c r="Q182" s="31">
        <v>410391997</v>
      </c>
      <c r="R182" s="31">
        <v>481286645</v>
      </c>
      <c r="S182" s="31">
        <v>457181968</v>
      </c>
      <c r="T182" s="36">
        <f t="shared" si="46"/>
        <v>0.94991617313628141</v>
      </c>
      <c r="U182" s="36">
        <f t="shared" si="47"/>
        <v>-0.17346365185236401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211381538</v>
      </c>
      <c r="E183" s="31">
        <v>260213637</v>
      </c>
      <c r="F183" s="31">
        <v>71560663</v>
      </c>
      <c r="G183" s="36">
        <f t="shared" si="40"/>
        <v>0.33853790485714036</v>
      </c>
      <c r="H183" s="31">
        <v>54081991</v>
      </c>
      <c r="I183" s="36">
        <f t="shared" si="41"/>
        <v>0.25585011591693502</v>
      </c>
      <c r="J183" s="31">
        <v>55883967</v>
      </c>
      <c r="K183" s="36">
        <f t="shared" si="42"/>
        <v>0.21476186891773086</v>
      </c>
      <c r="L183" s="31">
        <v>56344855</v>
      </c>
      <c r="M183" s="36">
        <f t="shared" si="43"/>
        <v>0.21653305971815767</v>
      </c>
      <c r="N183" s="31">
        <f t="shared" si="44"/>
        <v>237871476</v>
      </c>
      <c r="O183" s="36">
        <f t="shared" si="45"/>
        <v>0.9141391617380914</v>
      </c>
      <c r="P183" s="31">
        <v>65449874</v>
      </c>
      <c r="Q183" s="31">
        <v>190637878</v>
      </c>
      <c r="R183" s="31">
        <v>241375911</v>
      </c>
      <c r="S183" s="31">
        <v>227565619</v>
      </c>
      <c r="T183" s="36">
        <f t="shared" si="46"/>
        <v>0.94278512738580611</v>
      </c>
      <c r="U183" s="36">
        <f t="shared" si="47"/>
        <v>-0.13911438546084898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1007988104</v>
      </c>
      <c r="E184" s="31">
        <v>884950979</v>
      </c>
      <c r="F184" s="31">
        <v>123858942</v>
      </c>
      <c r="G184" s="36">
        <f t="shared" si="40"/>
        <v>0.12287738467199212</v>
      </c>
      <c r="H184" s="31">
        <v>52767977</v>
      </c>
      <c r="I184" s="36">
        <f t="shared" si="41"/>
        <v>5.2349801342496796E-2</v>
      </c>
      <c r="J184" s="31">
        <v>62469258</v>
      </c>
      <c r="K184" s="36">
        <f t="shared" si="42"/>
        <v>7.0590642286865027E-2</v>
      </c>
      <c r="L184" s="31">
        <v>90979945</v>
      </c>
      <c r="M184" s="36">
        <f t="shared" si="43"/>
        <v>0.1028078923680133</v>
      </c>
      <c r="N184" s="31">
        <f t="shared" si="44"/>
        <v>330076122</v>
      </c>
      <c r="O184" s="36">
        <f t="shared" si="45"/>
        <v>0.37298802965672517</v>
      </c>
      <c r="P184" s="31">
        <v>62240295</v>
      </c>
      <c r="Q184" s="31">
        <v>503576647</v>
      </c>
      <c r="R184" s="31">
        <v>990666027</v>
      </c>
      <c r="S184" s="31">
        <v>253519606</v>
      </c>
      <c r="T184" s="36">
        <f t="shared" si="46"/>
        <v>0.25590824666484702</v>
      </c>
      <c r="U184" s="36">
        <f t="shared" si="47"/>
        <v>0.46175311347737025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2037546249</v>
      </c>
      <c r="E185" s="32">
        <f>SUM(E180:E184)</f>
        <v>1992010203</v>
      </c>
      <c r="F185" s="32">
        <f>SUM(F180:F184)</f>
        <v>382227499</v>
      </c>
      <c r="G185" s="37">
        <f t="shared" si="40"/>
        <v>0.18759206039499327</v>
      </c>
      <c r="H185" s="32">
        <f>SUM(H180:H184)</f>
        <v>296800897</v>
      </c>
      <c r="I185" s="37">
        <f t="shared" si="41"/>
        <v>0.14566584544800681</v>
      </c>
      <c r="J185" s="32">
        <f>SUM(J180:J184)</f>
        <v>319335434</v>
      </c>
      <c r="K185" s="37">
        <f t="shared" si="42"/>
        <v>0.16030813171492575</v>
      </c>
      <c r="L185" s="32">
        <f>SUM(L180:L184)</f>
        <v>332834370</v>
      </c>
      <c r="M185" s="37">
        <f t="shared" si="43"/>
        <v>0.16708467130276039</v>
      </c>
      <c r="N185" s="32">
        <f t="shared" si="44"/>
        <v>1331198200</v>
      </c>
      <c r="O185" s="37">
        <f t="shared" si="45"/>
        <v>0.66826876589045259</v>
      </c>
      <c r="P185" s="32">
        <f>SUM(P180:P184)</f>
        <v>299843451</v>
      </c>
      <c r="Q185" s="32">
        <f>SUM(Q180:Q184)</f>
        <v>1407974443</v>
      </c>
      <c r="R185" s="32">
        <f>SUM(R180:R184)</f>
        <v>2035526477</v>
      </c>
      <c r="S185" s="32">
        <f>SUM(S180:S184)</f>
        <v>1183870794</v>
      </c>
      <c r="T185" s="37">
        <f t="shared" si="46"/>
        <v>0.58160422248341992</v>
      </c>
      <c r="U185" s="37">
        <f t="shared" si="47"/>
        <v>0.11002714546531811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121940498</v>
      </c>
      <c r="E186" s="31">
        <v>123474498</v>
      </c>
      <c r="F186" s="31">
        <v>27477715</v>
      </c>
      <c r="G186" s="36">
        <f t="shared" si="40"/>
        <v>0.22533707382431717</v>
      </c>
      <c r="H186" s="31">
        <v>16192372</v>
      </c>
      <c r="I186" s="36">
        <f t="shared" si="41"/>
        <v>0.13278912474180646</v>
      </c>
      <c r="J186" s="31">
        <v>32278509</v>
      </c>
      <c r="K186" s="36">
        <f t="shared" si="42"/>
        <v>0.26141842666167392</v>
      </c>
      <c r="L186" s="31">
        <v>25242034</v>
      </c>
      <c r="M186" s="36">
        <f t="shared" si="43"/>
        <v>0.20443115306287782</v>
      </c>
      <c r="N186" s="31">
        <f t="shared" si="44"/>
        <v>101190630</v>
      </c>
      <c r="O186" s="36">
        <f t="shared" si="45"/>
        <v>0.81952655519198792</v>
      </c>
      <c r="P186" s="31">
        <v>38905592</v>
      </c>
      <c r="Q186" s="31">
        <v>127856012</v>
      </c>
      <c r="R186" s="31">
        <v>127899861</v>
      </c>
      <c r="S186" s="31">
        <v>119513901</v>
      </c>
      <c r="T186" s="36">
        <f t="shared" si="46"/>
        <v>0.93443339238656409</v>
      </c>
      <c r="U186" s="36">
        <f t="shared" si="47"/>
        <v>-0.35119779182385913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83370340</v>
      </c>
      <c r="E187" s="31">
        <v>84478116</v>
      </c>
      <c r="F187" s="31">
        <v>19637733</v>
      </c>
      <c r="G187" s="36">
        <f t="shared" si="40"/>
        <v>0.23554819375811589</v>
      </c>
      <c r="H187" s="31">
        <v>16339811</v>
      </c>
      <c r="I187" s="36">
        <f t="shared" si="41"/>
        <v>0.19599069645151981</v>
      </c>
      <c r="J187" s="31">
        <v>18956652</v>
      </c>
      <c r="K187" s="36">
        <f t="shared" si="42"/>
        <v>0.22439719181237422</v>
      </c>
      <c r="L187" s="31">
        <v>24858683</v>
      </c>
      <c r="M187" s="36">
        <f t="shared" si="43"/>
        <v>0.29426180621736403</v>
      </c>
      <c r="N187" s="31">
        <f t="shared" si="44"/>
        <v>79792879</v>
      </c>
      <c r="O187" s="36">
        <f t="shared" si="45"/>
        <v>0.94453904488116192</v>
      </c>
      <c r="P187" s="31">
        <v>19516502</v>
      </c>
      <c r="Q187" s="31">
        <v>84977454</v>
      </c>
      <c r="R187" s="31">
        <v>83949785</v>
      </c>
      <c r="S187" s="31">
        <v>73912361</v>
      </c>
      <c r="T187" s="36">
        <f t="shared" si="46"/>
        <v>0.88043538169871427</v>
      </c>
      <c r="U187" s="36">
        <f t="shared" si="47"/>
        <v>0.27372635731546557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959786261</v>
      </c>
      <c r="E188" s="31">
        <v>976217744</v>
      </c>
      <c r="F188" s="31">
        <v>219813285</v>
      </c>
      <c r="G188" s="36">
        <f t="shared" si="40"/>
        <v>0.22902316268934381</v>
      </c>
      <c r="H188" s="31">
        <v>254526480</v>
      </c>
      <c r="I188" s="36">
        <f t="shared" si="41"/>
        <v>0.26519079334893708</v>
      </c>
      <c r="J188" s="31">
        <v>205466638</v>
      </c>
      <c r="K188" s="36">
        <f t="shared" si="42"/>
        <v>0.21047214032200587</v>
      </c>
      <c r="L188" s="31">
        <v>213506370</v>
      </c>
      <c r="M188" s="36">
        <f t="shared" si="43"/>
        <v>0.21870773330258172</v>
      </c>
      <c r="N188" s="31">
        <f t="shared" si="44"/>
        <v>893312773</v>
      </c>
      <c r="O188" s="36">
        <f t="shared" si="45"/>
        <v>0.91507532872707131</v>
      </c>
      <c r="P188" s="31">
        <v>209117824</v>
      </c>
      <c r="Q188" s="31">
        <v>906634840</v>
      </c>
      <c r="R188" s="31">
        <v>901784235</v>
      </c>
      <c r="S188" s="31">
        <v>794867517</v>
      </c>
      <c r="T188" s="36">
        <f t="shared" si="46"/>
        <v>0.88143869248279771</v>
      </c>
      <c r="U188" s="36">
        <f t="shared" si="47"/>
        <v>2.0985996870357626E-2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259373066</v>
      </c>
      <c r="E189" s="31">
        <v>347369132</v>
      </c>
      <c r="F189" s="31">
        <v>38075167</v>
      </c>
      <c r="G189" s="36">
        <f t="shared" si="40"/>
        <v>0.14679691915273885</v>
      </c>
      <c r="H189" s="31">
        <v>45643776</v>
      </c>
      <c r="I189" s="36">
        <f t="shared" si="41"/>
        <v>0.17597731601013653</v>
      </c>
      <c r="J189" s="31">
        <v>38620164</v>
      </c>
      <c r="K189" s="36">
        <f t="shared" si="42"/>
        <v>0.11117903245358024</v>
      </c>
      <c r="L189" s="31">
        <v>32792964</v>
      </c>
      <c r="M189" s="36">
        <f t="shared" si="43"/>
        <v>9.4403794059628759E-2</v>
      </c>
      <c r="N189" s="31">
        <f t="shared" si="44"/>
        <v>155132071</v>
      </c>
      <c r="O189" s="36">
        <f t="shared" si="45"/>
        <v>0.44659141158230492</v>
      </c>
      <c r="P189" s="31">
        <v>41771377</v>
      </c>
      <c r="Q189" s="31">
        <v>212100946</v>
      </c>
      <c r="R189" s="31">
        <v>237638920</v>
      </c>
      <c r="S189" s="31">
        <v>148031571</v>
      </c>
      <c r="T189" s="36">
        <f t="shared" si="46"/>
        <v>0.62292645918437939</v>
      </c>
      <c r="U189" s="36">
        <f t="shared" si="47"/>
        <v>-0.21494175305736274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488493000</v>
      </c>
      <c r="E190" s="31">
        <v>526678000</v>
      </c>
      <c r="F190" s="31">
        <v>77605689</v>
      </c>
      <c r="G190" s="36">
        <f t="shared" si="40"/>
        <v>0.15886755593222421</v>
      </c>
      <c r="H190" s="31">
        <v>82247918</v>
      </c>
      <c r="I190" s="36">
        <f t="shared" si="41"/>
        <v>0.16837071974419285</v>
      </c>
      <c r="J190" s="31">
        <v>73489800</v>
      </c>
      <c r="K190" s="36">
        <f t="shared" si="42"/>
        <v>0.13953459229358356</v>
      </c>
      <c r="L190" s="31">
        <v>112134057</v>
      </c>
      <c r="M190" s="36">
        <f t="shared" si="43"/>
        <v>0.21290818488716065</v>
      </c>
      <c r="N190" s="31">
        <f t="shared" si="44"/>
        <v>345477464</v>
      </c>
      <c r="O190" s="36">
        <f t="shared" si="45"/>
        <v>0.65595575285088803</v>
      </c>
      <c r="P190" s="31">
        <v>76004933</v>
      </c>
      <c r="Q190" s="31">
        <v>428910000</v>
      </c>
      <c r="R190" s="31">
        <v>450908000</v>
      </c>
      <c r="S190" s="31">
        <v>291624817</v>
      </c>
      <c r="T190" s="36">
        <f t="shared" si="46"/>
        <v>0.64675015080681642</v>
      </c>
      <c r="U190" s="36">
        <f t="shared" si="47"/>
        <v>0.47535235640560325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1912963165</v>
      </c>
      <c r="E191" s="32">
        <f>SUM(E186:E190)</f>
        <v>2058217490</v>
      </c>
      <c r="F191" s="32">
        <f>SUM(F186:F190)</f>
        <v>382609589</v>
      </c>
      <c r="G191" s="37">
        <f t="shared" si="40"/>
        <v>0.20000886373575311</v>
      </c>
      <c r="H191" s="32">
        <f>SUM(H186:H190)</f>
        <v>414950357</v>
      </c>
      <c r="I191" s="37">
        <f t="shared" si="41"/>
        <v>0.21691497494150652</v>
      </c>
      <c r="J191" s="32">
        <f>SUM(J186:J190)</f>
        <v>368811763</v>
      </c>
      <c r="K191" s="37">
        <f t="shared" si="42"/>
        <v>0.17918988872259559</v>
      </c>
      <c r="L191" s="32">
        <f>SUM(L186:L190)</f>
        <v>408534108</v>
      </c>
      <c r="M191" s="37">
        <f t="shared" si="43"/>
        <v>0.19848928015862891</v>
      </c>
      <c r="N191" s="32">
        <f t="shared" si="44"/>
        <v>1574905817</v>
      </c>
      <c r="O191" s="37">
        <f t="shared" si="45"/>
        <v>0.76517949373756411</v>
      </c>
      <c r="P191" s="32">
        <f>SUM(P186:P190)</f>
        <v>385316228</v>
      </c>
      <c r="Q191" s="32">
        <f>SUM(Q186:Q190)</f>
        <v>1760479252</v>
      </c>
      <c r="R191" s="32">
        <f>SUM(R186:R190)</f>
        <v>1802180801</v>
      </c>
      <c r="S191" s="32">
        <f>SUM(S186:S190)</f>
        <v>1427950167</v>
      </c>
      <c r="T191" s="37">
        <f t="shared" si="46"/>
        <v>0.79234567708614712</v>
      </c>
      <c r="U191" s="37">
        <f t="shared" si="47"/>
        <v>6.0256688695706773E-2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131919638</v>
      </c>
      <c r="E192" s="31">
        <v>196538091</v>
      </c>
      <c r="F192" s="31">
        <v>31553438</v>
      </c>
      <c r="G192" s="36">
        <f t="shared" si="40"/>
        <v>0.23918681462725058</v>
      </c>
      <c r="H192" s="31">
        <v>46879230</v>
      </c>
      <c r="I192" s="36">
        <f t="shared" si="41"/>
        <v>0.35536202729725502</v>
      </c>
      <c r="J192" s="31">
        <v>25027710</v>
      </c>
      <c r="K192" s="36">
        <f t="shared" si="42"/>
        <v>0.12734279585528283</v>
      </c>
      <c r="L192" s="31">
        <v>62307796</v>
      </c>
      <c r="M192" s="36">
        <f t="shared" si="43"/>
        <v>0.31702656560350939</v>
      </c>
      <c r="N192" s="31">
        <f t="shared" si="44"/>
        <v>165768174</v>
      </c>
      <c r="O192" s="36">
        <f t="shared" si="45"/>
        <v>0.84344044025542098</v>
      </c>
      <c r="P192" s="31">
        <v>28620792</v>
      </c>
      <c r="Q192" s="31">
        <v>124505574</v>
      </c>
      <c r="R192" s="31">
        <v>120788905</v>
      </c>
      <c r="S192" s="31">
        <v>84789797</v>
      </c>
      <c r="T192" s="36">
        <f t="shared" si="46"/>
        <v>0.701966765904534</v>
      </c>
      <c r="U192" s="36">
        <f t="shared" si="47"/>
        <v>1.177011593529627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144000960</v>
      </c>
      <c r="E193" s="31">
        <v>158044914</v>
      </c>
      <c r="F193" s="31">
        <v>38308481</v>
      </c>
      <c r="G193" s="36">
        <f t="shared" si="40"/>
        <v>0.26602934452659205</v>
      </c>
      <c r="H193" s="31">
        <v>35971361</v>
      </c>
      <c r="I193" s="36">
        <f t="shared" si="41"/>
        <v>0.24979945272587073</v>
      </c>
      <c r="J193" s="31">
        <v>32801986</v>
      </c>
      <c r="K193" s="36">
        <f t="shared" si="42"/>
        <v>0.20754850738189526</v>
      </c>
      <c r="L193" s="31">
        <v>73931962</v>
      </c>
      <c r="M193" s="36">
        <f t="shared" si="43"/>
        <v>0.46779083318049702</v>
      </c>
      <c r="N193" s="31">
        <f t="shared" si="44"/>
        <v>181013790</v>
      </c>
      <c r="O193" s="36">
        <f t="shared" si="45"/>
        <v>1.1453313201840838</v>
      </c>
      <c r="P193" s="31">
        <v>65837505</v>
      </c>
      <c r="Q193" s="31">
        <v>138168950</v>
      </c>
      <c r="R193" s="31">
        <v>187770566</v>
      </c>
      <c r="S193" s="31">
        <v>163922738</v>
      </c>
      <c r="T193" s="36">
        <f t="shared" si="46"/>
        <v>0.87299485479529315</v>
      </c>
      <c r="U193" s="36">
        <f t="shared" si="47"/>
        <v>0.12294598648597033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132154490</v>
      </c>
      <c r="E194" s="31">
        <v>135375578</v>
      </c>
      <c r="F194" s="31">
        <v>21324423</v>
      </c>
      <c r="G194" s="36">
        <f t="shared" si="40"/>
        <v>0.16135980699558525</v>
      </c>
      <c r="H194" s="31">
        <v>25502247</v>
      </c>
      <c r="I194" s="36">
        <f t="shared" si="41"/>
        <v>0.19297298941564528</v>
      </c>
      <c r="J194" s="31">
        <v>22617989</v>
      </c>
      <c r="K194" s="36">
        <f t="shared" si="42"/>
        <v>0.16707584435946046</v>
      </c>
      <c r="L194" s="31">
        <v>21036017</v>
      </c>
      <c r="M194" s="36">
        <f t="shared" si="43"/>
        <v>0.15539004383789223</v>
      </c>
      <c r="N194" s="31">
        <f t="shared" si="44"/>
        <v>90480676</v>
      </c>
      <c r="O194" s="36">
        <f t="shared" si="45"/>
        <v>0.66836779082856435</v>
      </c>
      <c r="P194" s="31">
        <v>23591039</v>
      </c>
      <c r="Q194" s="31">
        <v>128602937</v>
      </c>
      <c r="R194" s="31">
        <v>136544730</v>
      </c>
      <c r="S194" s="31">
        <v>76541052</v>
      </c>
      <c r="T194" s="36">
        <f t="shared" si="46"/>
        <v>0.56055661760069397</v>
      </c>
      <c r="U194" s="36">
        <f t="shared" si="47"/>
        <v>-0.10830476775524811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191980383</v>
      </c>
      <c r="E195" s="31">
        <v>258468058</v>
      </c>
      <c r="F195" s="31">
        <v>66630027</v>
      </c>
      <c r="G195" s="36">
        <f t="shared" si="40"/>
        <v>0.34706685109592683</v>
      </c>
      <c r="H195" s="31">
        <v>67945567</v>
      </c>
      <c r="I195" s="36">
        <f t="shared" si="41"/>
        <v>0.35391932205906684</v>
      </c>
      <c r="J195" s="31">
        <v>67815042</v>
      </c>
      <c r="K195" s="36">
        <f t="shared" si="42"/>
        <v>0.2623730085827472</v>
      </c>
      <c r="L195" s="31">
        <v>69834255</v>
      </c>
      <c r="M195" s="36">
        <f t="shared" si="43"/>
        <v>0.27018524277378986</v>
      </c>
      <c r="N195" s="31">
        <f t="shared" si="44"/>
        <v>272224891</v>
      </c>
      <c r="O195" s="36">
        <f t="shared" si="45"/>
        <v>1.0532244994079694</v>
      </c>
      <c r="P195" s="31">
        <v>52438353</v>
      </c>
      <c r="Q195" s="31">
        <v>150014320</v>
      </c>
      <c r="R195" s="31">
        <v>202501207</v>
      </c>
      <c r="S195" s="31">
        <v>200668514</v>
      </c>
      <c r="T195" s="36">
        <f t="shared" si="46"/>
        <v>0.99094971814167998</v>
      </c>
      <c r="U195" s="36">
        <f t="shared" si="47"/>
        <v>0.33174005293415676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246893906</v>
      </c>
      <c r="E196" s="31">
        <v>247100783</v>
      </c>
      <c r="F196" s="31">
        <v>32183660</v>
      </c>
      <c r="G196" s="36">
        <f t="shared" si="40"/>
        <v>0.13035420971467801</v>
      </c>
      <c r="H196" s="31">
        <v>43980801</v>
      </c>
      <c r="I196" s="36">
        <f t="shared" si="41"/>
        <v>0.1781364380860822</v>
      </c>
      <c r="J196" s="31">
        <v>48935696</v>
      </c>
      <c r="K196" s="36">
        <f t="shared" si="42"/>
        <v>0.19803942102441657</v>
      </c>
      <c r="L196" s="31">
        <v>46821275</v>
      </c>
      <c r="M196" s="36">
        <f t="shared" si="43"/>
        <v>0.18948250358235408</v>
      </c>
      <c r="N196" s="31">
        <f t="shared" si="44"/>
        <v>171921432</v>
      </c>
      <c r="O196" s="36">
        <f t="shared" si="45"/>
        <v>0.69575429876318928</v>
      </c>
      <c r="P196" s="31">
        <v>27008735</v>
      </c>
      <c r="Q196" s="31">
        <v>208552347</v>
      </c>
      <c r="R196" s="31">
        <v>205750895</v>
      </c>
      <c r="S196" s="31">
        <v>104810087</v>
      </c>
      <c r="T196" s="36">
        <f t="shared" si="46"/>
        <v>0.50940282422586791</v>
      </c>
      <c r="U196" s="36">
        <f t="shared" si="47"/>
        <v>0.73356045738536069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52294053</v>
      </c>
      <c r="E197" s="31">
        <v>54538400</v>
      </c>
      <c r="F197" s="31">
        <v>10831841</v>
      </c>
      <c r="G197" s="36">
        <f t="shared" si="40"/>
        <v>0.20713332355401864</v>
      </c>
      <c r="H197" s="31">
        <v>13821244</v>
      </c>
      <c r="I197" s="36">
        <f t="shared" si="41"/>
        <v>0.26429858094953934</v>
      </c>
      <c r="J197" s="31">
        <v>13009465</v>
      </c>
      <c r="K197" s="36">
        <f t="shared" si="42"/>
        <v>0.23853770921039122</v>
      </c>
      <c r="L197" s="31">
        <v>12548619</v>
      </c>
      <c r="M197" s="36">
        <f t="shared" si="43"/>
        <v>0.23008777301864375</v>
      </c>
      <c r="N197" s="31">
        <f t="shared" si="44"/>
        <v>50211169</v>
      </c>
      <c r="O197" s="36">
        <f t="shared" si="45"/>
        <v>0.92065716999398584</v>
      </c>
      <c r="P197" s="31">
        <v>11513558</v>
      </c>
      <c r="Q197" s="31">
        <v>46428972</v>
      </c>
      <c r="R197" s="31">
        <v>48728336</v>
      </c>
      <c r="S197" s="31">
        <v>50580803</v>
      </c>
      <c r="T197" s="36">
        <f t="shared" si="46"/>
        <v>1.0380162170938896</v>
      </c>
      <c r="U197" s="36">
        <f t="shared" si="47"/>
        <v>8.9899316961794096E-2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899243430</v>
      </c>
      <c r="E198" s="32">
        <f>SUM(E192:E197)</f>
        <v>1050065824</v>
      </c>
      <c r="F198" s="32">
        <f>SUM(F192:F197)</f>
        <v>200831870</v>
      </c>
      <c r="G198" s="37">
        <f t="shared" si="40"/>
        <v>0.22333426444939386</v>
      </c>
      <c r="H198" s="32">
        <f>SUM(H192:H197)</f>
        <v>234100450</v>
      </c>
      <c r="I198" s="37">
        <f t="shared" si="41"/>
        <v>0.26033045356806223</v>
      </c>
      <c r="J198" s="32">
        <f>SUM(J192:J197)</f>
        <v>210207888</v>
      </c>
      <c r="K198" s="37">
        <f t="shared" si="42"/>
        <v>0.20018543904158145</v>
      </c>
      <c r="L198" s="32">
        <f>SUM(L192:L197)</f>
        <v>286479924</v>
      </c>
      <c r="M198" s="37">
        <f t="shared" si="43"/>
        <v>0.27282091984359258</v>
      </c>
      <c r="N198" s="32">
        <f t="shared" si="44"/>
        <v>931620132</v>
      </c>
      <c r="O198" s="37">
        <f t="shared" si="45"/>
        <v>0.8872016503224468</v>
      </c>
      <c r="P198" s="32">
        <f>SUM(P192:P197)</f>
        <v>209009982</v>
      </c>
      <c r="Q198" s="32">
        <f>SUM(Q192:Q197)</f>
        <v>796273100</v>
      </c>
      <c r="R198" s="32">
        <f>SUM(R192:R197)</f>
        <v>902084639</v>
      </c>
      <c r="S198" s="32">
        <f>SUM(S192:S197)</f>
        <v>681312991</v>
      </c>
      <c r="T198" s="37">
        <f t="shared" si="46"/>
        <v>0.75526504004686856</v>
      </c>
      <c r="U198" s="37">
        <f t="shared" si="47"/>
        <v>0.37065187633000218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165182295</v>
      </c>
      <c r="E199" s="31">
        <v>184165434</v>
      </c>
      <c r="F199" s="31">
        <v>25601206</v>
      </c>
      <c r="G199" s="36">
        <f t="shared" si="40"/>
        <v>0.15498759113378344</v>
      </c>
      <c r="H199" s="31">
        <v>37964353</v>
      </c>
      <c r="I199" s="36">
        <f t="shared" si="41"/>
        <v>0.22983306413075325</v>
      </c>
      <c r="J199" s="31">
        <v>45777367</v>
      </c>
      <c r="K199" s="36">
        <f t="shared" si="42"/>
        <v>0.24856655239658057</v>
      </c>
      <c r="L199" s="31">
        <v>46378823</v>
      </c>
      <c r="M199" s="36">
        <f t="shared" si="43"/>
        <v>0.25183239868997348</v>
      </c>
      <c r="N199" s="31">
        <f t="shared" si="44"/>
        <v>155721749</v>
      </c>
      <c r="O199" s="36">
        <f t="shared" si="45"/>
        <v>0.84555361784122851</v>
      </c>
      <c r="P199" s="31">
        <v>69673250</v>
      </c>
      <c r="Q199" s="31">
        <v>167817621</v>
      </c>
      <c r="R199" s="31">
        <v>173697578</v>
      </c>
      <c r="S199" s="31">
        <v>125458245</v>
      </c>
      <c r="T199" s="36">
        <f t="shared" si="46"/>
        <v>0.72227976028543128</v>
      </c>
      <c r="U199" s="36">
        <f t="shared" si="47"/>
        <v>-0.33433817139289468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170758190</v>
      </c>
      <c r="E200" s="31">
        <v>183871141</v>
      </c>
      <c r="F200" s="31">
        <v>42926761</v>
      </c>
      <c r="G200" s="36">
        <f t="shared" si="40"/>
        <v>0.25138917787779314</v>
      </c>
      <c r="H200" s="31">
        <v>42552703</v>
      </c>
      <c r="I200" s="36">
        <f t="shared" si="41"/>
        <v>0.24919860652071799</v>
      </c>
      <c r="J200" s="31">
        <v>47972871</v>
      </c>
      <c r="K200" s="36">
        <f t="shared" si="42"/>
        <v>0.26090484204913916</v>
      </c>
      <c r="L200" s="31">
        <v>41713546</v>
      </c>
      <c r="M200" s="36">
        <f t="shared" si="43"/>
        <v>0.22686293114371875</v>
      </c>
      <c r="N200" s="31">
        <f t="shared" si="44"/>
        <v>175165881</v>
      </c>
      <c r="O200" s="36">
        <f t="shared" si="45"/>
        <v>0.95265564812044101</v>
      </c>
      <c r="P200" s="31">
        <v>44692625</v>
      </c>
      <c r="Q200" s="31">
        <v>168153277</v>
      </c>
      <c r="R200" s="31">
        <v>171521889</v>
      </c>
      <c r="S200" s="31">
        <v>159231054</v>
      </c>
      <c r="T200" s="36">
        <f t="shared" si="46"/>
        <v>0.92834246945589549</v>
      </c>
      <c r="U200" s="36">
        <f t="shared" si="47"/>
        <v>-6.6657060309167293E-2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149402139</v>
      </c>
      <c r="E201" s="31">
        <v>168713719</v>
      </c>
      <c r="F201" s="31">
        <v>47657589</v>
      </c>
      <c r="G201" s="36">
        <f t="shared" si="40"/>
        <v>0.31898866588516511</v>
      </c>
      <c r="H201" s="31">
        <v>51956047</v>
      </c>
      <c r="I201" s="36">
        <f t="shared" si="41"/>
        <v>0.34775972651904269</v>
      </c>
      <c r="J201" s="31">
        <v>46652482</v>
      </c>
      <c r="K201" s="36">
        <f t="shared" si="42"/>
        <v>0.27651860368272718</v>
      </c>
      <c r="L201" s="31">
        <v>43409053</v>
      </c>
      <c r="M201" s="36">
        <f t="shared" si="43"/>
        <v>0.25729415045376364</v>
      </c>
      <c r="N201" s="31">
        <f t="shared" si="44"/>
        <v>189675171</v>
      </c>
      <c r="O201" s="36">
        <f t="shared" si="45"/>
        <v>1.1242427238534169</v>
      </c>
      <c r="P201" s="31">
        <v>39429490</v>
      </c>
      <c r="Q201" s="31">
        <v>173505297</v>
      </c>
      <c r="R201" s="31">
        <v>171531673</v>
      </c>
      <c r="S201" s="31">
        <v>167600308</v>
      </c>
      <c r="T201" s="36">
        <f t="shared" si="46"/>
        <v>0.97708082168591681</v>
      </c>
      <c r="U201" s="36">
        <f t="shared" si="47"/>
        <v>0.10092859430847323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286850560</v>
      </c>
      <c r="E202" s="31">
        <v>368555203</v>
      </c>
      <c r="F202" s="31">
        <v>57108743</v>
      </c>
      <c r="G202" s="36">
        <f t="shared" si="40"/>
        <v>0.19908883217798146</v>
      </c>
      <c r="H202" s="31">
        <v>87620002</v>
      </c>
      <c r="I202" s="36">
        <f t="shared" si="41"/>
        <v>0.30545522379318346</v>
      </c>
      <c r="J202" s="31">
        <v>55766450</v>
      </c>
      <c r="K202" s="36">
        <f t="shared" si="42"/>
        <v>0.15131098284888411</v>
      </c>
      <c r="L202" s="31">
        <v>108211016</v>
      </c>
      <c r="M202" s="36">
        <f t="shared" si="43"/>
        <v>0.29360870534230388</v>
      </c>
      <c r="N202" s="31">
        <f t="shared" si="44"/>
        <v>308706211</v>
      </c>
      <c r="O202" s="36">
        <f t="shared" si="45"/>
        <v>0.83761186516202835</v>
      </c>
      <c r="P202" s="31">
        <v>76494453</v>
      </c>
      <c r="Q202" s="31">
        <v>323137677</v>
      </c>
      <c r="R202" s="31">
        <v>374092394</v>
      </c>
      <c r="S202" s="31">
        <v>315844464</v>
      </c>
      <c r="T202" s="36">
        <f t="shared" si="46"/>
        <v>0.84429533737058549</v>
      </c>
      <c r="U202" s="36">
        <f t="shared" si="47"/>
        <v>0.41462565919649097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462750637</v>
      </c>
      <c r="E203" s="31">
        <v>442840169</v>
      </c>
      <c r="F203" s="31">
        <v>79217790</v>
      </c>
      <c r="G203" s="36">
        <f t="shared" si="40"/>
        <v>0.17118893776909053</v>
      </c>
      <c r="H203" s="31">
        <v>70924021</v>
      </c>
      <c r="I203" s="36">
        <f t="shared" si="41"/>
        <v>0.15326617691938477</v>
      </c>
      <c r="J203" s="31">
        <v>75121972</v>
      </c>
      <c r="K203" s="36">
        <f t="shared" si="42"/>
        <v>0.16963676120356644</v>
      </c>
      <c r="L203" s="31">
        <v>78253636</v>
      </c>
      <c r="M203" s="36">
        <f t="shared" si="43"/>
        <v>0.17670853160567734</v>
      </c>
      <c r="N203" s="31">
        <f t="shared" si="44"/>
        <v>303517419</v>
      </c>
      <c r="O203" s="36">
        <f t="shared" si="45"/>
        <v>0.68538818347348252</v>
      </c>
      <c r="P203" s="31">
        <v>53349403</v>
      </c>
      <c r="Q203" s="31">
        <v>432324401</v>
      </c>
      <c r="R203" s="31">
        <v>447447670</v>
      </c>
      <c r="S203" s="31">
        <v>278590372</v>
      </c>
      <c r="T203" s="36">
        <f t="shared" si="46"/>
        <v>0.62262112572851258</v>
      </c>
      <c r="U203" s="36">
        <f t="shared" si="47"/>
        <v>0.46681371486012702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1234943821</v>
      </c>
      <c r="E204" s="32">
        <f>SUM(E199:E203)</f>
        <v>1348145666</v>
      </c>
      <c r="F204" s="32">
        <f>SUM(F199:F203)</f>
        <v>252512089</v>
      </c>
      <c r="G204" s="37">
        <f t="shared" si="40"/>
        <v>0.20447253122456005</v>
      </c>
      <c r="H204" s="32">
        <f>SUM(H199:H203)</f>
        <v>291017126</v>
      </c>
      <c r="I204" s="37">
        <f t="shared" si="41"/>
        <v>0.23565211716622694</v>
      </c>
      <c r="J204" s="32">
        <f>SUM(J199:J203)</f>
        <v>271291142</v>
      </c>
      <c r="K204" s="37">
        <f t="shared" si="42"/>
        <v>0.20123281099506943</v>
      </c>
      <c r="L204" s="32">
        <f>SUM(L199:L203)</f>
        <v>317966074</v>
      </c>
      <c r="M204" s="37">
        <f t="shared" si="43"/>
        <v>0.23585439023322871</v>
      </c>
      <c r="N204" s="32">
        <f t="shared" si="44"/>
        <v>1132786431</v>
      </c>
      <c r="O204" s="37">
        <f t="shared" si="45"/>
        <v>0.84025521838528094</v>
      </c>
      <c r="P204" s="32">
        <f>SUM(P199:P203)</f>
        <v>283639221</v>
      </c>
      <c r="Q204" s="32">
        <f>SUM(Q199:Q203)</f>
        <v>1264938273</v>
      </c>
      <c r="R204" s="32">
        <f>SUM(R199:R203)</f>
        <v>1338291204</v>
      </c>
      <c r="S204" s="32">
        <f>SUM(S199:S203)</f>
        <v>1046724443</v>
      </c>
      <c r="T204" s="37">
        <f t="shared" si="46"/>
        <v>0.78213503897467151</v>
      </c>
      <c r="U204" s="37">
        <f t="shared" si="47"/>
        <v>0.12102294202817609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7526082587</v>
      </c>
      <c r="E205" s="32">
        <f>SUM(E173:E178,E180:E184,E186:E190,E192:E197,E199:E203)</f>
        <v>7931054695</v>
      </c>
      <c r="F205" s="32">
        <f>SUM(F173:F178,F180:F184,F186:F190,F192:F197,F199:F203)</f>
        <v>1446803017</v>
      </c>
      <c r="G205" s="37">
        <f t="shared" si="40"/>
        <v>0.19223852519225618</v>
      </c>
      <c r="H205" s="32">
        <f>SUM(H173:H178,H180:H184,H186:H190,H192:H197,H199:H203)</f>
        <v>1520166288</v>
      </c>
      <c r="I205" s="37">
        <f t="shared" si="41"/>
        <v>0.20198639470497215</v>
      </c>
      <c r="J205" s="32">
        <f>SUM(J173:J178,J180:J184,J186:J190,J192:J197,J199:J203)</f>
        <v>1412348529</v>
      </c>
      <c r="K205" s="37">
        <f t="shared" si="42"/>
        <v>0.1780782737370846</v>
      </c>
      <c r="L205" s="32">
        <f>SUM(L173:L178,L180:L184,L186:L190,L192:L197,L199:L203)</f>
        <v>1636303703</v>
      </c>
      <c r="M205" s="37">
        <f t="shared" si="43"/>
        <v>0.20631602806012422</v>
      </c>
      <c r="N205" s="32">
        <f t="shared" si="44"/>
        <v>6015621537</v>
      </c>
      <c r="O205" s="37">
        <f t="shared" si="45"/>
        <v>0.75848947817652135</v>
      </c>
      <c r="P205" s="32">
        <f>SUM(P173:P178,P180:P184,P186:P190,P192:P197,P199:P203)</f>
        <v>1436396607</v>
      </c>
      <c r="Q205" s="32">
        <f>SUM(Q173:Q178,Q180:Q184,Q186:Q190,Q192:Q197,Q199:Q203)</f>
        <v>6450408518</v>
      </c>
      <c r="R205" s="32">
        <f>SUM(R173:R178,R180:R184,R186:R190,R192:R197,R199:R203)</f>
        <v>7329470497</v>
      </c>
      <c r="S205" s="32">
        <f>SUM(S173:S178,S180:S184,S186:S190,S192:S197,S199:S203)</f>
        <v>5289837924</v>
      </c>
      <c r="T205" s="37">
        <f t="shared" si="46"/>
        <v>0.7217217022928416</v>
      </c>
      <c r="U205" s="37">
        <f t="shared" si="47"/>
        <v>0.13917263172705341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239465651</v>
      </c>
      <c r="E208" s="31">
        <v>289296509</v>
      </c>
      <c r="F208" s="31">
        <v>13865541</v>
      </c>
      <c r="G208" s="36">
        <f t="shared" ref="G208:G231" si="48">IF(($D208     =0),0,($F208     /$D208     ))</f>
        <v>5.7902003657301145E-2</v>
      </c>
      <c r="H208" s="31">
        <v>36109144</v>
      </c>
      <c r="I208" s="36">
        <f t="shared" ref="I208:I231" si="49">IF(($D208     =0),0,($H208     /$D208     ))</f>
        <v>0.15079049479209025</v>
      </c>
      <c r="J208" s="31">
        <v>26271571</v>
      </c>
      <c r="K208" s="36">
        <f t="shared" ref="K208:K231" si="50">IF(($E208     =0),0,($J208     /$E208     ))</f>
        <v>9.0811918508149028E-2</v>
      </c>
      <c r="L208" s="31">
        <v>28324830</v>
      </c>
      <c r="M208" s="36">
        <f t="shared" ref="M208:M231" si="51">IF(($E208     =0),0,($L208     /$E208     ))</f>
        <v>9.7909339099560302E-2</v>
      </c>
      <c r="N208" s="31">
        <f t="shared" ref="N208:N231" si="52">$F208     +$H208     +$J208     +$L208</f>
        <v>104571086</v>
      </c>
      <c r="O208" s="36">
        <f t="shared" ref="O208:O231" si="53">IF(($E208     =0),0,($N208     /$E208     ))</f>
        <v>0.36146680912765528</v>
      </c>
      <c r="P208" s="31">
        <v>37977138</v>
      </c>
      <c r="Q208" s="31">
        <v>247813217</v>
      </c>
      <c r="R208" s="31">
        <v>272590776</v>
      </c>
      <c r="S208" s="31">
        <v>172709418</v>
      </c>
      <c r="T208" s="36">
        <f t="shared" ref="T208:T231" si="54">IF(($R208     =0),0,($S208     /$R208     ))</f>
        <v>0.63358496767330086</v>
      </c>
      <c r="U208" s="36">
        <f t="shared" ref="U208:U231" si="55">IF(($P208     =0),0,(($L208     /$P208     )-1))</f>
        <v>-0.25416101655685586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139196218</v>
      </c>
      <c r="E209" s="31">
        <v>165734640</v>
      </c>
      <c r="F209" s="31">
        <v>27572602</v>
      </c>
      <c r="G209" s="36">
        <f t="shared" si="48"/>
        <v>0.19808441921891873</v>
      </c>
      <c r="H209" s="31">
        <v>31394560</v>
      </c>
      <c r="I209" s="36">
        <f t="shared" si="49"/>
        <v>0.22554176004983123</v>
      </c>
      <c r="J209" s="31">
        <v>32768767</v>
      </c>
      <c r="K209" s="36">
        <f t="shared" si="50"/>
        <v>0.19771827422438665</v>
      </c>
      <c r="L209" s="31">
        <v>65678029</v>
      </c>
      <c r="M209" s="36">
        <f t="shared" si="51"/>
        <v>0.39628425898170716</v>
      </c>
      <c r="N209" s="31">
        <f t="shared" si="52"/>
        <v>157413958</v>
      </c>
      <c r="O209" s="36">
        <f t="shared" si="53"/>
        <v>0.94979515447102669</v>
      </c>
      <c r="P209" s="31">
        <v>32140842</v>
      </c>
      <c r="Q209" s="31">
        <v>174791876</v>
      </c>
      <c r="R209" s="31">
        <v>124005723</v>
      </c>
      <c r="S209" s="31">
        <v>107607778</v>
      </c>
      <c r="T209" s="36">
        <f t="shared" si="54"/>
        <v>0.86776461115427717</v>
      </c>
      <c r="U209" s="36">
        <f t="shared" si="55"/>
        <v>1.0434445681292357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142433113</v>
      </c>
      <c r="E210" s="31">
        <v>180180729</v>
      </c>
      <c r="F210" s="31">
        <v>40343230</v>
      </c>
      <c r="G210" s="36">
        <f t="shared" si="48"/>
        <v>0.2832433354173759</v>
      </c>
      <c r="H210" s="31">
        <v>48747606</v>
      </c>
      <c r="I210" s="36">
        <f t="shared" si="49"/>
        <v>0.34224910888523513</v>
      </c>
      <c r="J210" s="31">
        <v>45521434</v>
      </c>
      <c r="K210" s="36">
        <f t="shared" si="50"/>
        <v>0.25264318916147799</v>
      </c>
      <c r="L210" s="31">
        <v>28949556</v>
      </c>
      <c r="M210" s="36">
        <f t="shared" si="51"/>
        <v>0.16066954640859513</v>
      </c>
      <c r="N210" s="31">
        <f t="shared" si="52"/>
        <v>163561826</v>
      </c>
      <c r="O210" s="36">
        <f t="shared" si="53"/>
        <v>0.90776536929207341</v>
      </c>
      <c r="P210" s="31">
        <v>13230541</v>
      </c>
      <c r="Q210" s="31">
        <v>152722624</v>
      </c>
      <c r="R210" s="31">
        <v>178193895</v>
      </c>
      <c r="S210" s="31">
        <v>108524309</v>
      </c>
      <c r="T210" s="36">
        <f t="shared" si="54"/>
        <v>0.60902372104274394</v>
      </c>
      <c r="U210" s="36">
        <f t="shared" si="55"/>
        <v>1.1880855816855864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116988183</v>
      </c>
      <c r="E211" s="31">
        <v>124060726</v>
      </c>
      <c r="F211" s="31">
        <v>21437442</v>
      </c>
      <c r="G211" s="36">
        <f t="shared" si="48"/>
        <v>0.18324450769527723</v>
      </c>
      <c r="H211" s="31">
        <v>21055605</v>
      </c>
      <c r="I211" s="36">
        <f t="shared" si="49"/>
        <v>0.17998061393944378</v>
      </c>
      <c r="J211" s="31">
        <v>7560144</v>
      </c>
      <c r="K211" s="36">
        <f t="shared" si="50"/>
        <v>6.0939059795603649E-2</v>
      </c>
      <c r="L211" s="31">
        <v>17217046</v>
      </c>
      <c r="M211" s="36">
        <f t="shared" si="51"/>
        <v>0.13877918141475329</v>
      </c>
      <c r="N211" s="31">
        <f t="shared" si="52"/>
        <v>67270237</v>
      </c>
      <c r="O211" s="36">
        <f t="shared" si="53"/>
        <v>0.54223636414960208</v>
      </c>
      <c r="P211" s="31">
        <v>26293173</v>
      </c>
      <c r="Q211" s="31">
        <v>65655456</v>
      </c>
      <c r="R211" s="31">
        <v>120567547</v>
      </c>
      <c r="S211" s="31">
        <v>104442404</v>
      </c>
      <c r="T211" s="36">
        <f t="shared" si="54"/>
        <v>0.86625635669605183</v>
      </c>
      <c r="U211" s="36">
        <f t="shared" si="55"/>
        <v>-0.34518949082334038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166841333</v>
      </c>
      <c r="E212" s="31">
        <v>176286973</v>
      </c>
      <c r="F212" s="31">
        <v>45358594</v>
      </c>
      <c r="G212" s="36">
        <f t="shared" si="48"/>
        <v>0.27186664829631874</v>
      </c>
      <c r="H212" s="31">
        <v>39225606</v>
      </c>
      <c r="I212" s="36">
        <f t="shared" si="49"/>
        <v>0.23510724407842029</v>
      </c>
      <c r="J212" s="31">
        <v>18792301</v>
      </c>
      <c r="K212" s="36">
        <f t="shared" si="50"/>
        <v>0.10660062215714601</v>
      </c>
      <c r="L212" s="31">
        <v>42360883</v>
      </c>
      <c r="M212" s="36">
        <f t="shared" si="51"/>
        <v>0.24029502735860125</v>
      </c>
      <c r="N212" s="31">
        <f t="shared" si="52"/>
        <v>145737384</v>
      </c>
      <c r="O212" s="36">
        <f t="shared" si="53"/>
        <v>0.82670535162005421</v>
      </c>
      <c r="P212" s="31">
        <v>64830760</v>
      </c>
      <c r="Q212" s="31">
        <v>150792605</v>
      </c>
      <c r="R212" s="31">
        <v>150792605</v>
      </c>
      <c r="S212" s="31">
        <v>149582682</v>
      </c>
      <c r="T212" s="36">
        <f t="shared" si="54"/>
        <v>0.99197624445840693</v>
      </c>
      <c r="U212" s="36">
        <f t="shared" si="55"/>
        <v>-0.34659283648687755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146389670</v>
      </c>
      <c r="E213" s="31">
        <v>139389670</v>
      </c>
      <c r="F213" s="31">
        <v>29078430</v>
      </c>
      <c r="G213" s="36">
        <f t="shared" si="48"/>
        <v>0.19863717159824187</v>
      </c>
      <c r="H213" s="31">
        <v>17971516</v>
      </c>
      <c r="I213" s="36">
        <f t="shared" si="49"/>
        <v>0.12276491913671231</v>
      </c>
      <c r="J213" s="31">
        <v>25935341</v>
      </c>
      <c r="K213" s="36">
        <f t="shared" si="50"/>
        <v>0.18606357989081973</v>
      </c>
      <c r="L213" s="31">
        <v>11522274</v>
      </c>
      <c r="M213" s="36">
        <f t="shared" si="51"/>
        <v>8.2662323542339974E-2</v>
      </c>
      <c r="N213" s="31">
        <f t="shared" si="52"/>
        <v>84507561</v>
      </c>
      <c r="O213" s="36">
        <f t="shared" si="53"/>
        <v>0.606268463079079</v>
      </c>
      <c r="P213" s="31">
        <v>41382781</v>
      </c>
      <c r="Q213" s="31">
        <v>134157500</v>
      </c>
      <c r="R213" s="31">
        <v>114441500</v>
      </c>
      <c r="S213" s="31">
        <v>80665886</v>
      </c>
      <c r="T213" s="36">
        <f t="shared" si="54"/>
        <v>0.70486568246658776</v>
      </c>
      <c r="U213" s="36">
        <f t="shared" si="55"/>
        <v>-0.7215683982185731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705371864</v>
      </c>
      <c r="E214" s="31">
        <v>735941782</v>
      </c>
      <c r="F214" s="31">
        <v>219211337</v>
      </c>
      <c r="G214" s="36">
        <f t="shared" si="48"/>
        <v>0.31077414366502149</v>
      </c>
      <c r="H214" s="31">
        <v>221490699</v>
      </c>
      <c r="I214" s="36">
        <f t="shared" si="49"/>
        <v>0.31400557678042001</v>
      </c>
      <c r="J214" s="31">
        <v>175450928</v>
      </c>
      <c r="K214" s="36">
        <f t="shared" si="50"/>
        <v>0.23840327087177121</v>
      </c>
      <c r="L214" s="31">
        <v>92334895</v>
      </c>
      <c r="M214" s="36">
        <f t="shared" si="51"/>
        <v>0.12546494472575007</v>
      </c>
      <c r="N214" s="31">
        <f t="shared" si="52"/>
        <v>708487859</v>
      </c>
      <c r="O214" s="36">
        <f t="shared" si="53"/>
        <v>0.96269552338040787</v>
      </c>
      <c r="P214" s="31">
        <v>249763747</v>
      </c>
      <c r="Q214" s="31">
        <v>670171859</v>
      </c>
      <c r="R214" s="31">
        <v>689724544</v>
      </c>
      <c r="S214" s="31">
        <v>721118851</v>
      </c>
      <c r="T214" s="36">
        <f t="shared" si="54"/>
        <v>1.0455171666328289</v>
      </c>
      <c r="U214" s="36">
        <f t="shared" si="55"/>
        <v>-0.63031105951497435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184813880</v>
      </c>
      <c r="E215" s="31">
        <v>174475448</v>
      </c>
      <c r="F215" s="31">
        <v>68078651</v>
      </c>
      <c r="G215" s="36">
        <f t="shared" si="48"/>
        <v>0.36836330150094787</v>
      </c>
      <c r="H215" s="31">
        <v>39171590</v>
      </c>
      <c r="I215" s="36">
        <f t="shared" si="49"/>
        <v>0.21195155904956922</v>
      </c>
      <c r="J215" s="31">
        <v>14375889</v>
      </c>
      <c r="K215" s="36">
        <f t="shared" si="50"/>
        <v>8.2394910944719277E-2</v>
      </c>
      <c r="L215" s="31">
        <v>38920340</v>
      </c>
      <c r="M215" s="36">
        <f t="shared" si="51"/>
        <v>0.22307058354709025</v>
      </c>
      <c r="N215" s="31">
        <f t="shared" si="52"/>
        <v>160546470</v>
      </c>
      <c r="O215" s="36">
        <f t="shared" si="53"/>
        <v>0.92016654400566433</v>
      </c>
      <c r="P215" s="31">
        <v>39420749</v>
      </c>
      <c r="Q215" s="31">
        <v>174124139</v>
      </c>
      <c r="R215" s="31">
        <v>177858139</v>
      </c>
      <c r="S215" s="31">
        <v>160620233</v>
      </c>
      <c r="T215" s="36">
        <f t="shared" si="54"/>
        <v>0.9030805894128916</v>
      </c>
      <c r="U215" s="36">
        <f t="shared" si="55"/>
        <v>-1.269405104403265E-2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1841499912</v>
      </c>
      <c r="E216" s="32">
        <f>SUM(E208:E215)</f>
        <v>1985366477</v>
      </c>
      <c r="F216" s="32">
        <f>SUM(F208:F215)</f>
        <v>464945827</v>
      </c>
      <c r="G216" s="37">
        <f t="shared" si="48"/>
        <v>0.25248213370536399</v>
      </c>
      <c r="H216" s="32">
        <f>SUM(H208:H215)</f>
        <v>455166326</v>
      </c>
      <c r="I216" s="37">
        <f t="shared" si="49"/>
        <v>0.24717151656317862</v>
      </c>
      <c r="J216" s="32">
        <f>SUM(J208:J215)</f>
        <v>346676375</v>
      </c>
      <c r="K216" s="37">
        <f t="shared" si="50"/>
        <v>0.17461580973395271</v>
      </c>
      <c r="L216" s="32">
        <f>SUM(L208:L215)</f>
        <v>325307853</v>
      </c>
      <c r="M216" s="37">
        <f t="shared" si="51"/>
        <v>0.16385279834660973</v>
      </c>
      <c r="N216" s="32">
        <f t="shared" si="52"/>
        <v>1592096381</v>
      </c>
      <c r="O216" s="37">
        <f t="shared" si="53"/>
        <v>0.8019156158039632</v>
      </c>
      <c r="P216" s="32">
        <f>SUM(P208:P215)</f>
        <v>505039731</v>
      </c>
      <c r="Q216" s="32">
        <f>SUM(Q208:Q215)</f>
        <v>1770229276</v>
      </c>
      <c r="R216" s="32">
        <f>SUM(R208:R215)</f>
        <v>1828174729</v>
      </c>
      <c r="S216" s="32">
        <f>SUM(S208:S215)</f>
        <v>1605271561</v>
      </c>
      <c r="T216" s="37">
        <f t="shared" si="54"/>
        <v>0.87807337861959911</v>
      </c>
      <c r="U216" s="37">
        <f t="shared" si="55"/>
        <v>-0.35587671022262601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279015987</v>
      </c>
      <c r="E217" s="31">
        <v>279015987</v>
      </c>
      <c r="F217" s="31">
        <v>49671423</v>
      </c>
      <c r="G217" s="36">
        <f t="shared" si="48"/>
        <v>0.17802357325137788</v>
      </c>
      <c r="H217" s="31">
        <v>54011115</v>
      </c>
      <c r="I217" s="36">
        <f t="shared" si="49"/>
        <v>0.19357713362854725</v>
      </c>
      <c r="J217" s="31">
        <v>46769367</v>
      </c>
      <c r="K217" s="36">
        <f t="shared" si="50"/>
        <v>0.16762253483346098</v>
      </c>
      <c r="L217" s="31">
        <v>91377265</v>
      </c>
      <c r="M217" s="36">
        <f t="shared" si="51"/>
        <v>0.32749831284757169</v>
      </c>
      <c r="N217" s="31">
        <f t="shared" si="52"/>
        <v>241829170</v>
      </c>
      <c r="O217" s="36">
        <f t="shared" si="53"/>
        <v>0.86672155456095779</v>
      </c>
      <c r="P217" s="31">
        <v>24076363</v>
      </c>
      <c r="Q217" s="31">
        <v>152510235</v>
      </c>
      <c r="R217" s="31">
        <v>220141640</v>
      </c>
      <c r="S217" s="31">
        <v>111550817</v>
      </c>
      <c r="T217" s="36">
        <f t="shared" si="54"/>
        <v>0.50672293074585983</v>
      </c>
      <c r="U217" s="36">
        <f t="shared" si="55"/>
        <v>2.7953101554416668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665862797</v>
      </c>
      <c r="E218" s="31">
        <v>726122188</v>
      </c>
      <c r="F218" s="31">
        <v>113983921</v>
      </c>
      <c r="G218" s="36">
        <f t="shared" si="48"/>
        <v>0.17118229388028117</v>
      </c>
      <c r="H218" s="31">
        <v>78051304</v>
      </c>
      <c r="I218" s="36">
        <f t="shared" si="49"/>
        <v>0.11721829835163475</v>
      </c>
      <c r="J218" s="31">
        <v>117686917</v>
      </c>
      <c r="K218" s="36">
        <f t="shared" si="50"/>
        <v>0.16207591359265833</v>
      </c>
      <c r="L218" s="31">
        <v>-124379400</v>
      </c>
      <c r="M218" s="36">
        <f t="shared" si="51"/>
        <v>-0.17129265852980655</v>
      </c>
      <c r="N218" s="31">
        <f t="shared" si="52"/>
        <v>185342742</v>
      </c>
      <c r="O218" s="36">
        <f t="shared" si="53"/>
        <v>0.25525007369696295</v>
      </c>
      <c r="P218" s="31">
        <v>172559942</v>
      </c>
      <c r="Q218" s="31">
        <v>622523959</v>
      </c>
      <c r="R218" s="31">
        <v>600398176</v>
      </c>
      <c r="S218" s="31">
        <v>541623102</v>
      </c>
      <c r="T218" s="36">
        <f t="shared" si="54"/>
        <v>0.90210650806507442</v>
      </c>
      <c r="U218" s="36">
        <f t="shared" si="55"/>
        <v>-1.7207895329496576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416706946</v>
      </c>
      <c r="E219" s="31">
        <v>377098337</v>
      </c>
      <c r="F219" s="31">
        <v>110492003</v>
      </c>
      <c r="G219" s="36">
        <f t="shared" si="48"/>
        <v>0.26515517454321486</v>
      </c>
      <c r="H219" s="31">
        <v>79082036</v>
      </c>
      <c r="I219" s="36">
        <f t="shared" si="49"/>
        <v>0.18977854043258496</v>
      </c>
      <c r="J219" s="31">
        <v>75211598</v>
      </c>
      <c r="K219" s="36">
        <f t="shared" si="50"/>
        <v>0.19944823569985673</v>
      </c>
      <c r="L219" s="31">
        <v>68336286</v>
      </c>
      <c r="M219" s="36">
        <f t="shared" si="51"/>
        <v>0.18121608953157489</v>
      </c>
      <c r="N219" s="31">
        <f t="shared" si="52"/>
        <v>333121923</v>
      </c>
      <c r="O219" s="36">
        <f t="shared" si="53"/>
        <v>0.88338210571318432</v>
      </c>
      <c r="P219" s="31">
        <v>99792095</v>
      </c>
      <c r="Q219" s="31">
        <v>326384790</v>
      </c>
      <c r="R219" s="31">
        <v>374158549</v>
      </c>
      <c r="S219" s="31">
        <v>359585799</v>
      </c>
      <c r="T219" s="36">
        <f t="shared" si="54"/>
        <v>0.96105193897360341</v>
      </c>
      <c r="U219" s="36">
        <f t="shared" si="55"/>
        <v>-0.31521343449097849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78549417</v>
      </c>
      <c r="E220" s="31">
        <v>79140836</v>
      </c>
      <c r="F220" s="31">
        <v>14230032</v>
      </c>
      <c r="G220" s="36">
        <f t="shared" si="48"/>
        <v>0.18116024973170711</v>
      </c>
      <c r="H220" s="31">
        <v>26562954</v>
      </c>
      <c r="I220" s="36">
        <f t="shared" si="49"/>
        <v>0.33816869703819696</v>
      </c>
      <c r="J220" s="31">
        <v>1314522</v>
      </c>
      <c r="K220" s="36">
        <f t="shared" si="50"/>
        <v>1.6609907936782471E-2</v>
      </c>
      <c r="L220" s="31">
        <v>22910897</v>
      </c>
      <c r="M220" s="36">
        <f t="shared" si="51"/>
        <v>0.28949526133385806</v>
      </c>
      <c r="N220" s="31">
        <f t="shared" si="52"/>
        <v>65018405</v>
      </c>
      <c r="O220" s="36">
        <f t="shared" si="53"/>
        <v>0.82155317388863569</v>
      </c>
      <c r="P220" s="31">
        <v>12013057</v>
      </c>
      <c r="Q220" s="31">
        <v>93958169</v>
      </c>
      <c r="R220" s="31">
        <v>98846089</v>
      </c>
      <c r="S220" s="31">
        <v>50353786</v>
      </c>
      <c r="T220" s="36">
        <f t="shared" si="54"/>
        <v>0.509416068044938</v>
      </c>
      <c r="U220" s="36">
        <f t="shared" si="55"/>
        <v>0.90716626084434626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533927252</v>
      </c>
      <c r="E221" s="31">
        <v>550761882</v>
      </c>
      <c r="F221" s="31">
        <v>66337821</v>
      </c>
      <c r="G221" s="36">
        <f t="shared" si="48"/>
        <v>0.12424505539192819</v>
      </c>
      <c r="H221" s="31">
        <v>62513298</v>
      </c>
      <c r="I221" s="36">
        <f t="shared" si="49"/>
        <v>0.11708205147018792</v>
      </c>
      <c r="J221" s="31">
        <v>59342005</v>
      </c>
      <c r="K221" s="36">
        <f t="shared" si="50"/>
        <v>0.10774530144408215</v>
      </c>
      <c r="L221" s="31">
        <v>73067326</v>
      </c>
      <c r="M221" s="36">
        <f t="shared" si="51"/>
        <v>0.1326659095118714</v>
      </c>
      <c r="N221" s="31">
        <f t="shared" si="52"/>
        <v>261260450</v>
      </c>
      <c r="O221" s="36">
        <f t="shared" si="53"/>
        <v>0.47436189492866904</v>
      </c>
      <c r="P221" s="31">
        <v>134777740</v>
      </c>
      <c r="Q221" s="31">
        <v>489428422</v>
      </c>
      <c r="R221" s="31">
        <v>494330102</v>
      </c>
      <c r="S221" s="31">
        <v>233239096</v>
      </c>
      <c r="T221" s="36">
        <f t="shared" si="54"/>
        <v>0.47182863243881512</v>
      </c>
      <c r="U221" s="36">
        <f t="shared" si="55"/>
        <v>-0.45786799808336298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251949293</v>
      </c>
      <c r="E222" s="31">
        <v>263049212</v>
      </c>
      <c r="F222" s="31">
        <v>50533515</v>
      </c>
      <c r="G222" s="36">
        <f t="shared" si="48"/>
        <v>0.2005701798099509</v>
      </c>
      <c r="H222" s="31">
        <v>50216354</v>
      </c>
      <c r="I222" s="36">
        <f t="shared" si="49"/>
        <v>0.19931135111381321</v>
      </c>
      <c r="J222" s="31">
        <v>39374072</v>
      </c>
      <c r="K222" s="36">
        <f t="shared" si="50"/>
        <v>0.1496832919613536</v>
      </c>
      <c r="L222" s="31">
        <v>41531472</v>
      </c>
      <c r="M222" s="36">
        <f t="shared" si="51"/>
        <v>0.15788479913788908</v>
      </c>
      <c r="N222" s="31">
        <f t="shared" si="52"/>
        <v>181655413</v>
      </c>
      <c r="O222" s="36">
        <f t="shared" si="53"/>
        <v>0.6905757733271598</v>
      </c>
      <c r="P222" s="31">
        <v>51444026</v>
      </c>
      <c r="Q222" s="31">
        <v>237879720</v>
      </c>
      <c r="R222" s="31">
        <v>239925639</v>
      </c>
      <c r="S222" s="31">
        <v>173865667</v>
      </c>
      <c r="T222" s="36">
        <f t="shared" si="54"/>
        <v>0.72466480749896012</v>
      </c>
      <c r="U222" s="36">
        <f t="shared" si="55"/>
        <v>-0.19268620228129107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196349758</v>
      </c>
      <c r="E223" s="31">
        <v>197155101</v>
      </c>
      <c r="F223" s="31">
        <v>33059184</v>
      </c>
      <c r="G223" s="36">
        <f t="shared" si="48"/>
        <v>0.16836885533620061</v>
      </c>
      <c r="H223" s="31">
        <v>44684427</v>
      </c>
      <c r="I223" s="36">
        <f t="shared" si="49"/>
        <v>0.22757566627609493</v>
      </c>
      <c r="J223" s="31">
        <v>34514683</v>
      </c>
      <c r="K223" s="36">
        <f t="shared" si="50"/>
        <v>0.17506360639383101</v>
      </c>
      <c r="L223" s="31">
        <v>53386533</v>
      </c>
      <c r="M223" s="36">
        <f t="shared" si="51"/>
        <v>0.27078443686831111</v>
      </c>
      <c r="N223" s="31">
        <f t="shared" si="52"/>
        <v>165644827</v>
      </c>
      <c r="O223" s="36">
        <f t="shared" si="53"/>
        <v>0.8401752029738252</v>
      </c>
      <c r="P223" s="31">
        <v>37895189</v>
      </c>
      <c r="Q223" s="31">
        <v>153948251</v>
      </c>
      <c r="R223" s="31">
        <v>159103855</v>
      </c>
      <c r="S223" s="31">
        <v>133977706</v>
      </c>
      <c r="T223" s="36">
        <f t="shared" si="54"/>
        <v>0.84207705715238645</v>
      </c>
      <c r="U223" s="36">
        <f t="shared" si="55"/>
        <v>0.40879447784255674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2422361450</v>
      </c>
      <c r="E224" s="32">
        <f>SUM(E217:E223)</f>
        <v>2472343543</v>
      </c>
      <c r="F224" s="32">
        <f>SUM(F217:F223)</f>
        <v>438307899</v>
      </c>
      <c r="G224" s="37">
        <f t="shared" si="48"/>
        <v>0.18094240188639066</v>
      </c>
      <c r="H224" s="32">
        <f>SUM(H217:H223)</f>
        <v>395121488</v>
      </c>
      <c r="I224" s="37">
        <f t="shared" si="49"/>
        <v>0.1631141743937512</v>
      </c>
      <c r="J224" s="32">
        <f>SUM(J217:J223)</f>
        <v>374213164</v>
      </c>
      <c r="K224" s="37">
        <f t="shared" si="50"/>
        <v>0.15135969475581898</v>
      </c>
      <c r="L224" s="32">
        <f>SUM(L217:L223)</f>
        <v>226230379</v>
      </c>
      <c r="M224" s="37">
        <f t="shared" si="51"/>
        <v>9.1504426899138264E-2</v>
      </c>
      <c r="N224" s="32">
        <f t="shared" si="52"/>
        <v>1433872930</v>
      </c>
      <c r="O224" s="37">
        <f t="shared" si="53"/>
        <v>0.57996508376020617</v>
      </c>
      <c r="P224" s="32">
        <f>SUM(P217:P223)</f>
        <v>532558412</v>
      </c>
      <c r="Q224" s="32">
        <f>SUM(Q217:Q223)</f>
        <v>2076633546</v>
      </c>
      <c r="R224" s="32">
        <f>SUM(R217:R223)</f>
        <v>2186904050</v>
      </c>
      <c r="S224" s="32">
        <f>SUM(S217:S223)</f>
        <v>1604195973</v>
      </c>
      <c r="T224" s="37">
        <f t="shared" si="54"/>
        <v>0.73354657375114374</v>
      </c>
      <c r="U224" s="37">
        <f t="shared" si="55"/>
        <v>-0.57520081571822024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272575396</v>
      </c>
      <c r="E225" s="31">
        <v>252137293</v>
      </c>
      <c r="F225" s="31">
        <v>69412713</v>
      </c>
      <c r="G225" s="36">
        <f t="shared" si="48"/>
        <v>0.25465509366810202</v>
      </c>
      <c r="H225" s="31">
        <v>78869485</v>
      </c>
      <c r="I225" s="36">
        <f t="shared" si="49"/>
        <v>0.28934924485994329</v>
      </c>
      <c r="J225" s="31">
        <v>23459743</v>
      </c>
      <c r="K225" s="36">
        <f t="shared" si="50"/>
        <v>9.3043526885172034E-2</v>
      </c>
      <c r="L225" s="31">
        <v>71599473</v>
      </c>
      <c r="M225" s="36">
        <f t="shared" si="51"/>
        <v>0.28397018207060709</v>
      </c>
      <c r="N225" s="31">
        <f t="shared" si="52"/>
        <v>243341414</v>
      </c>
      <c r="O225" s="36">
        <f t="shared" si="53"/>
        <v>0.96511472422288602</v>
      </c>
      <c r="P225" s="31">
        <v>66941520</v>
      </c>
      <c r="Q225" s="31">
        <v>270637260</v>
      </c>
      <c r="R225" s="31">
        <v>270637260</v>
      </c>
      <c r="S225" s="31">
        <v>272381443</v>
      </c>
      <c r="T225" s="36">
        <f t="shared" si="54"/>
        <v>1.0064447260513945</v>
      </c>
      <c r="U225" s="36">
        <f t="shared" si="55"/>
        <v>6.9582420596365324E-2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316499869</v>
      </c>
      <c r="E226" s="31">
        <v>319933942</v>
      </c>
      <c r="F226" s="31">
        <v>96143242</v>
      </c>
      <c r="G226" s="36">
        <f t="shared" si="48"/>
        <v>0.30377024263476077</v>
      </c>
      <c r="H226" s="31">
        <v>109759199</v>
      </c>
      <c r="I226" s="36">
        <f t="shared" si="49"/>
        <v>0.34679066170482364</v>
      </c>
      <c r="J226" s="31">
        <v>113306205</v>
      </c>
      <c r="K226" s="36">
        <f t="shared" si="50"/>
        <v>0.35415499928419597</v>
      </c>
      <c r="L226" s="31">
        <v>120611937</v>
      </c>
      <c r="M226" s="36">
        <f t="shared" si="51"/>
        <v>0.37699012566787926</v>
      </c>
      <c r="N226" s="31">
        <f t="shared" si="52"/>
        <v>439820583</v>
      </c>
      <c r="O226" s="36">
        <f t="shared" si="53"/>
        <v>1.3747231076845232</v>
      </c>
      <c r="P226" s="31">
        <v>94121671</v>
      </c>
      <c r="Q226" s="31">
        <v>349740303</v>
      </c>
      <c r="R226" s="31">
        <v>337298629</v>
      </c>
      <c r="S226" s="31">
        <v>307378177</v>
      </c>
      <c r="T226" s="36">
        <f t="shared" si="54"/>
        <v>0.91129388195645467</v>
      </c>
      <c r="U226" s="36">
        <f t="shared" si="55"/>
        <v>0.28144704315757418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560542209</v>
      </c>
      <c r="E227" s="31">
        <v>839560014</v>
      </c>
      <c r="F227" s="31">
        <v>120745970</v>
      </c>
      <c r="G227" s="36">
        <f t="shared" si="48"/>
        <v>0.2154092378081737</v>
      </c>
      <c r="H227" s="31">
        <v>131797190</v>
      </c>
      <c r="I227" s="36">
        <f t="shared" si="49"/>
        <v>0.2351244703500999</v>
      </c>
      <c r="J227" s="31">
        <v>109243284</v>
      </c>
      <c r="K227" s="36">
        <f t="shared" si="50"/>
        <v>0.13011968433265569</v>
      </c>
      <c r="L227" s="31">
        <v>169519872</v>
      </c>
      <c r="M227" s="36">
        <f t="shared" si="51"/>
        <v>0.20191513313305556</v>
      </c>
      <c r="N227" s="31">
        <f t="shared" si="52"/>
        <v>531306316</v>
      </c>
      <c r="O227" s="36">
        <f t="shared" si="53"/>
        <v>0.6328389955932322</v>
      </c>
      <c r="P227" s="31">
        <v>85371049</v>
      </c>
      <c r="Q227" s="31">
        <v>752321578</v>
      </c>
      <c r="R227" s="31">
        <v>720305769</v>
      </c>
      <c r="S227" s="31">
        <v>331444386</v>
      </c>
      <c r="T227" s="36">
        <f t="shared" si="54"/>
        <v>0.46014401142468153</v>
      </c>
      <c r="U227" s="36">
        <f t="shared" si="55"/>
        <v>0.98568336673478152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755660199</v>
      </c>
      <c r="E228" s="31">
        <v>785180831</v>
      </c>
      <c r="F228" s="31">
        <v>105279478</v>
      </c>
      <c r="G228" s="36">
        <f t="shared" si="48"/>
        <v>0.13932118978784536</v>
      </c>
      <c r="H228" s="31">
        <v>197441061</v>
      </c>
      <c r="I228" s="36">
        <f t="shared" si="49"/>
        <v>0.26128286399268197</v>
      </c>
      <c r="J228" s="31">
        <v>216388476</v>
      </c>
      <c r="K228" s="36">
        <f t="shared" si="50"/>
        <v>0.2755906250594648</v>
      </c>
      <c r="L228" s="31">
        <v>262072826</v>
      </c>
      <c r="M228" s="36">
        <f t="shared" si="51"/>
        <v>0.33377384629503265</v>
      </c>
      <c r="N228" s="31">
        <f t="shared" si="52"/>
        <v>781181841</v>
      </c>
      <c r="O228" s="36">
        <f t="shared" si="53"/>
        <v>0.99490691845481383</v>
      </c>
      <c r="P228" s="31">
        <v>164086662</v>
      </c>
      <c r="Q228" s="31">
        <v>537444478</v>
      </c>
      <c r="R228" s="31">
        <v>704118844</v>
      </c>
      <c r="S228" s="31">
        <v>597640293</v>
      </c>
      <c r="T228" s="36">
        <f t="shared" si="54"/>
        <v>0.84877758647232004</v>
      </c>
      <c r="U228" s="36">
        <f t="shared" si="55"/>
        <v>0.59716105383385765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116553503</v>
      </c>
      <c r="E229" s="31">
        <v>124611207</v>
      </c>
      <c r="F229" s="31">
        <v>32321888</v>
      </c>
      <c r="G229" s="36">
        <f t="shared" si="48"/>
        <v>0.27731374148402899</v>
      </c>
      <c r="H229" s="31">
        <v>35949888</v>
      </c>
      <c r="I229" s="36">
        <f t="shared" si="49"/>
        <v>0.30844107705625973</v>
      </c>
      <c r="J229" s="31">
        <v>30089189</v>
      </c>
      <c r="K229" s="36">
        <f t="shared" si="50"/>
        <v>0.24146454981372581</v>
      </c>
      <c r="L229" s="31">
        <v>31862917</v>
      </c>
      <c r="M229" s="36">
        <f t="shared" si="51"/>
        <v>0.25569864675173237</v>
      </c>
      <c r="N229" s="31">
        <f t="shared" si="52"/>
        <v>130223882</v>
      </c>
      <c r="O229" s="36">
        <f t="shared" si="53"/>
        <v>1.0450414945423008</v>
      </c>
      <c r="P229" s="31">
        <v>30517775</v>
      </c>
      <c r="Q229" s="31">
        <v>114018538</v>
      </c>
      <c r="R229" s="31">
        <v>117212422</v>
      </c>
      <c r="S229" s="31">
        <v>116666601</v>
      </c>
      <c r="T229" s="36">
        <f t="shared" si="54"/>
        <v>0.99534331779271656</v>
      </c>
      <c r="U229" s="36">
        <f t="shared" si="55"/>
        <v>4.4077328704337004E-2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2021831176</v>
      </c>
      <c r="E230" s="32">
        <f>SUM(E225:E229)</f>
        <v>2321423287</v>
      </c>
      <c r="F230" s="32">
        <f>SUM(F225:F229)</f>
        <v>423903291</v>
      </c>
      <c r="G230" s="37">
        <f t="shared" si="48"/>
        <v>0.20966305002708099</v>
      </c>
      <c r="H230" s="32">
        <f>SUM(H225:H229)</f>
        <v>553816823</v>
      </c>
      <c r="I230" s="37">
        <f t="shared" si="49"/>
        <v>0.27391843076417177</v>
      </c>
      <c r="J230" s="32">
        <f>SUM(J225:J229)</f>
        <v>492486897</v>
      </c>
      <c r="K230" s="37">
        <f t="shared" si="50"/>
        <v>0.2121486847133536</v>
      </c>
      <c r="L230" s="32">
        <f>SUM(L225:L229)</f>
        <v>655667025</v>
      </c>
      <c r="M230" s="37">
        <f t="shared" si="51"/>
        <v>0.28244182294187525</v>
      </c>
      <c r="N230" s="32">
        <f t="shared" si="52"/>
        <v>2125874036</v>
      </c>
      <c r="O230" s="37">
        <f t="shared" si="53"/>
        <v>0.91576320781518894</v>
      </c>
      <c r="P230" s="32">
        <f>SUM(P225:P229)</f>
        <v>441038677</v>
      </c>
      <c r="Q230" s="32">
        <f>SUM(Q225:Q229)</f>
        <v>2024162157</v>
      </c>
      <c r="R230" s="32">
        <f>SUM(R225:R229)</f>
        <v>2149572924</v>
      </c>
      <c r="S230" s="32">
        <f>SUM(S225:S229)</f>
        <v>1625510900</v>
      </c>
      <c r="T230" s="37">
        <f t="shared" si="54"/>
        <v>0.75620179331957382</v>
      </c>
      <c r="U230" s="37">
        <f t="shared" si="55"/>
        <v>0.48664291635356949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6285692538</v>
      </c>
      <c r="E231" s="32">
        <f>SUM(E208:E215,E217:E223,E225:E229)</f>
        <v>6779133307</v>
      </c>
      <c r="F231" s="32">
        <f>SUM(F208:F215,F217:F223,F225:F229)</f>
        <v>1327157017</v>
      </c>
      <c r="G231" s="37">
        <f t="shared" si="48"/>
        <v>0.21113934685425748</v>
      </c>
      <c r="H231" s="32">
        <f>SUM(H208:H215,H217:H223,H225:H229)</f>
        <v>1404104637</v>
      </c>
      <c r="I231" s="37">
        <f t="shared" si="49"/>
        <v>0.22338105602708372</v>
      </c>
      <c r="J231" s="32">
        <f>SUM(J208:J215,J217:J223,J225:J229)</f>
        <v>1213376436</v>
      </c>
      <c r="K231" s="37">
        <f t="shared" si="50"/>
        <v>0.17898695615663604</v>
      </c>
      <c r="L231" s="32">
        <f>SUM(L208:L215,L217:L223,L225:L229)</f>
        <v>1207205257</v>
      </c>
      <c r="M231" s="37">
        <f t="shared" si="51"/>
        <v>0.17807663639737892</v>
      </c>
      <c r="N231" s="32">
        <f t="shared" si="52"/>
        <v>5151843347</v>
      </c>
      <c r="O231" s="37">
        <f t="shared" si="53"/>
        <v>0.75995604654658544</v>
      </c>
      <c r="P231" s="32">
        <f>SUM(P208:P215,P217:P223,P225:P229)</f>
        <v>1478636820</v>
      </c>
      <c r="Q231" s="32">
        <f>SUM(Q208:Q215,Q217:Q223,Q225:Q229)</f>
        <v>5871024979</v>
      </c>
      <c r="R231" s="32">
        <f>SUM(R208:R215,R217:R223,R225:R229)</f>
        <v>6164651703</v>
      </c>
      <c r="S231" s="32">
        <f>SUM(S208:S215,S217:S223,S225:S229)</f>
        <v>4834978434</v>
      </c>
      <c r="T231" s="37">
        <f t="shared" si="54"/>
        <v>0.78430682979982136</v>
      </c>
      <c r="U231" s="37">
        <f t="shared" si="55"/>
        <v>-0.1835687839830743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182768122</v>
      </c>
      <c r="E234" s="31">
        <v>237311321</v>
      </c>
      <c r="F234" s="31">
        <v>54194355</v>
      </c>
      <c r="G234" s="36">
        <f t="shared" ref="G234:G260" si="56">IF(($D234     =0),0,($F234     /$D234     ))</f>
        <v>0.29651973444253044</v>
      </c>
      <c r="H234" s="31">
        <v>50188816</v>
      </c>
      <c r="I234" s="36">
        <f t="shared" ref="I234:I260" si="57">IF(($D234     =0),0,($H234     /$D234     ))</f>
        <v>0.27460377362743815</v>
      </c>
      <c r="J234" s="31">
        <v>43190965</v>
      </c>
      <c r="K234" s="36">
        <f t="shared" ref="K234:K260" si="58">IF(($E234     =0),0,($J234     /$E234     ))</f>
        <v>0.18200128345330815</v>
      </c>
      <c r="L234" s="31">
        <v>49219641</v>
      </c>
      <c r="M234" s="36">
        <f t="shared" ref="M234:M260" si="59">IF(($E234     =0),0,($L234     /$E234     ))</f>
        <v>0.20740536436523396</v>
      </c>
      <c r="N234" s="31">
        <f t="shared" ref="N234:N260" si="60">$F234     +$H234     +$J234     +$L234</f>
        <v>196793777</v>
      </c>
      <c r="O234" s="36">
        <f t="shared" ref="O234:O260" si="61">IF(($E234     =0),0,($N234     /$E234     ))</f>
        <v>0.82926417572805133</v>
      </c>
      <c r="P234" s="31">
        <v>29052812</v>
      </c>
      <c r="Q234" s="31">
        <v>172332842</v>
      </c>
      <c r="R234" s="31">
        <v>179189171</v>
      </c>
      <c r="S234" s="31">
        <v>168170536</v>
      </c>
      <c r="T234" s="36">
        <f t="shared" ref="T234:T260" si="62">IF(($R234     =0),0,($S234     /$R234     ))</f>
        <v>0.9385083655529608</v>
      </c>
      <c r="U234" s="36">
        <f t="shared" ref="U234:U260" si="63">IF(($P234     =0),0,(($L234     /$P234     )-1))</f>
        <v>0.69414378890415152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863572977</v>
      </c>
      <c r="E235" s="31">
        <v>869985447</v>
      </c>
      <c r="F235" s="31">
        <v>106078986</v>
      </c>
      <c r="G235" s="36">
        <f t="shared" si="56"/>
        <v>0.12283731523016381</v>
      </c>
      <c r="H235" s="31">
        <v>183576294</v>
      </c>
      <c r="I235" s="36">
        <f t="shared" si="57"/>
        <v>0.2125776267776846</v>
      </c>
      <c r="J235" s="31">
        <v>98819786</v>
      </c>
      <c r="K235" s="36">
        <f t="shared" si="58"/>
        <v>0.11358786097027666</v>
      </c>
      <c r="L235" s="31">
        <v>223509042</v>
      </c>
      <c r="M235" s="36">
        <f t="shared" si="59"/>
        <v>0.25691124233253987</v>
      </c>
      <c r="N235" s="31">
        <f t="shared" si="60"/>
        <v>611984108</v>
      </c>
      <c r="O235" s="36">
        <f t="shared" si="61"/>
        <v>0.70344177607835323</v>
      </c>
      <c r="P235" s="31">
        <v>398981254</v>
      </c>
      <c r="Q235" s="31">
        <v>972210195</v>
      </c>
      <c r="R235" s="31">
        <v>1005308204</v>
      </c>
      <c r="S235" s="31">
        <v>961528564</v>
      </c>
      <c r="T235" s="36">
        <f t="shared" si="62"/>
        <v>0.95645152419347013</v>
      </c>
      <c r="U235" s="36">
        <f t="shared" si="63"/>
        <v>-0.43980064286428855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592384233</v>
      </c>
      <c r="E236" s="31">
        <v>630137278</v>
      </c>
      <c r="F236" s="31">
        <v>72145440</v>
      </c>
      <c r="G236" s="36">
        <f t="shared" si="56"/>
        <v>0.12178825157893762</v>
      </c>
      <c r="H236" s="31">
        <v>107148555</v>
      </c>
      <c r="I236" s="36">
        <f t="shared" si="57"/>
        <v>0.18087678407200281</v>
      </c>
      <c r="J236" s="31">
        <v>81125317</v>
      </c>
      <c r="K236" s="36">
        <f t="shared" si="58"/>
        <v>0.12874229129481846</v>
      </c>
      <c r="L236" s="31">
        <v>94217174</v>
      </c>
      <c r="M236" s="36">
        <f t="shared" si="59"/>
        <v>0.14951848952507138</v>
      </c>
      <c r="N236" s="31">
        <f t="shared" si="60"/>
        <v>354636486</v>
      </c>
      <c r="O236" s="36">
        <f t="shared" si="61"/>
        <v>0.56279242378039407</v>
      </c>
      <c r="P236" s="31">
        <v>92504644</v>
      </c>
      <c r="Q236" s="31">
        <v>569037722</v>
      </c>
      <c r="R236" s="31">
        <v>553472027</v>
      </c>
      <c r="S236" s="31">
        <v>315468319</v>
      </c>
      <c r="T236" s="36">
        <f t="shared" si="62"/>
        <v>0.56998060174773746</v>
      </c>
      <c r="U236" s="36">
        <f t="shared" si="63"/>
        <v>1.8512908389766825E-2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69685213</v>
      </c>
      <c r="E237" s="31">
        <v>77838723</v>
      </c>
      <c r="F237" s="31">
        <v>16520845</v>
      </c>
      <c r="G237" s="36">
        <f t="shared" si="56"/>
        <v>0.23707820194221119</v>
      </c>
      <c r="H237" s="31">
        <v>12493592</v>
      </c>
      <c r="I237" s="36">
        <f t="shared" si="57"/>
        <v>0.17928612774707312</v>
      </c>
      <c r="J237" s="31">
        <v>13588022</v>
      </c>
      <c r="K237" s="36">
        <f t="shared" si="58"/>
        <v>0.17456635304769838</v>
      </c>
      <c r="L237" s="31">
        <v>7019365</v>
      </c>
      <c r="M237" s="36">
        <f t="shared" si="59"/>
        <v>9.0178316517345744E-2</v>
      </c>
      <c r="N237" s="31">
        <f t="shared" si="60"/>
        <v>49621824</v>
      </c>
      <c r="O237" s="36">
        <f t="shared" si="61"/>
        <v>0.63749535048256123</v>
      </c>
      <c r="P237" s="31">
        <v>1372392</v>
      </c>
      <c r="Q237" s="31">
        <v>56910219</v>
      </c>
      <c r="R237" s="31">
        <v>56440166</v>
      </c>
      <c r="S237" s="31">
        <v>33807749</v>
      </c>
      <c r="T237" s="36">
        <f t="shared" si="62"/>
        <v>0.5990015869194999</v>
      </c>
      <c r="U237" s="36">
        <f t="shared" si="63"/>
        <v>4.1146939066972115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269233469</v>
      </c>
      <c r="E238" s="31">
        <v>271533469</v>
      </c>
      <c r="F238" s="31">
        <v>109388793</v>
      </c>
      <c r="G238" s="36">
        <f t="shared" si="56"/>
        <v>0.40629715691105256</v>
      </c>
      <c r="H238" s="31">
        <v>40963620</v>
      </c>
      <c r="I238" s="36">
        <f t="shared" si="57"/>
        <v>0.15214906286409732</v>
      </c>
      <c r="J238" s="31">
        <v>166032434</v>
      </c>
      <c r="K238" s="36">
        <f t="shared" si="58"/>
        <v>0.61146213250050585</v>
      </c>
      <c r="L238" s="31">
        <v>83581825</v>
      </c>
      <c r="M238" s="36">
        <f t="shared" si="59"/>
        <v>0.30781408018618878</v>
      </c>
      <c r="N238" s="31">
        <f t="shared" si="60"/>
        <v>399966672</v>
      </c>
      <c r="O238" s="36">
        <f t="shared" si="61"/>
        <v>1.4729921636290073</v>
      </c>
      <c r="P238" s="31">
        <v>52963879</v>
      </c>
      <c r="Q238" s="31">
        <v>208493843</v>
      </c>
      <c r="R238" s="31">
        <v>196493843</v>
      </c>
      <c r="S238" s="31">
        <v>173456500</v>
      </c>
      <c r="T238" s="36">
        <f t="shared" si="62"/>
        <v>0.88275793964699445</v>
      </c>
      <c r="U238" s="36">
        <f t="shared" si="63"/>
        <v>0.57809107977155527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103135777</v>
      </c>
      <c r="E239" s="31">
        <v>103135777</v>
      </c>
      <c r="F239" s="31">
        <v>13038096</v>
      </c>
      <c r="G239" s="36">
        <f t="shared" si="56"/>
        <v>0.12641681072514729</v>
      </c>
      <c r="H239" s="31">
        <v>17264675</v>
      </c>
      <c r="I239" s="36">
        <f t="shared" si="57"/>
        <v>0.16739753655028944</v>
      </c>
      <c r="J239" s="31">
        <v>12451960</v>
      </c>
      <c r="K239" s="36">
        <f t="shared" si="58"/>
        <v>0.12073366160803733</v>
      </c>
      <c r="L239" s="31">
        <v>23236491</v>
      </c>
      <c r="M239" s="36">
        <f t="shared" si="59"/>
        <v>0.22530000428464314</v>
      </c>
      <c r="N239" s="31">
        <f t="shared" si="60"/>
        <v>65991222</v>
      </c>
      <c r="O239" s="36">
        <f t="shared" si="61"/>
        <v>0.63984801316811724</v>
      </c>
      <c r="P239" s="31">
        <v>14484904</v>
      </c>
      <c r="Q239" s="31">
        <v>99323429</v>
      </c>
      <c r="R239" s="31">
        <v>97915545</v>
      </c>
      <c r="S239" s="31">
        <v>72075388</v>
      </c>
      <c r="T239" s="36">
        <f t="shared" si="62"/>
        <v>0.73609750116797079</v>
      </c>
      <c r="U239" s="36">
        <f t="shared" si="63"/>
        <v>0.60418674504159631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2080779791</v>
      </c>
      <c r="E240" s="32">
        <f>SUM(E234:E239)</f>
        <v>2189942015</v>
      </c>
      <c r="F240" s="32">
        <f>SUM(F234:F239)</f>
        <v>371366515</v>
      </c>
      <c r="G240" s="37">
        <f t="shared" si="56"/>
        <v>0.17847468367689467</v>
      </c>
      <c r="H240" s="32">
        <f>SUM(H234:H239)</f>
        <v>411635552</v>
      </c>
      <c r="I240" s="37">
        <f t="shared" si="57"/>
        <v>0.19782754224183063</v>
      </c>
      <c r="J240" s="32">
        <f>SUM(J234:J239)</f>
        <v>415208484</v>
      </c>
      <c r="K240" s="37">
        <f t="shared" si="58"/>
        <v>0.18959793508505293</v>
      </c>
      <c r="L240" s="32">
        <f>SUM(L234:L239)</f>
        <v>480783538</v>
      </c>
      <c r="M240" s="37">
        <f t="shared" si="59"/>
        <v>0.21954167494247559</v>
      </c>
      <c r="N240" s="32">
        <f t="shared" si="60"/>
        <v>1678994089</v>
      </c>
      <c r="O240" s="37">
        <f t="shared" si="61"/>
        <v>0.76668426720878269</v>
      </c>
      <c r="P240" s="32">
        <f>SUM(P234:P239)</f>
        <v>589359885</v>
      </c>
      <c r="Q240" s="32">
        <f>SUM(Q234:Q239)</f>
        <v>2078308250</v>
      </c>
      <c r="R240" s="32">
        <f>SUM(R234:R239)</f>
        <v>2088818956</v>
      </c>
      <c r="S240" s="32">
        <f>SUM(S234:S239)</f>
        <v>1724507056</v>
      </c>
      <c r="T240" s="37">
        <f t="shared" si="62"/>
        <v>0.82558952801843488</v>
      </c>
      <c r="U240" s="37">
        <f t="shared" si="63"/>
        <v>-0.18422758277822049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110567676</v>
      </c>
      <c r="E241" s="31">
        <v>88865352</v>
      </c>
      <c r="F241" s="31">
        <v>19474570</v>
      </c>
      <c r="G241" s="36">
        <f t="shared" si="56"/>
        <v>0.17613257965194096</v>
      </c>
      <c r="H241" s="31">
        <v>19045750</v>
      </c>
      <c r="I241" s="36">
        <f t="shared" si="57"/>
        <v>0.17225423097434009</v>
      </c>
      <c r="J241" s="31">
        <v>14386244</v>
      </c>
      <c r="K241" s="36">
        <f t="shared" si="58"/>
        <v>0.16188811135300515</v>
      </c>
      <c r="L241" s="31">
        <v>18217735</v>
      </c>
      <c r="M241" s="36">
        <f t="shared" si="59"/>
        <v>0.20500380170665392</v>
      </c>
      <c r="N241" s="31">
        <f t="shared" si="60"/>
        <v>71124299</v>
      </c>
      <c r="O241" s="36">
        <f t="shared" si="61"/>
        <v>0.80036029115149399</v>
      </c>
      <c r="P241" s="31">
        <v>20446453</v>
      </c>
      <c r="Q241" s="31">
        <v>70378084</v>
      </c>
      <c r="R241" s="31">
        <v>62058458</v>
      </c>
      <c r="S241" s="31">
        <v>80178282</v>
      </c>
      <c r="T241" s="36">
        <f t="shared" si="62"/>
        <v>1.2919799264106755</v>
      </c>
      <c r="U241" s="36">
        <f t="shared" si="63"/>
        <v>-0.1090026715147121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121684680</v>
      </c>
      <c r="E242" s="31">
        <v>97411341</v>
      </c>
      <c r="F242" s="31">
        <v>23684830</v>
      </c>
      <c r="G242" s="36">
        <f t="shared" si="56"/>
        <v>0.19464101808050119</v>
      </c>
      <c r="H242" s="31">
        <v>18419760</v>
      </c>
      <c r="I242" s="36">
        <f t="shared" si="57"/>
        <v>0.15137287619115242</v>
      </c>
      <c r="J242" s="31">
        <v>16696158</v>
      </c>
      <c r="K242" s="36">
        <f t="shared" si="58"/>
        <v>0.17139850276776294</v>
      </c>
      <c r="L242" s="31">
        <v>32476178</v>
      </c>
      <c r="M242" s="36">
        <f t="shared" si="59"/>
        <v>0.33339216631870411</v>
      </c>
      <c r="N242" s="31">
        <f t="shared" si="60"/>
        <v>91276926</v>
      </c>
      <c r="O242" s="36">
        <f t="shared" si="61"/>
        <v>0.93702565905544821</v>
      </c>
      <c r="P242" s="31">
        <v>27985278</v>
      </c>
      <c r="Q242" s="31">
        <v>134661154</v>
      </c>
      <c r="R242" s="31">
        <v>131062071</v>
      </c>
      <c r="S242" s="31">
        <v>85879959</v>
      </c>
      <c r="T242" s="36">
        <f t="shared" si="62"/>
        <v>0.65526172709417962</v>
      </c>
      <c r="U242" s="36">
        <f t="shared" si="63"/>
        <v>0.16047366047248124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522409994</v>
      </c>
      <c r="E243" s="31">
        <v>519036994</v>
      </c>
      <c r="F243" s="31">
        <v>63627957</v>
      </c>
      <c r="G243" s="36">
        <f t="shared" si="56"/>
        <v>0.12179697504025928</v>
      </c>
      <c r="H243" s="31">
        <v>71768000</v>
      </c>
      <c r="I243" s="36">
        <f t="shared" si="57"/>
        <v>0.13737868881581924</v>
      </c>
      <c r="J243" s="31">
        <v>45125473</v>
      </c>
      <c r="K243" s="36">
        <f t="shared" si="58"/>
        <v>8.6940764380274593E-2</v>
      </c>
      <c r="L243" s="31">
        <v>45812838</v>
      </c>
      <c r="M243" s="36">
        <f t="shared" si="59"/>
        <v>8.8265072681890572E-2</v>
      </c>
      <c r="N243" s="31">
        <f t="shared" si="60"/>
        <v>226334268</v>
      </c>
      <c r="O243" s="36">
        <f t="shared" si="61"/>
        <v>0.43606577299189586</v>
      </c>
      <c r="P243" s="31">
        <v>62604324</v>
      </c>
      <c r="Q243" s="31">
        <v>478645320</v>
      </c>
      <c r="R243" s="31">
        <v>519637355</v>
      </c>
      <c r="S243" s="31">
        <v>262739804</v>
      </c>
      <c r="T243" s="36">
        <f t="shared" si="62"/>
        <v>0.50562147134322166</v>
      </c>
      <c r="U243" s="36">
        <f t="shared" si="63"/>
        <v>-0.2682160740207018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84196740</v>
      </c>
      <c r="E244" s="31">
        <v>84196740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28896343</v>
      </c>
      <c r="K244" s="36">
        <f t="shared" si="58"/>
        <v>0.34320025929745024</v>
      </c>
      <c r="L244" s="31">
        <v>28084340</v>
      </c>
      <c r="M244" s="36">
        <f t="shared" si="59"/>
        <v>0.33355614481035728</v>
      </c>
      <c r="N244" s="31">
        <f t="shared" si="60"/>
        <v>56980683</v>
      </c>
      <c r="O244" s="36">
        <f t="shared" si="61"/>
        <v>0.67675640410780746</v>
      </c>
      <c r="P244" s="31">
        <v>0</v>
      </c>
      <c r="Q244" s="31">
        <v>293127954</v>
      </c>
      <c r="R244" s="31">
        <v>293127954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139997472</v>
      </c>
      <c r="E245" s="31">
        <v>230271876</v>
      </c>
      <c r="F245" s="31">
        <v>17737038</v>
      </c>
      <c r="G245" s="36">
        <f t="shared" si="56"/>
        <v>0.12669541632866058</v>
      </c>
      <c r="H245" s="31">
        <v>28048856</v>
      </c>
      <c r="I245" s="36">
        <f t="shared" si="57"/>
        <v>0.20035258922389684</v>
      </c>
      <c r="J245" s="31">
        <v>22660274</v>
      </c>
      <c r="K245" s="36">
        <f t="shared" si="58"/>
        <v>9.8406606979655642E-2</v>
      </c>
      <c r="L245" s="31">
        <v>27180209</v>
      </c>
      <c r="M245" s="36">
        <f t="shared" si="59"/>
        <v>0.11803529580833397</v>
      </c>
      <c r="N245" s="31">
        <f t="shared" si="60"/>
        <v>95626377</v>
      </c>
      <c r="O245" s="36">
        <f t="shared" si="61"/>
        <v>0.41527597143474004</v>
      </c>
      <c r="P245" s="31">
        <v>13289089</v>
      </c>
      <c r="Q245" s="31">
        <v>145110790</v>
      </c>
      <c r="R245" s="31">
        <v>153857341</v>
      </c>
      <c r="S245" s="31">
        <v>71334334</v>
      </c>
      <c r="T245" s="36">
        <f t="shared" si="62"/>
        <v>0.46363945676144241</v>
      </c>
      <c r="U245" s="36">
        <f t="shared" si="63"/>
        <v>1.0453026539290993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452312663</v>
      </c>
      <c r="E246" s="31">
        <v>494539069</v>
      </c>
      <c r="F246" s="31">
        <v>43198213</v>
      </c>
      <c r="G246" s="36">
        <f t="shared" si="56"/>
        <v>9.5505203664837474E-2</v>
      </c>
      <c r="H246" s="31">
        <v>59538825</v>
      </c>
      <c r="I246" s="36">
        <f t="shared" si="57"/>
        <v>0.13163201004611272</v>
      </c>
      <c r="J246" s="31">
        <v>53043397</v>
      </c>
      <c r="K246" s="36">
        <f t="shared" si="58"/>
        <v>0.10725825384687655</v>
      </c>
      <c r="L246" s="31">
        <v>57354240</v>
      </c>
      <c r="M246" s="36">
        <f t="shared" si="59"/>
        <v>0.11597514452392031</v>
      </c>
      <c r="N246" s="31">
        <f t="shared" si="60"/>
        <v>213134675</v>
      </c>
      <c r="O246" s="36">
        <f t="shared" si="61"/>
        <v>0.43097641492911049</v>
      </c>
      <c r="P246" s="31">
        <v>10293574</v>
      </c>
      <c r="Q246" s="31">
        <v>416290371</v>
      </c>
      <c r="R246" s="31">
        <v>416290371</v>
      </c>
      <c r="S246" s="31">
        <v>154387448</v>
      </c>
      <c r="T246" s="36">
        <f t="shared" si="62"/>
        <v>0.37086480676729366</v>
      </c>
      <c r="U246" s="36">
        <f t="shared" si="63"/>
        <v>4.5718490001626257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1431169225</v>
      </c>
      <c r="E247" s="32">
        <f>SUM(E241:E246)</f>
        <v>1514321372</v>
      </c>
      <c r="F247" s="32">
        <f>SUM(F241:F246)</f>
        <v>167722608</v>
      </c>
      <c r="G247" s="37">
        <f t="shared" si="56"/>
        <v>0.11719271562732213</v>
      </c>
      <c r="H247" s="32">
        <f>SUM(H241:H246)</f>
        <v>196821191</v>
      </c>
      <c r="I247" s="37">
        <f t="shared" si="57"/>
        <v>0.13752475078549847</v>
      </c>
      <c r="J247" s="32">
        <f>SUM(J241:J246)</f>
        <v>180807889</v>
      </c>
      <c r="K247" s="37">
        <f t="shared" si="58"/>
        <v>0.11939862458733098</v>
      </c>
      <c r="L247" s="32">
        <f>SUM(L241:L246)</f>
        <v>209125540</v>
      </c>
      <c r="M247" s="37">
        <f t="shared" si="59"/>
        <v>0.13809851981670374</v>
      </c>
      <c r="N247" s="32">
        <f t="shared" si="60"/>
        <v>754477228</v>
      </c>
      <c r="O247" s="37">
        <f t="shared" si="61"/>
        <v>0.4982279468218454</v>
      </c>
      <c r="P247" s="32">
        <f>SUM(P241:P246)</f>
        <v>134618718</v>
      </c>
      <c r="Q247" s="32">
        <f>SUM(Q241:Q246)</f>
        <v>1538213673</v>
      </c>
      <c r="R247" s="32">
        <f>SUM(R241:R246)</f>
        <v>1576033550</v>
      </c>
      <c r="S247" s="32">
        <f>SUM(S241:S246)</f>
        <v>654519827</v>
      </c>
      <c r="T247" s="37">
        <f t="shared" si="62"/>
        <v>0.41529561791371766</v>
      </c>
      <c r="U247" s="37">
        <f t="shared" si="63"/>
        <v>0.55346554407092174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175071605</v>
      </c>
      <c r="E248" s="31">
        <v>275751685</v>
      </c>
      <c r="F248" s="31">
        <v>8358581</v>
      </c>
      <c r="G248" s="36">
        <f t="shared" si="56"/>
        <v>4.7743784607446764E-2</v>
      </c>
      <c r="H248" s="31">
        <v>101153713</v>
      </c>
      <c r="I248" s="36">
        <f t="shared" si="57"/>
        <v>0.57778480410915289</v>
      </c>
      <c r="J248" s="31">
        <v>43509287</v>
      </c>
      <c r="K248" s="36">
        <f t="shared" si="58"/>
        <v>0.15778430148124026</v>
      </c>
      <c r="L248" s="31">
        <v>29907114</v>
      </c>
      <c r="M248" s="36">
        <f t="shared" si="59"/>
        <v>0.1084566863118171</v>
      </c>
      <c r="N248" s="31">
        <f t="shared" si="60"/>
        <v>182928695</v>
      </c>
      <c r="O248" s="36">
        <f t="shared" si="61"/>
        <v>0.66338196627882795</v>
      </c>
      <c r="P248" s="31">
        <v>55751390</v>
      </c>
      <c r="Q248" s="31">
        <v>143099927</v>
      </c>
      <c r="R248" s="31">
        <v>165686989</v>
      </c>
      <c r="S248" s="31">
        <v>171624256</v>
      </c>
      <c r="T248" s="36">
        <f t="shared" si="62"/>
        <v>1.0358342380161185</v>
      </c>
      <c r="U248" s="36">
        <f t="shared" si="63"/>
        <v>-0.46356289950797636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104831712</v>
      </c>
      <c r="E249" s="31">
        <v>114005415</v>
      </c>
      <c r="F249" s="31">
        <v>29129308</v>
      </c>
      <c r="G249" s="36">
        <f t="shared" si="56"/>
        <v>0.27786733083210546</v>
      </c>
      <c r="H249" s="31">
        <v>8609192</v>
      </c>
      <c r="I249" s="36">
        <f t="shared" si="57"/>
        <v>8.2123928301390328E-2</v>
      </c>
      <c r="J249" s="31">
        <v>24192335</v>
      </c>
      <c r="K249" s="36">
        <f t="shared" si="58"/>
        <v>0.21220338525148125</v>
      </c>
      <c r="L249" s="31">
        <v>16250763</v>
      </c>
      <c r="M249" s="36">
        <f t="shared" si="59"/>
        <v>0.14254378180194335</v>
      </c>
      <c r="N249" s="31">
        <f t="shared" si="60"/>
        <v>78181598</v>
      </c>
      <c r="O249" s="36">
        <f t="shared" si="61"/>
        <v>0.68577091710950744</v>
      </c>
      <c r="P249" s="31">
        <v>27133039</v>
      </c>
      <c r="Q249" s="31">
        <v>87831203</v>
      </c>
      <c r="R249" s="31">
        <v>135654600</v>
      </c>
      <c r="S249" s="31">
        <v>70833729</v>
      </c>
      <c r="T249" s="36">
        <f t="shared" si="62"/>
        <v>0.5221623815189459</v>
      </c>
      <c r="U249" s="36">
        <f t="shared" si="63"/>
        <v>-0.40107103373123809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104703148</v>
      </c>
      <c r="E250" s="31">
        <v>94900565</v>
      </c>
      <c r="F250" s="31">
        <v>15169844</v>
      </c>
      <c r="G250" s="36">
        <f t="shared" si="56"/>
        <v>0.14488431618120975</v>
      </c>
      <c r="H250" s="31">
        <v>19999909</v>
      </c>
      <c r="I250" s="36">
        <f t="shared" si="57"/>
        <v>0.1910153551448138</v>
      </c>
      <c r="J250" s="31">
        <v>21044338</v>
      </c>
      <c r="K250" s="36">
        <f t="shared" si="58"/>
        <v>0.2217514511109602</v>
      </c>
      <c r="L250" s="31">
        <v>20706077</v>
      </c>
      <c r="M250" s="36">
        <f t="shared" si="59"/>
        <v>0.21818707823288513</v>
      </c>
      <c r="N250" s="31">
        <f t="shared" si="60"/>
        <v>76920168</v>
      </c>
      <c r="O250" s="36">
        <f t="shared" si="61"/>
        <v>0.81053435245617345</v>
      </c>
      <c r="P250" s="31">
        <v>20365373</v>
      </c>
      <c r="Q250" s="31">
        <v>95878446</v>
      </c>
      <c r="R250" s="31">
        <v>111767766</v>
      </c>
      <c r="S250" s="31">
        <v>83622779</v>
      </c>
      <c r="T250" s="36">
        <f t="shared" si="62"/>
        <v>0.74818332684577415</v>
      </c>
      <c r="U250" s="36">
        <f t="shared" si="63"/>
        <v>1.6729573281078602E-2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177193944</v>
      </c>
      <c r="E251" s="31">
        <v>197814644</v>
      </c>
      <c r="F251" s="31">
        <v>21334900</v>
      </c>
      <c r="G251" s="36">
        <f t="shared" si="56"/>
        <v>0.12040422781040418</v>
      </c>
      <c r="H251" s="31">
        <v>35069938</v>
      </c>
      <c r="I251" s="36">
        <f t="shared" si="57"/>
        <v>0.19791837806827078</v>
      </c>
      <c r="J251" s="31">
        <v>18790760</v>
      </c>
      <c r="K251" s="36">
        <f t="shared" si="58"/>
        <v>9.4991753997747508E-2</v>
      </c>
      <c r="L251" s="31">
        <v>15164424</v>
      </c>
      <c r="M251" s="36">
        <f t="shared" si="59"/>
        <v>7.6659764380234655E-2</v>
      </c>
      <c r="N251" s="31">
        <f t="shared" si="60"/>
        <v>90360022</v>
      </c>
      <c r="O251" s="36">
        <f t="shared" si="61"/>
        <v>0.45679136879269666</v>
      </c>
      <c r="P251" s="31">
        <v>102379527</v>
      </c>
      <c r="Q251" s="31">
        <v>81296560</v>
      </c>
      <c r="R251" s="31">
        <v>81296560</v>
      </c>
      <c r="S251" s="31">
        <v>141050684</v>
      </c>
      <c r="T251" s="36">
        <f t="shared" si="62"/>
        <v>1.7350141752615362</v>
      </c>
      <c r="U251" s="36">
        <f t="shared" si="63"/>
        <v>-0.85188030806198189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115228788</v>
      </c>
      <c r="E252" s="31">
        <v>128090639</v>
      </c>
      <c r="F252" s="31">
        <v>22920263</v>
      </c>
      <c r="G252" s="36">
        <f t="shared" si="56"/>
        <v>0.19891090931200284</v>
      </c>
      <c r="H252" s="31">
        <v>20975852</v>
      </c>
      <c r="I252" s="36">
        <f t="shared" si="57"/>
        <v>0.18203655843364419</v>
      </c>
      <c r="J252" s="31">
        <v>12005580</v>
      </c>
      <c r="K252" s="36">
        <f t="shared" si="58"/>
        <v>9.3727223891825542E-2</v>
      </c>
      <c r="L252" s="31">
        <v>23135816</v>
      </c>
      <c r="M252" s="36">
        <f t="shared" si="59"/>
        <v>0.18062066190488751</v>
      </c>
      <c r="N252" s="31">
        <f t="shared" si="60"/>
        <v>79037511</v>
      </c>
      <c r="O252" s="36">
        <f t="shared" si="61"/>
        <v>0.61704361549792874</v>
      </c>
      <c r="P252" s="31">
        <v>20655626</v>
      </c>
      <c r="Q252" s="31">
        <v>103596824</v>
      </c>
      <c r="R252" s="31">
        <v>106401776</v>
      </c>
      <c r="S252" s="31">
        <v>44950259</v>
      </c>
      <c r="T252" s="36">
        <f t="shared" si="62"/>
        <v>0.42245778867450484</v>
      </c>
      <c r="U252" s="36">
        <f t="shared" si="63"/>
        <v>0.12007333982518853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99070327</v>
      </c>
      <c r="E253" s="31">
        <v>105324957</v>
      </c>
      <c r="F253" s="31">
        <v>24403315</v>
      </c>
      <c r="G253" s="36">
        <f t="shared" si="56"/>
        <v>0.24632314981659442</v>
      </c>
      <c r="H253" s="31">
        <v>24724708</v>
      </c>
      <c r="I253" s="36">
        <f t="shared" si="57"/>
        <v>0.24956723924006025</v>
      </c>
      <c r="J253" s="31">
        <v>18626697</v>
      </c>
      <c r="K253" s="36">
        <f t="shared" si="58"/>
        <v>0.17684979448887883</v>
      </c>
      <c r="L253" s="31">
        <v>22034119</v>
      </c>
      <c r="M253" s="36">
        <f t="shared" si="59"/>
        <v>0.20920131018899918</v>
      </c>
      <c r="N253" s="31">
        <f t="shared" si="60"/>
        <v>89788839</v>
      </c>
      <c r="O253" s="36">
        <f t="shared" si="61"/>
        <v>0.85249347882477655</v>
      </c>
      <c r="P253" s="31">
        <v>22040714</v>
      </c>
      <c r="Q253" s="31">
        <v>90597529</v>
      </c>
      <c r="R253" s="31">
        <v>95804403</v>
      </c>
      <c r="S253" s="31">
        <v>89786396</v>
      </c>
      <c r="T253" s="36">
        <f t="shared" si="62"/>
        <v>0.93718444234760279</v>
      </c>
      <c r="U253" s="36">
        <f t="shared" si="63"/>
        <v>-2.9921898174445349E-4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776099524</v>
      </c>
      <c r="E254" s="32">
        <f>SUM(E248:E253)</f>
        <v>915887905</v>
      </c>
      <c r="F254" s="32">
        <f>SUM(F248:F253)</f>
        <v>121316211</v>
      </c>
      <c r="G254" s="37">
        <f t="shared" si="56"/>
        <v>0.156315275616636</v>
      </c>
      <c r="H254" s="32">
        <f>SUM(H248:H253)</f>
        <v>210533312</v>
      </c>
      <c r="I254" s="37">
        <f t="shared" si="57"/>
        <v>0.27127102322510893</v>
      </c>
      <c r="J254" s="32">
        <f>SUM(J248:J253)</f>
        <v>138168997</v>
      </c>
      <c r="K254" s="37">
        <f t="shared" si="58"/>
        <v>0.15085797753820104</v>
      </c>
      <c r="L254" s="32">
        <f>SUM(L248:L253)</f>
        <v>127198313</v>
      </c>
      <c r="M254" s="37">
        <f t="shared" si="59"/>
        <v>0.13887978245547417</v>
      </c>
      <c r="N254" s="32">
        <f t="shared" si="60"/>
        <v>597216833</v>
      </c>
      <c r="O254" s="37">
        <f t="shared" si="61"/>
        <v>0.65206323802256128</v>
      </c>
      <c r="P254" s="32">
        <f>SUM(P248:P253)</f>
        <v>248325669</v>
      </c>
      <c r="Q254" s="32">
        <f>SUM(Q248:Q253)</f>
        <v>602300489</v>
      </c>
      <c r="R254" s="32">
        <f>SUM(R248:R253)</f>
        <v>696612094</v>
      </c>
      <c r="S254" s="32">
        <f>SUM(S248:S253)</f>
        <v>601868103</v>
      </c>
      <c r="T254" s="37">
        <f t="shared" si="62"/>
        <v>0.86399318671604919</v>
      </c>
      <c r="U254" s="37">
        <f t="shared" si="63"/>
        <v>-0.48777621938068749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342752846</v>
      </c>
      <c r="E255" s="31">
        <v>253911699</v>
      </c>
      <c r="F255" s="31">
        <v>37749872</v>
      </c>
      <c r="G255" s="36">
        <f t="shared" si="56"/>
        <v>0.11013729700730188</v>
      </c>
      <c r="H255" s="31">
        <v>47135034</v>
      </c>
      <c r="I255" s="36">
        <f t="shared" si="57"/>
        <v>0.13751901566996763</v>
      </c>
      <c r="J255" s="31">
        <v>110542522</v>
      </c>
      <c r="K255" s="36">
        <f t="shared" si="58"/>
        <v>0.43535812818140374</v>
      </c>
      <c r="L255" s="31">
        <v>138465781</v>
      </c>
      <c r="M255" s="36">
        <f t="shared" si="59"/>
        <v>0.54533044970094113</v>
      </c>
      <c r="N255" s="31">
        <f t="shared" si="60"/>
        <v>333893209</v>
      </c>
      <c r="O255" s="36">
        <f t="shared" si="61"/>
        <v>1.3149973408669129</v>
      </c>
      <c r="P255" s="31">
        <v>46359923</v>
      </c>
      <c r="Q255" s="31">
        <v>309080121</v>
      </c>
      <c r="R255" s="31">
        <v>319700121</v>
      </c>
      <c r="S255" s="31">
        <v>265698222</v>
      </c>
      <c r="T255" s="36">
        <f t="shared" si="62"/>
        <v>0.83108577240732417</v>
      </c>
      <c r="U255" s="36">
        <f t="shared" si="63"/>
        <v>1.9867560608329744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84696988</v>
      </c>
      <c r="E256" s="31">
        <v>98077998</v>
      </c>
      <c r="F256" s="31">
        <v>16363814</v>
      </c>
      <c r="G256" s="36">
        <f t="shared" si="56"/>
        <v>0.19320420225569296</v>
      </c>
      <c r="H256" s="31">
        <v>24659272</v>
      </c>
      <c r="I256" s="36">
        <f t="shared" si="57"/>
        <v>0.2911469767968608</v>
      </c>
      <c r="J256" s="31">
        <v>16757609</v>
      </c>
      <c r="K256" s="36">
        <f t="shared" si="58"/>
        <v>0.17086002306042178</v>
      </c>
      <c r="L256" s="31">
        <v>44414543</v>
      </c>
      <c r="M256" s="36">
        <f t="shared" si="59"/>
        <v>0.45284920069432899</v>
      </c>
      <c r="N256" s="31">
        <f t="shared" si="60"/>
        <v>102195238</v>
      </c>
      <c r="O256" s="36">
        <f t="shared" si="61"/>
        <v>1.0419792418682934</v>
      </c>
      <c r="P256" s="31">
        <v>25083865</v>
      </c>
      <c r="Q256" s="31">
        <v>67577676</v>
      </c>
      <c r="R256" s="31">
        <v>81130105</v>
      </c>
      <c r="S256" s="31">
        <v>71337778</v>
      </c>
      <c r="T256" s="36">
        <f t="shared" si="62"/>
        <v>0.87930094506841816</v>
      </c>
      <c r="U256" s="36">
        <f t="shared" si="63"/>
        <v>0.77064192459973779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298123229</v>
      </c>
      <c r="E257" s="31">
        <v>296584410</v>
      </c>
      <c r="F257" s="31">
        <v>208116943</v>
      </c>
      <c r="G257" s="36">
        <f t="shared" si="56"/>
        <v>0.69809032894917422</v>
      </c>
      <c r="H257" s="31">
        <v>227016368</v>
      </c>
      <c r="I257" s="36">
        <f t="shared" si="57"/>
        <v>0.76148500323669843</v>
      </c>
      <c r="J257" s="31">
        <v>148655999</v>
      </c>
      <c r="K257" s="36">
        <f t="shared" si="58"/>
        <v>0.50122661201241159</v>
      </c>
      <c r="L257" s="31">
        <v>73386280</v>
      </c>
      <c r="M257" s="36">
        <f t="shared" si="59"/>
        <v>0.24743809022193716</v>
      </c>
      <c r="N257" s="31">
        <f t="shared" si="60"/>
        <v>657175590</v>
      </c>
      <c r="O257" s="36">
        <f t="shared" si="61"/>
        <v>2.2158129956999426</v>
      </c>
      <c r="P257" s="31">
        <v>124926054</v>
      </c>
      <c r="Q257" s="31">
        <v>516610560</v>
      </c>
      <c r="R257" s="31">
        <v>480774900</v>
      </c>
      <c r="S257" s="31">
        <v>428747949</v>
      </c>
      <c r="T257" s="36">
        <f t="shared" si="62"/>
        <v>0.89178521798870947</v>
      </c>
      <c r="U257" s="36">
        <f t="shared" si="63"/>
        <v>-0.41256225062547802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63985383</v>
      </c>
      <c r="E258" s="31">
        <v>72932149</v>
      </c>
      <c r="F258" s="31">
        <v>13842900</v>
      </c>
      <c r="G258" s="36">
        <f t="shared" si="56"/>
        <v>0.21634472360663998</v>
      </c>
      <c r="H258" s="31">
        <v>20256786</v>
      </c>
      <c r="I258" s="36">
        <f t="shared" si="57"/>
        <v>0.31658458620150792</v>
      </c>
      <c r="J258" s="31">
        <v>14987576</v>
      </c>
      <c r="K258" s="36">
        <f t="shared" si="58"/>
        <v>0.20550026573329136</v>
      </c>
      <c r="L258" s="31">
        <v>16311031</v>
      </c>
      <c r="M258" s="36">
        <f t="shared" si="59"/>
        <v>0.22364665272649514</v>
      </c>
      <c r="N258" s="31">
        <f t="shared" si="60"/>
        <v>65398293</v>
      </c>
      <c r="O258" s="36">
        <f t="shared" si="61"/>
        <v>0.89670047978429923</v>
      </c>
      <c r="P258" s="31">
        <v>13836108</v>
      </c>
      <c r="Q258" s="31">
        <v>62732118</v>
      </c>
      <c r="R258" s="31">
        <v>64898844</v>
      </c>
      <c r="S258" s="31">
        <v>62984728</v>
      </c>
      <c r="T258" s="36">
        <f t="shared" si="62"/>
        <v>0.97050616186630378</v>
      </c>
      <c r="U258" s="36">
        <f t="shared" si="63"/>
        <v>0.17887421809659187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789558446</v>
      </c>
      <c r="E259" s="32">
        <f>SUM(E255:E258)</f>
        <v>721506256</v>
      </c>
      <c r="F259" s="32">
        <f>SUM(F255:F258)</f>
        <v>276073529</v>
      </c>
      <c r="G259" s="37">
        <f t="shared" si="56"/>
        <v>0.34965559598358092</v>
      </c>
      <c r="H259" s="32">
        <f>SUM(H255:H258)</f>
        <v>319067460</v>
      </c>
      <c r="I259" s="37">
        <f t="shared" si="57"/>
        <v>0.40410872889326294</v>
      </c>
      <c r="J259" s="32">
        <f>SUM(J255:J258)</f>
        <v>290943706</v>
      </c>
      <c r="K259" s="37">
        <f t="shared" si="58"/>
        <v>0.40324488329869729</v>
      </c>
      <c r="L259" s="32">
        <f>SUM(L255:L258)</f>
        <v>272577635</v>
      </c>
      <c r="M259" s="37">
        <f t="shared" si="59"/>
        <v>0.37778970415469276</v>
      </c>
      <c r="N259" s="32">
        <f t="shared" si="60"/>
        <v>1158662330</v>
      </c>
      <c r="O259" s="37">
        <f t="shared" si="61"/>
        <v>1.6058936708651352</v>
      </c>
      <c r="P259" s="32">
        <f>SUM(P255:P258)</f>
        <v>210205950</v>
      </c>
      <c r="Q259" s="32">
        <f>SUM(Q255:Q258)</f>
        <v>956000475</v>
      </c>
      <c r="R259" s="32">
        <f>SUM(R255:R258)</f>
        <v>946503970</v>
      </c>
      <c r="S259" s="32">
        <f>SUM(S255:S258)</f>
        <v>828768677</v>
      </c>
      <c r="T259" s="37">
        <f t="shared" si="62"/>
        <v>0.8756103548091827</v>
      </c>
      <c r="U259" s="37">
        <f t="shared" si="63"/>
        <v>0.29671702918019216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5077606986</v>
      </c>
      <c r="E260" s="32">
        <f>SUM(E234:E239,E241:E246,E248:E253,E255:E258)</f>
        <v>5341657548</v>
      </c>
      <c r="F260" s="32">
        <f>SUM(F234:F239,F241:F246,F248:F253,F255:F258)</f>
        <v>936478863</v>
      </c>
      <c r="G260" s="37">
        <f t="shared" si="56"/>
        <v>0.18443311299635115</v>
      </c>
      <c r="H260" s="32">
        <f>SUM(H234:H239,H241:H246,H248:H253,H255:H258)</f>
        <v>1138057515</v>
      </c>
      <c r="I260" s="37">
        <f t="shared" si="57"/>
        <v>0.22413265109683697</v>
      </c>
      <c r="J260" s="32">
        <f>SUM(J234:J239,J241:J246,J248:J253,J255:J258)</f>
        <v>1025129076</v>
      </c>
      <c r="K260" s="37">
        <f t="shared" si="58"/>
        <v>0.19191216711071724</v>
      </c>
      <c r="L260" s="32">
        <f>SUM(L234:L239,L241:L246,L248:L253,L255:L258)</f>
        <v>1089685026</v>
      </c>
      <c r="M260" s="37">
        <f t="shared" si="59"/>
        <v>0.20399754499574671</v>
      </c>
      <c r="N260" s="32">
        <f t="shared" si="60"/>
        <v>4189350480</v>
      </c>
      <c r="O260" s="37">
        <f t="shared" si="61"/>
        <v>0.78427911979654297</v>
      </c>
      <c r="P260" s="32">
        <f>SUM(P234:P239,P241:P246,P248:P253,P255:P258)</f>
        <v>1182510222</v>
      </c>
      <c r="Q260" s="32">
        <f>SUM(Q234:Q239,Q241:Q246,Q248:Q253,Q255:Q258)</f>
        <v>5174822887</v>
      </c>
      <c r="R260" s="32">
        <f>SUM(R234:R239,R241:R246,R248:R253,R255:R258)</f>
        <v>5307968570</v>
      </c>
      <c r="S260" s="32">
        <f>SUM(S234:S239,S241:S246,S248:S253,S255:S258)</f>
        <v>3809663663</v>
      </c>
      <c r="T260" s="37">
        <f t="shared" si="62"/>
        <v>0.71772536192692638</v>
      </c>
      <c r="U260" s="37">
        <f t="shared" si="63"/>
        <v>-7.8498430096446081E-2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102941421</v>
      </c>
      <c r="E263" s="31">
        <v>141563080</v>
      </c>
      <c r="F263" s="31">
        <v>27904629</v>
      </c>
      <c r="G263" s="36">
        <f t="shared" ref="G263:G299" si="64">IF(($D263     =0),0,($F263     /$D263     ))</f>
        <v>0.27107289494284326</v>
      </c>
      <c r="H263" s="31">
        <v>31057314</v>
      </c>
      <c r="I263" s="36">
        <f t="shared" ref="I263:I299" si="65">IF(($D263     =0),0,($H263     /$D263     ))</f>
        <v>0.30169890505008667</v>
      </c>
      <c r="J263" s="31">
        <v>29888934</v>
      </c>
      <c r="K263" s="36">
        <f t="shared" ref="K263:K299" si="66">IF(($E263     =0),0,($J263     /$E263     ))</f>
        <v>0.21113509256792096</v>
      </c>
      <c r="L263" s="31">
        <v>89048609</v>
      </c>
      <c r="M263" s="36">
        <f t="shared" ref="M263:M299" si="67">IF(($E263     =0),0,($L263     /$E263     ))</f>
        <v>0.62903836932623958</v>
      </c>
      <c r="N263" s="31">
        <f t="shared" ref="N263:N299" si="68">$F263     +$H263     +$J263     +$L263</f>
        <v>177899486</v>
      </c>
      <c r="O263" s="36">
        <f t="shared" ref="O263:O299" si="69">IF(($E263     =0),0,($N263     /$E263     ))</f>
        <v>1.2566799620352991</v>
      </c>
      <c r="P263" s="31">
        <v>27430853</v>
      </c>
      <c r="Q263" s="31">
        <v>96247690</v>
      </c>
      <c r="R263" s="31">
        <v>115784901</v>
      </c>
      <c r="S263" s="31">
        <v>85952090</v>
      </c>
      <c r="T263" s="36">
        <f t="shared" ref="T263:T299" si="70">IF(($R263     =0),0,($S263     /$R263     ))</f>
        <v>0.74234282067572865</v>
      </c>
      <c r="U263" s="36">
        <f t="shared" ref="U263:U299" si="71">IF(($P263     =0),0,(($L263     /$P263     )-1))</f>
        <v>2.2462938356309956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190738137</v>
      </c>
      <c r="E264" s="31">
        <v>206275635</v>
      </c>
      <c r="F264" s="31">
        <v>49354475</v>
      </c>
      <c r="G264" s="36">
        <f t="shared" si="64"/>
        <v>0.25875514868848698</v>
      </c>
      <c r="H264" s="31">
        <v>47485557</v>
      </c>
      <c r="I264" s="36">
        <f t="shared" si="65"/>
        <v>0.24895680406063733</v>
      </c>
      <c r="J264" s="31">
        <v>44178881</v>
      </c>
      <c r="K264" s="36">
        <f t="shared" si="66"/>
        <v>0.21417401526845378</v>
      </c>
      <c r="L264" s="31">
        <v>53977651</v>
      </c>
      <c r="M264" s="36">
        <f t="shared" si="67"/>
        <v>0.26167729892093167</v>
      </c>
      <c r="N264" s="31">
        <f t="shared" si="68"/>
        <v>194996564</v>
      </c>
      <c r="O264" s="36">
        <f t="shared" si="69"/>
        <v>0.94532039132978551</v>
      </c>
      <c r="P264" s="31">
        <v>58921675</v>
      </c>
      <c r="Q264" s="31">
        <v>172973138</v>
      </c>
      <c r="R264" s="31">
        <v>185355659</v>
      </c>
      <c r="S264" s="31">
        <v>181038207</v>
      </c>
      <c r="T264" s="36">
        <f t="shared" si="70"/>
        <v>0.97670720158589819</v>
      </c>
      <c r="U264" s="36">
        <f t="shared" si="71"/>
        <v>-8.3908408917431454E-2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201055824</v>
      </c>
      <c r="E265" s="31">
        <v>199903258</v>
      </c>
      <c r="F265" s="31">
        <v>24547026</v>
      </c>
      <c r="G265" s="36">
        <f t="shared" si="64"/>
        <v>0.12209059907660272</v>
      </c>
      <c r="H265" s="31">
        <v>41743859</v>
      </c>
      <c r="I265" s="36">
        <f t="shared" si="65"/>
        <v>0.20762322706951281</v>
      </c>
      <c r="J265" s="31">
        <v>49763140</v>
      </c>
      <c r="K265" s="36">
        <f t="shared" si="66"/>
        <v>0.24893611288716466</v>
      </c>
      <c r="L265" s="31">
        <v>25940472</v>
      </c>
      <c r="M265" s="36">
        <f t="shared" si="67"/>
        <v>0.12976512869039883</v>
      </c>
      <c r="N265" s="31">
        <f t="shared" si="68"/>
        <v>141994497</v>
      </c>
      <c r="O265" s="36">
        <f t="shared" si="69"/>
        <v>0.71031607198718094</v>
      </c>
      <c r="P265" s="31">
        <v>21638884</v>
      </c>
      <c r="Q265" s="31">
        <v>177460274</v>
      </c>
      <c r="R265" s="31">
        <v>191610132</v>
      </c>
      <c r="S265" s="31">
        <v>136250242</v>
      </c>
      <c r="T265" s="36">
        <f t="shared" si="70"/>
        <v>0.71108057062452212</v>
      </c>
      <c r="U265" s="36">
        <f t="shared" si="71"/>
        <v>0.19878973425801449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47490942</v>
      </c>
      <c r="E266" s="31">
        <v>55088933</v>
      </c>
      <c r="F266" s="31">
        <v>11634761</v>
      </c>
      <c r="G266" s="36">
        <f t="shared" si="64"/>
        <v>0.2449890549654711</v>
      </c>
      <c r="H266" s="31">
        <v>17374509</v>
      </c>
      <c r="I266" s="36">
        <f t="shared" si="65"/>
        <v>0.36584890230225375</v>
      </c>
      <c r="J266" s="31">
        <v>12520500</v>
      </c>
      <c r="K266" s="36">
        <f t="shared" si="66"/>
        <v>0.22727795435791068</v>
      </c>
      <c r="L266" s="31">
        <v>15862504</v>
      </c>
      <c r="M266" s="36">
        <f t="shared" si="67"/>
        <v>0.28794356935539123</v>
      </c>
      <c r="N266" s="31">
        <f t="shared" si="68"/>
        <v>57392274</v>
      </c>
      <c r="O266" s="36">
        <f t="shared" si="69"/>
        <v>1.0418113198888785</v>
      </c>
      <c r="P266" s="31">
        <v>12358501</v>
      </c>
      <c r="Q266" s="31">
        <v>47854530</v>
      </c>
      <c r="R266" s="31">
        <v>52168469</v>
      </c>
      <c r="S266" s="31">
        <v>56264782</v>
      </c>
      <c r="T266" s="36">
        <f t="shared" si="70"/>
        <v>1.0785208590269344</v>
      </c>
      <c r="U266" s="36">
        <f t="shared" si="71"/>
        <v>0.28352977436341198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542226324</v>
      </c>
      <c r="E267" s="32">
        <f>SUM(E263:E266)</f>
        <v>602830906</v>
      </c>
      <c r="F267" s="32">
        <f>SUM(F263:F266)</f>
        <v>113440891</v>
      </c>
      <c r="G267" s="37">
        <f t="shared" si="64"/>
        <v>0.20921317534557765</v>
      </c>
      <c r="H267" s="32">
        <f>SUM(H263:H266)</f>
        <v>137661239</v>
      </c>
      <c r="I267" s="37">
        <f t="shared" si="65"/>
        <v>0.25388151203075859</v>
      </c>
      <c r="J267" s="32">
        <f>SUM(J263:J266)</f>
        <v>136351455</v>
      </c>
      <c r="K267" s="37">
        <f t="shared" si="66"/>
        <v>0.22618524306383189</v>
      </c>
      <c r="L267" s="32">
        <f>SUM(L263:L266)</f>
        <v>184829236</v>
      </c>
      <c r="M267" s="37">
        <f t="shared" si="67"/>
        <v>0.30660212368076561</v>
      </c>
      <c r="N267" s="32">
        <f t="shared" si="68"/>
        <v>572282821</v>
      </c>
      <c r="O267" s="37">
        <f t="shared" si="69"/>
        <v>0.9493256156976132</v>
      </c>
      <c r="P267" s="32">
        <f>SUM(P263:P266)</f>
        <v>120349913</v>
      </c>
      <c r="Q267" s="32">
        <f>SUM(Q263:Q266)</f>
        <v>494535632</v>
      </c>
      <c r="R267" s="32">
        <f>SUM(R263:R266)</f>
        <v>544919161</v>
      </c>
      <c r="S267" s="32">
        <f>SUM(S263:S266)</f>
        <v>459505321</v>
      </c>
      <c r="T267" s="37">
        <f t="shared" si="70"/>
        <v>0.84325410792445965</v>
      </c>
      <c r="U267" s="37">
        <f t="shared" si="71"/>
        <v>0.53576543092307838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27865498</v>
      </c>
      <c r="E268" s="31">
        <v>42583128</v>
      </c>
      <c r="F268" s="31">
        <v>3715912</v>
      </c>
      <c r="G268" s="36">
        <f t="shared" si="64"/>
        <v>0.13335171687941841</v>
      </c>
      <c r="H268" s="31">
        <v>11538941</v>
      </c>
      <c r="I268" s="36">
        <f t="shared" si="65"/>
        <v>0.41409419634273181</v>
      </c>
      <c r="J268" s="31">
        <v>7872220</v>
      </c>
      <c r="K268" s="36">
        <f t="shared" si="66"/>
        <v>0.1848671145060081</v>
      </c>
      <c r="L268" s="31">
        <v>7494123</v>
      </c>
      <c r="M268" s="36">
        <f t="shared" si="67"/>
        <v>0.17598808147677644</v>
      </c>
      <c r="N268" s="31">
        <f t="shared" si="68"/>
        <v>30621196</v>
      </c>
      <c r="O268" s="36">
        <f t="shared" si="69"/>
        <v>0.71909221887128627</v>
      </c>
      <c r="P268" s="31">
        <v>8585373</v>
      </c>
      <c r="Q268" s="31">
        <v>37605896</v>
      </c>
      <c r="R268" s="31">
        <v>24514524</v>
      </c>
      <c r="S268" s="31">
        <v>24244274</v>
      </c>
      <c r="T268" s="36">
        <f t="shared" si="70"/>
        <v>0.98897592300792792</v>
      </c>
      <c r="U268" s="36">
        <f t="shared" si="71"/>
        <v>-0.12710571806256987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92747063</v>
      </c>
      <c r="E269" s="31">
        <v>101420920</v>
      </c>
      <c r="F269" s="31">
        <v>22944051</v>
      </c>
      <c r="G269" s="36">
        <f t="shared" si="64"/>
        <v>0.24738304651221138</v>
      </c>
      <c r="H269" s="31">
        <v>21440769</v>
      </c>
      <c r="I269" s="36">
        <f t="shared" si="65"/>
        <v>0.23117464107731367</v>
      </c>
      <c r="J269" s="31">
        <v>15723504</v>
      </c>
      <c r="K269" s="36">
        <f t="shared" si="66"/>
        <v>0.15503215707370827</v>
      </c>
      <c r="L269" s="31">
        <v>20022480</v>
      </c>
      <c r="M269" s="36">
        <f t="shared" si="67"/>
        <v>0.19741962506354704</v>
      </c>
      <c r="N269" s="31">
        <f t="shared" si="68"/>
        <v>80130804</v>
      </c>
      <c r="O269" s="36">
        <f t="shared" si="69"/>
        <v>0.79008161235374319</v>
      </c>
      <c r="P269" s="31">
        <v>18778852</v>
      </c>
      <c r="Q269" s="31">
        <v>91271272</v>
      </c>
      <c r="R269" s="31">
        <v>96415867</v>
      </c>
      <c r="S269" s="31">
        <v>81295938</v>
      </c>
      <c r="T269" s="36">
        <f t="shared" si="70"/>
        <v>0.84318007532930239</v>
      </c>
      <c r="U269" s="36">
        <f t="shared" si="71"/>
        <v>6.6224921523424296E-2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61419988</v>
      </c>
      <c r="E270" s="31">
        <v>61419988</v>
      </c>
      <c r="F270" s="31">
        <v>3715158</v>
      </c>
      <c r="G270" s="36">
        <f t="shared" si="64"/>
        <v>6.0487768248994121E-2</v>
      </c>
      <c r="H270" s="31">
        <v>2361097</v>
      </c>
      <c r="I270" s="36">
        <f t="shared" si="65"/>
        <v>3.8441834277141179E-2</v>
      </c>
      <c r="J270" s="31">
        <v>4417626</v>
      </c>
      <c r="K270" s="36">
        <f t="shared" si="66"/>
        <v>7.1924891942342944E-2</v>
      </c>
      <c r="L270" s="31">
        <v>14109479</v>
      </c>
      <c r="M270" s="36">
        <f t="shared" si="67"/>
        <v>0.22972129203281511</v>
      </c>
      <c r="N270" s="31">
        <f t="shared" si="68"/>
        <v>24603360</v>
      </c>
      <c r="O270" s="36">
        <f t="shared" si="69"/>
        <v>0.40057578650129338</v>
      </c>
      <c r="P270" s="31">
        <v>2146171</v>
      </c>
      <c r="Q270" s="31">
        <v>26888024</v>
      </c>
      <c r="R270" s="31">
        <v>26888024</v>
      </c>
      <c r="S270" s="31">
        <v>11421812</v>
      </c>
      <c r="T270" s="36">
        <f t="shared" si="70"/>
        <v>0.42479179578238996</v>
      </c>
      <c r="U270" s="36">
        <f t="shared" si="71"/>
        <v>5.5742566645435057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26696141</v>
      </c>
      <c r="E271" s="31">
        <v>27213772</v>
      </c>
      <c r="F271" s="31">
        <v>6180269</v>
      </c>
      <c r="G271" s="36">
        <f t="shared" si="64"/>
        <v>0.23150420879182501</v>
      </c>
      <c r="H271" s="31">
        <v>6791574</v>
      </c>
      <c r="I271" s="36">
        <f t="shared" si="65"/>
        <v>0.25440283672460373</v>
      </c>
      <c r="J271" s="31">
        <v>5910639</v>
      </c>
      <c r="K271" s="36">
        <f t="shared" si="66"/>
        <v>0.21719293451859595</v>
      </c>
      <c r="L271" s="31">
        <v>5584831</v>
      </c>
      <c r="M271" s="36">
        <f t="shared" si="67"/>
        <v>0.20522076101762005</v>
      </c>
      <c r="N271" s="31">
        <f t="shared" si="68"/>
        <v>24467313</v>
      </c>
      <c r="O271" s="36">
        <f t="shared" si="69"/>
        <v>0.89907834165730494</v>
      </c>
      <c r="P271" s="31">
        <v>4752419</v>
      </c>
      <c r="Q271" s="31">
        <v>25140716</v>
      </c>
      <c r="R271" s="31">
        <v>26290238</v>
      </c>
      <c r="S271" s="31">
        <v>22555755</v>
      </c>
      <c r="T271" s="36">
        <f t="shared" si="70"/>
        <v>0.85795172337351988</v>
      </c>
      <c r="U271" s="36">
        <f t="shared" si="71"/>
        <v>0.17515543137084499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24579253</v>
      </c>
      <c r="E272" s="31">
        <v>20341960</v>
      </c>
      <c r="F272" s="31">
        <v>3416290</v>
      </c>
      <c r="G272" s="36">
        <f t="shared" si="64"/>
        <v>0.13899079845917206</v>
      </c>
      <c r="H272" s="31">
        <v>7032724</v>
      </c>
      <c r="I272" s="36">
        <f t="shared" si="65"/>
        <v>0.28612439930538164</v>
      </c>
      <c r="J272" s="31">
        <v>3729456</v>
      </c>
      <c r="K272" s="36">
        <f t="shared" si="66"/>
        <v>0.18333808541556468</v>
      </c>
      <c r="L272" s="31">
        <v>4094626</v>
      </c>
      <c r="M272" s="36">
        <f t="shared" si="67"/>
        <v>0.20128964957162437</v>
      </c>
      <c r="N272" s="31">
        <f t="shared" si="68"/>
        <v>18273096</v>
      </c>
      <c r="O272" s="36">
        <f t="shared" si="69"/>
        <v>0.8982957394469363</v>
      </c>
      <c r="P272" s="31">
        <v>3917459</v>
      </c>
      <c r="Q272" s="31">
        <v>24805950</v>
      </c>
      <c r="R272" s="31">
        <v>23089521</v>
      </c>
      <c r="S272" s="31">
        <v>15043025</v>
      </c>
      <c r="T272" s="36">
        <f t="shared" si="70"/>
        <v>0.65150875152412213</v>
      </c>
      <c r="U272" s="36">
        <f t="shared" si="71"/>
        <v>4.5224978742598232E-2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27384303</v>
      </c>
      <c r="E273" s="31">
        <v>27384303</v>
      </c>
      <c r="F273" s="31">
        <v>2759364</v>
      </c>
      <c r="G273" s="36">
        <f t="shared" si="64"/>
        <v>0.10076444158538561</v>
      </c>
      <c r="H273" s="31">
        <v>5424987</v>
      </c>
      <c r="I273" s="36">
        <f t="shared" si="65"/>
        <v>0.19810571771719002</v>
      </c>
      <c r="J273" s="31">
        <v>3744394</v>
      </c>
      <c r="K273" s="36">
        <f t="shared" si="66"/>
        <v>0.1367350485422251</v>
      </c>
      <c r="L273" s="31">
        <v>4105262</v>
      </c>
      <c r="M273" s="36">
        <f t="shared" si="67"/>
        <v>0.14991296291163592</v>
      </c>
      <c r="N273" s="31">
        <f t="shared" si="68"/>
        <v>16034007</v>
      </c>
      <c r="O273" s="36">
        <f t="shared" si="69"/>
        <v>0.58551817075643664</v>
      </c>
      <c r="P273" s="31">
        <v>3331599</v>
      </c>
      <c r="Q273" s="31">
        <v>25260091</v>
      </c>
      <c r="R273" s="31">
        <v>25603031</v>
      </c>
      <c r="S273" s="31">
        <v>14454582</v>
      </c>
      <c r="T273" s="36">
        <f t="shared" si="70"/>
        <v>0.56456526572967081</v>
      </c>
      <c r="U273" s="36">
        <f t="shared" si="71"/>
        <v>0.2322197239223569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36817039</v>
      </c>
      <c r="E274" s="31">
        <v>35090605</v>
      </c>
      <c r="F274" s="31">
        <v>7005713</v>
      </c>
      <c r="G274" s="36">
        <f t="shared" si="64"/>
        <v>0.19028453102923351</v>
      </c>
      <c r="H274" s="31">
        <v>8597898</v>
      </c>
      <c r="I274" s="36">
        <f t="shared" si="65"/>
        <v>0.233530404223979</v>
      </c>
      <c r="J274" s="31">
        <v>5409645</v>
      </c>
      <c r="K274" s="36">
        <f t="shared" si="66"/>
        <v>0.15416220381495274</v>
      </c>
      <c r="L274" s="31">
        <v>5523586</v>
      </c>
      <c r="M274" s="36">
        <f t="shared" si="67"/>
        <v>0.15740925526932351</v>
      </c>
      <c r="N274" s="31">
        <f t="shared" si="68"/>
        <v>26536842</v>
      </c>
      <c r="O274" s="36">
        <f t="shared" si="69"/>
        <v>0.75623780211255975</v>
      </c>
      <c r="P274" s="31">
        <v>6840843</v>
      </c>
      <c r="Q274" s="31">
        <v>34619653</v>
      </c>
      <c r="R274" s="31">
        <v>35286696</v>
      </c>
      <c r="S274" s="31">
        <v>29251882</v>
      </c>
      <c r="T274" s="36">
        <f t="shared" si="70"/>
        <v>0.82897764075163061</v>
      </c>
      <c r="U274" s="36">
        <f t="shared" si="71"/>
        <v>-0.19255770085645874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297509285</v>
      </c>
      <c r="E275" s="32">
        <f>SUM(E268:E274)</f>
        <v>315454676</v>
      </c>
      <c r="F275" s="32">
        <f>SUM(F268:F274)</f>
        <v>49736757</v>
      </c>
      <c r="G275" s="37">
        <f t="shared" si="64"/>
        <v>0.1671771588574118</v>
      </c>
      <c r="H275" s="32">
        <f>SUM(H268:H274)</f>
        <v>63187990</v>
      </c>
      <c r="I275" s="37">
        <f t="shared" si="65"/>
        <v>0.21238997633300755</v>
      </c>
      <c r="J275" s="32">
        <f>SUM(J268:J274)</f>
        <v>46807484</v>
      </c>
      <c r="K275" s="37">
        <f t="shared" si="66"/>
        <v>0.14838101179390981</v>
      </c>
      <c r="L275" s="32">
        <f>SUM(L268:L274)</f>
        <v>60934387</v>
      </c>
      <c r="M275" s="37">
        <f t="shared" si="67"/>
        <v>0.1931636828867295</v>
      </c>
      <c r="N275" s="32">
        <f t="shared" si="68"/>
        <v>220666618</v>
      </c>
      <c r="O275" s="37">
        <f t="shared" si="69"/>
        <v>0.6995192488444838</v>
      </c>
      <c r="P275" s="32">
        <f>SUM(P268:P274)</f>
        <v>48352716</v>
      </c>
      <c r="Q275" s="32">
        <f>SUM(Q268:Q274)</f>
        <v>265591602</v>
      </c>
      <c r="R275" s="32">
        <f>SUM(R268:R274)</f>
        <v>258087901</v>
      </c>
      <c r="S275" s="32">
        <f>SUM(S268:S274)</f>
        <v>198267268</v>
      </c>
      <c r="T275" s="37">
        <f t="shared" si="70"/>
        <v>0.76821605054628272</v>
      </c>
      <c r="U275" s="37">
        <f t="shared" si="71"/>
        <v>0.26020608645851451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57880318</v>
      </c>
      <c r="E276" s="31">
        <v>63720979</v>
      </c>
      <c r="F276" s="31">
        <v>5484292</v>
      </c>
      <c r="G276" s="36">
        <f t="shared" si="64"/>
        <v>9.4752278313329233E-2</v>
      </c>
      <c r="H276" s="31">
        <v>8139155</v>
      </c>
      <c r="I276" s="36">
        <f t="shared" si="65"/>
        <v>0.14062042644617123</v>
      </c>
      <c r="J276" s="31">
        <v>7223618</v>
      </c>
      <c r="K276" s="36">
        <f t="shared" si="66"/>
        <v>0.11336326141505139</v>
      </c>
      <c r="L276" s="31">
        <v>8155238</v>
      </c>
      <c r="M276" s="36">
        <f t="shared" si="67"/>
        <v>0.1279835640943307</v>
      </c>
      <c r="N276" s="31">
        <f t="shared" si="68"/>
        <v>29002303</v>
      </c>
      <c r="O276" s="36">
        <f t="shared" si="69"/>
        <v>0.45514528268625626</v>
      </c>
      <c r="P276" s="31">
        <v>2165992</v>
      </c>
      <c r="Q276" s="31">
        <v>56993856</v>
      </c>
      <c r="R276" s="31">
        <v>54279259</v>
      </c>
      <c r="S276" s="31">
        <v>12037134</v>
      </c>
      <c r="T276" s="36">
        <f t="shared" si="70"/>
        <v>0.22176304949188788</v>
      </c>
      <c r="U276" s="36">
        <f t="shared" si="71"/>
        <v>2.7651284030596606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41252018</v>
      </c>
      <c r="E277" s="31">
        <v>42532038</v>
      </c>
      <c r="F277" s="31">
        <v>4791016</v>
      </c>
      <c r="G277" s="36">
        <f t="shared" si="64"/>
        <v>0.11614016070680469</v>
      </c>
      <c r="H277" s="31">
        <v>6955209</v>
      </c>
      <c r="I277" s="36">
        <f t="shared" si="65"/>
        <v>0.16860287901551871</v>
      </c>
      <c r="J277" s="31">
        <v>7578552</v>
      </c>
      <c r="K277" s="36">
        <f t="shared" si="66"/>
        <v>0.17818454878649362</v>
      </c>
      <c r="L277" s="31">
        <v>7403541</v>
      </c>
      <c r="M277" s="36">
        <f t="shared" si="67"/>
        <v>0.17406974478862264</v>
      </c>
      <c r="N277" s="31">
        <f t="shared" si="68"/>
        <v>26728318</v>
      </c>
      <c r="O277" s="36">
        <f t="shared" si="69"/>
        <v>0.62842786889262159</v>
      </c>
      <c r="P277" s="31">
        <v>6722532</v>
      </c>
      <c r="Q277" s="31">
        <v>39351025</v>
      </c>
      <c r="R277" s="31">
        <v>41117534</v>
      </c>
      <c r="S277" s="31">
        <v>27939928</v>
      </c>
      <c r="T277" s="36">
        <f t="shared" si="70"/>
        <v>0.6795137081907684</v>
      </c>
      <c r="U277" s="36">
        <f t="shared" si="71"/>
        <v>0.1013024556818769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60714452</v>
      </c>
      <c r="E278" s="31">
        <v>63647339</v>
      </c>
      <c r="F278" s="31">
        <v>1753200</v>
      </c>
      <c r="G278" s="36">
        <f t="shared" si="64"/>
        <v>2.8876156207421587E-2</v>
      </c>
      <c r="H278" s="31">
        <v>13470165</v>
      </c>
      <c r="I278" s="36">
        <f t="shared" si="65"/>
        <v>0.22186093353852557</v>
      </c>
      <c r="J278" s="31">
        <v>1242437</v>
      </c>
      <c r="K278" s="36">
        <f t="shared" si="66"/>
        <v>1.9520643274654421E-2</v>
      </c>
      <c r="L278" s="31">
        <v>0</v>
      </c>
      <c r="M278" s="36">
        <f t="shared" si="67"/>
        <v>0</v>
      </c>
      <c r="N278" s="31">
        <f t="shared" si="68"/>
        <v>16465802</v>
      </c>
      <c r="O278" s="36">
        <f t="shared" si="69"/>
        <v>0.25870369851597408</v>
      </c>
      <c r="P278" s="31">
        <v>4905778</v>
      </c>
      <c r="Q278" s="31">
        <v>63448101</v>
      </c>
      <c r="R278" s="31">
        <v>53478353</v>
      </c>
      <c r="S278" s="31">
        <v>29871872</v>
      </c>
      <c r="T278" s="36">
        <f t="shared" si="70"/>
        <v>0.55857875802570056</v>
      </c>
      <c r="U278" s="36">
        <f t="shared" si="71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22530865</v>
      </c>
      <c r="E279" s="31">
        <v>22530865</v>
      </c>
      <c r="F279" s="31">
        <v>1581623</v>
      </c>
      <c r="G279" s="36">
        <f t="shared" si="64"/>
        <v>7.0198059417603362E-2</v>
      </c>
      <c r="H279" s="31">
        <v>3305032</v>
      </c>
      <c r="I279" s="36">
        <f t="shared" si="65"/>
        <v>0.14668908628230651</v>
      </c>
      <c r="J279" s="31">
        <v>2233245</v>
      </c>
      <c r="K279" s="36">
        <f t="shared" si="66"/>
        <v>9.9119363593008963E-2</v>
      </c>
      <c r="L279" s="31">
        <v>4200910</v>
      </c>
      <c r="M279" s="36">
        <f t="shared" si="67"/>
        <v>0.18645134130447277</v>
      </c>
      <c r="N279" s="31">
        <f t="shared" si="68"/>
        <v>11320810</v>
      </c>
      <c r="O279" s="36">
        <f t="shared" si="69"/>
        <v>0.50245785059739168</v>
      </c>
      <c r="P279" s="31">
        <v>5491819</v>
      </c>
      <c r="Q279" s="31">
        <v>21842368</v>
      </c>
      <c r="R279" s="31">
        <v>26654718</v>
      </c>
      <c r="S279" s="31">
        <v>23985550</v>
      </c>
      <c r="T279" s="36">
        <f t="shared" si="70"/>
        <v>0.89986133036560356</v>
      </c>
      <c r="U279" s="36">
        <f t="shared" si="71"/>
        <v>-0.23506036888688431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25967376</v>
      </c>
      <c r="E280" s="31">
        <v>25723736</v>
      </c>
      <c r="F280" s="31">
        <v>8115613</v>
      </c>
      <c r="G280" s="36">
        <f t="shared" si="64"/>
        <v>0.31253111596643418</v>
      </c>
      <c r="H280" s="31">
        <v>4417510</v>
      </c>
      <c r="I280" s="36">
        <f t="shared" si="65"/>
        <v>0.17011768921126263</v>
      </c>
      <c r="J280" s="31">
        <v>12543361</v>
      </c>
      <c r="K280" s="36">
        <f t="shared" si="66"/>
        <v>0.48761816712782313</v>
      </c>
      <c r="L280" s="31">
        <v>7387212</v>
      </c>
      <c r="M280" s="36">
        <f t="shared" si="67"/>
        <v>0.28717492669027544</v>
      </c>
      <c r="N280" s="31">
        <f t="shared" si="68"/>
        <v>32463696</v>
      </c>
      <c r="O280" s="36">
        <f t="shared" si="69"/>
        <v>1.262013262770229</v>
      </c>
      <c r="P280" s="31">
        <v>6186009</v>
      </c>
      <c r="Q280" s="31">
        <v>23194701</v>
      </c>
      <c r="R280" s="31">
        <v>27715616</v>
      </c>
      <c r="S280" s="31">
        <v>23596617</v>
      </c>
      <c r="T280" s="36">
        <f t="shared" si="70"/>
        <v>0.85138345833626794</v>
      </c>
      <c r="U280" s="36">
        <f t="shared" si="71"/>
        <v>0.1941806098245249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34186477</v>
      </c>
      <c r="E281" s="31">
        <v>37625808</v>
      </c>
      <c r="F281" s="31">
        <v>3300546</v>
      </c>
      <c r="G281" s="36">
        <f t="shared" si="64"/>
        <v>9.6545367924281866E-2</v>
      </c>
      <c r="H281" s="31">
        <v>4313766</v>
      </c>
      <c r="I281" s="36">
        <f t="shared" si="65"/>
        <v>0.12618340287008808</v>
      </c>
      <c r="J281" s="31">
        <v>13800453</v>
      </c>
      <c r="K281" s="36">
        <f t="shared" si="66"/>
        <v>0.36678157184026455</v>
      </c>
      <c r="L281" s="31">
        <v>3412916</v>
      </c>
      <c r="M281" s="36">
        <f t="shared" si="67"/>
        <v>9.0706782961312085E-2</v>
      </c>
      <c r="N281" s="31">
        <f t="shared" si="68"/>
        <v>24827681</v>
      </c>
      <c r="O281" s="36">
        <f t="shared" si="69"/>
        <v>0.65985774976579903</v>
      </c>
      <c r="P281" s="31">
        <v>4567007</v>
      </c>
      <c r="Q281" s="31">
        <v>28844043</v>
      </c>
      <c r="R281" s="31">
        <v>34744065</v>
      </c>
      <c r="S281" s="31">
        <v>16241974</v>
      </c>
      <c r="T281" s="36">
        <f t="shared" si="70"/>
        <v>0.46747477590777015</v>
      </c>
      <c r="U281" s="36">
        <f t="shared" si="71"/>
        <v>-0.25270182419251819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64158647</v>
      </c>
      <c r="E282" s="31">
        <v>64908648</v>
      </c>
      <c r="F282" s="31">
        <v>3616303</v>
      </c>
      <c r="G282" s="36">
        <f t="shared" si="64"/>
        <v>5.6365013433029534E-2</v>
      </c>
      <c r="H282" s="31">
        <v>6075191</v>
      </c>
      <c r="I282" s="36">
        <f t="shared" si="65"/>
        <v>9.4690135844042969E-2</v>
      </c>
      <c r="J282" s="31">
        <v>7327894</v>
      </c>
      <c r="K282" s="36">
        <f t="shared" si="66"/>
        <v>0.11289549583593238</v>
      </c>
      <c r="L282" s="31">
        <v>20921808</v>
      </c>
      <c r="M282" s="36">
        <f t="shared" si="67"/>
        <v>0.32232697251682085</v>
      </c>
      <c r="N282" s="31">
        <f t="shared" si="68"/>
        <v>37941196</v>
      </c>
      <c r="O282" s="36">
        <f t="shared" si="69"/>
        <v>0.58453221826466017</v>
      </c>
      <c r="P282" s="31">
        <v>18145282</v>
      </c>
      <c r="Q282" s="31">
        <v>61697515</v>
      </c>
      <c r="R282" s="31">
        <v>64554486</v>
      </c>
      <c r="S282" s="31">
        <v>34299398</v>
      </c>
      <c r="T282" s="36">
        <f t="shared" si="70"/>
        <v>0.53132477888523499</v>
      </c>
      <c r="U282" s="36">
        <f t="shared" si="71"/>
        <v>0.15301641495568941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60352055</v>
      </c>
      <c r="E283" s="31">
        <v>61307785</v>
      </c>
      <c r="F283" s="31">
        <v>5995500</v>
      </c>
      <c r="G283" s="36">
        <f t="shared" si="64"/>
        <v>9.9342101938368135E-2</v>
      </c>
      <c r="H283" s="31">
        <v>7783628</v>
      </c>
      <c r="I283" s="36">
        <f t="shared" si="65"/>
        <v>0.12897038882934475</v>
      </c>
      <c r="J283" s="31">
        <v>5979168</v>
      </c>
      <c r="K283" s="36">
        <f t="shared" si="66"/>
        <v>9.7527059573266267E-2</v>
      </c>
      <c r="L283" s="31">
        <v>8622339</v>
      </c>
      <c r="M283" s="36">
        <f t="shared" si="67"/>
        <v>0.14064019765189689</v>
      </c>
      <c r="N283" s="31">
        <f t="shared" si="68"/>
        <v>28380635</v>
      </c>
      <c r="O283" s="36">
        <f t="shared" si="69"/>
        <v>0.46292057362698719</v>
      </c>
      <c r="P283" s="31">
        <v>14255848</v>
      </c>
      <c r="Q283" s="31">
        <v>50802136</v>
      </c>
      <c r="R283" s="31">
        <v>46660166</v>
      </c>
      <c r="S283" s="31">
        <v>36601138</v>
      </c>
      <c r="T283" s="36">
        <f t="shared" si="70"/>
        <v>0.78441936961818781</v>
      </c>
      <c r="U283" s="36">
        <f t="shared" si="71"/>
        <v>-0.39517179195513308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24506465</v>
      </c>
      <c r="E284" s="31">
        <v>25722209</v>
      </c>
      <c r="F284" s="31">
        <v>6271840</v>
      </c>
      <c r="G284" s="36">
        <f t="shared" si="64"/>
        <v>0.25592593627844734</v>
      </c>
      <c r="H284" s="31">
        <v>7066551</v>
      </c>
      <c r="I284" s="36">
        <f t="shared" si="65"/>
        <v>0.28835456276537641</v>
      </c>
      <c r="J284" s="31">
        <v>8128490</v>
      </c>
      <c r="K284" s="36">
        <f t="shared" si="66"/>
        <v>0.31601057280889056</v>
      </c>
      <c r="L284" s="31">
        <v>6406915</v>
      </c>
      <c r="M284" s="36">
        <f t="shared" si="67"/>
        <v>0.24908105676304862</v>
      </c>
      <c r="N284" s="31">
        <f t="shared" si="68"/>
        <v>27873796</v>
      </c>
      <c r="O284" s="36">
        <f t="shared" si="69"/>
        <v>1.0836470537969736</v>
      </c>
      <c r="P284" s="31">
        <v>6929113</v>
      </c>
      <c r="Q284" s="31">
        <v>24168426</v>
      </c>
      <c r="R284" s="31">
        <v>25695364</v>
      </c>
      <c r="S284" s="31">
        <v>27332640</v>
      </c>
      <c r="T284" s="36">
        <f t="shared" si="70"/>
        <v>1.0637187315190397</v>
      </c>
      <c r="U284" s="36">
        <f t="shared" si="71"/>
        <v>-7.5362892768526035E-2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391548673</v>
      </c>
      <c r="E285" s="32">
        <f>SUM(E276:E284)</f>
        <v>407719407</v>
      </c>
      <c r="F285" s="32">
        <f>SUM(F276:F284)</f>
        <v>40909933</v>
      </c>
      <c r="G285" s="37">
        <f t="shared" si="64"/>
        <v>0.10448236916895387</v>
      </c>
      <c r="H285" s="32">
        <f>SUM(H276:H284)</f>
        <v>61526207</v>
      </c>
      <c r="I285" s="37">
        <f t="shared" si="65"/>
        <v>0.15713552680077655</v>
      </c>
      <c r="J285" s="32">
        <f>SUM(J276:J284)</f>
        <v>66057218</v>
      </c>
      <c r="K285" s="37">
        <f t="shared" si="66"/>
        <v>0.16201636926250115</v>
      </c>
      <c r="L285" s="32">
        <f>SUM(L276:L284)</f>
        <v>66510879</v>
      </c>
      <c r="M285" s="37">
        <f t="shared" si="67"/>
        <v>0.16312904869892544</v>
      </c>
      <c r="N285" s="32">
        <f t="shared" si="68"/>
        <v>235004237</v>
      </c>
      <c r="O285" s="37">
        <f t="shared" si="69"/>
        <v>0.57638717452564137</v>
      </c>
      <c r="P285" s="32">
        <f>SUM(P276:P284)</f>
        <v>69369380</v>
      </c>
      <c r="Q285" s="32">
        <f>SUM(Q276:Q284)</f>
        <v>370342171</v>
      </c>
      <c r="R285" s="32">
        <f>SUM(R276:R284)</f>
        <v>374899561</v>
      </c>
      <c r="S285" s="32">
        <f>SUM(S276:S284)</f>
        <v>231906251</v>
      </c>
      <c r="T285" s="37">
        <f t="shared" si="70"/>
        <v>0.61858234878007767</v>
      </c>
      <c r="U285" s="37">
        <f t="shared" si="71"/>
        <v>-4.1206956152700203E-2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91115867</v>
      </c>
      <c r="E286" s="31">
        <v>91115867</v>
      </c>
      <c r="F286" s="31">
        <v>14103879</v>
      </c>
      <c r="G286" s="36">
        <f t="shared" si="64"/>
        <v>0.15479059207108242</v>
      </c>
      <c r="H286" s="31">
        <v>10857820</v>
      </c>
      <c r="I286" s="36">
        <f t="shared" si="65"/>
        <v>0.1191649748555869</v>
      </c>
      <c r="J286" s="31">
        <v>12825055</v>
      </c>
      <c r="K286" s="36">
        <f t="shared" si="66"/>
        <v>0.14075545151757157</v>
      </c>
      <c r="L286" s="31">
        <v>21261330</v>
      </c>
      <c r="M286" s="36">
        <f t="shared" si="67"/>
        <v>0.23334388070960244</v>
      </c>
      <c r="N286" s="31">
        <f t="shared" si="68"/>
        <v>59048084</v>
      </c>
      <c r="O286" s="36">
        <f t="shared" si="69"/>
        <v>0.64805489915384329</v>
      </c>
      <c r="P286" s="31">
        <v>16613940</v>
      </c>
      <c r="Q286" s="31">
        <v>71761944</v>
      </c>
      <c r="R286" s="31">
        <v>85415428</v>
      </c>
      <c r="S286" s="31">
        <v>59042569</v>
      </c>
      <c r="T286" s="36">
        <f t="shared" si="70"/>
        <v>0.69124010009058312</v>
      </c>
      <c r="U286" s="36">
        <f t="shared" si="71"/>
        <v>0.27972834860364237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32954603</v>
      </c>
      <c r="E287" s="31">
        <v>33115677</v>
      </c>
      <c r="F287" s="31">
        <v>5798638</v>
      </c>
      <c r="G287" s="36">
        <f t="shared" si="64"/>
        <v>0.17595836308512047</v>
      </c>
      <c r="H287" s="31">
        <v>5632234</v>
      </c>
      <c r="I287" s="36">
        <f t="shared" si="65"/>
        <v>0.17090887121292281</v>
      </c>
      <c r="J287" s="31">
        <v>5216804</v>
      </c>
      <c r="K287" s="36">
        <f t="shared" si="66"/>
        <v>0.15753276008822045</v>
      </c>
      <c r="L287" s="31">
        <v>5761395</v>
      </c>
      <c r="M287" s="36">
        <f t="shared" si="67"/>
        <v>0.17397787156820016</v>
      </c>
      <c r="N287" s="31">
        <f t="shared" si="68"/>
        <v>22409071</v>
      </c>
      <c r="O287" s="36">
        <f t="shared" si="69"/>
        <v>0.67669071056587493</v>
      </c>
      <c r="P287" s="31">
        <v>3850545</v>
      </c>
      <c r="Q287" s="31">
        <v>41264530</v>
      </c>
      <c r="R287" s="31">
        <v>42811142</v>
      </c>
      <c r="S287" s="31">
        <v>15847035</v>
      </c>
      <c r="T287" s="36">
        <f t="shared" si="70"/>
        <v>0.37016146404130029</v>
      </c>
      <c r="U287" s="36">
        <f t="shared" si="71"/>
        <v>0.49625442632146877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64998347</v>
      </c>
      <c r="E288" s="31">
        <v>66416490</v>
      </c>
      <c r="F288" s="31">
        <v>5781759</v>
      </c>
      <c r="G288" s="36">
        <f t="shared" si="64"/>
        <v>8.8952400589510372E-2</v>
      </c>
      <c r="H288" s="31">
        <v>21032651</v>
      </c>
      <c r="I288" s="36">
        <f t="shared" si="65"/>
        <v>0.32358747523225473</v>
      </c>
      <c r="J288" s="31">
        <v>17230001</v>
      </c>
      <c r="K288" s="36">
        <f t="shared" si="66"/>
        <v>0.25942354075019625</v>
      </c>
      <c r="L288" s="31">
        <v>52133078</v>
      </c>
      <c r="M288" s="36">
        <f t="shared" si="67"/>
        <v>0.78494178177738694</v>
      </c>
      <c r="N288" s="31">
        <f t="shared" si="68"/>
        <v>96177489</v>
      </c>
      <c r="O288" s="36">
        <f t="shared" si="69"/>
        <v>1.4480965344600414</v>
      </c>
      <c r="P288" s="31">
        <v>1241337</v>
      </c>
      <c r="Q288" s="31">
        <v>76522772</v>
      </c>
      <c r="R288" s="31">
        <v>75989043</v>
      </c>
      <c r="S288" s="31">
        <v>22836861</v>
      </c>
      <c r="T288" s="36">
        <f t="shared" si="70"/>
        <v>0.30052834064511119</v>
      </c>
      <c r="U288" s="36">
        <f t="shared" si="71"/>
        <v>40.99752202665352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43268920</v>
      </c>
      <c r="E289" s="31">
        <v>41455585</v>
      </c>
      <c r="F289" s="31">
        <v>7562919</v>
      </c>
      <c r="G289" s="36">
        <f t="shared" si="64"/>
        <v>0.17478871670473864</v>
      </c>
      <c r="H289" s="31">
        <v>5196766</v>
      </c>
      <c r="I289" s="36">
        <f t="shared" si="65"/>
        <v>0.12010389905733723</v>
      </c>
      <c r="J289" s="31">
        <v>5586877</v>
      </c>
      <c r="K289" s="36">
        <f t="shared" si="66"/>
        <v>0.13476777616333241</v>
      </c>
      <c r="L289" s="31">
        <v>10349602</v>
      </c>
      <c r="M289" s="36">
        <f t="shared" si="67"/>
        <v>0.24965519121247476</v>
      </c>
      <c r="N289" s="31">
        <f t="shared" si="68"/>
        <v>28696164</v>
      </c>
      <c r="O289" s="36">
        <f t="shared" si="69"/>
        <v>0.69221466781858221</v>
      </c>
      <c r="P289" s="31">
        <v>1915521</v>
      </c>
      <c r="Q289" s="31">
        <v>35974636</v>
      </c>
      <c r="R289" s="31">
        <v>32144573</v>
      </c>
      <c r="S289" s="31">
        <v>14036400</v>
      </c>
      <c r="T289" s="36">
        <f t="shared" si="70"/>
        <v>0.43666468986848883</v>
      </c>
      <c r="U289" s="36">
        <f t="shared" si="71"/>
        <v>4.4030219454654898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253362877</v>
      </c>
      <c r="E290" s="31">
        <v>243945902</v>
      </c>
      <c r="F290" s="31">
        <v>43880941</v>
      </c>
      <c r="G290" s="36">
        <f t="shared" si="64"/>
        <v>0.17319404294576274</v>
      </c>
      <c r="H290" s="31">
        <v>45673712</v>
      </c>
      <c r="I290" s="36">
        <f t="shared" si="65"/>
        <v>0.18026994538746099</v>
      </c>
      <c r="J290" s="31">
        <v>35812558</v>
      </c>
      <c r="K290" s="36">
        <f t="shared" si="66"/>
        <v>0.14680532735491494</v>
      </c>
      <c r="L290" s="31">
        <v>38581970</v>
      </c>
      <c r="M290" s="36">
        <f t="shared" si="67"/>
        <v>0.15815789354805396</v>
      </c>
      <c r="N290" s="31">
        <f t="shared" si="68"/>
        <v>163949181</v>
      </c>
      <c r="O290" s="36">
        <f t="shared" si="69"/>
        <v>0.67207188010069541</v>
      </c>
      <c r="P290" s="31">
        <v>43076597</v>
      </c>
      <c r="Q290" s="31">
        <v>211980317</v>
      </c>
      <c r="R290" s="31">
        <v>240419237</v>
      </c>
      <c r="S290" s="31">
        <v>159432375</v>
      </c>
      <c r="T290" s="36">
        <f t="shared" si="70"/>
        <v>0.66314317019482094</v>
      </c>
      <c r="U290" s="36">
        <f t="shared" si="71"/>
        <v>-0.10434034517629143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42125130</v>
      </c>
      <c r="E291" s="31">
        <v>47148915</v>
      </c>
      <c r="F291" s="31">
        <v>2947679</v>
      </c>
      <c r="G291" s="36">
        <f t="shared" si="64"/>
        <v>6.997435972304418E-2</v>
      </c>
      <c r="H291" s="31">
        <v>9369213</v>
      </c>
      <c r="I291" s="36">
        <f t="shared" si="65"/>
        <v>0.22241386554771464</v>
      </c>
      <c r="J291" s="31">
        <v>10261854</v>
      </c>
      <c r="K291" s="36">
        <f t="shared" si="66"/>
        <v>0.2176477231766627</v>
      </c>
      <c r="L291" s="31">
        <v>10876313</v>
      </c>
      <c r="M291" s="36">
        <f t="shared" si="67"/>
        <v>0.23068002731345991</v>
      </c>
      <c r="N291" s="31">
        <f t="shared" si="68"/>
        <v>33455059</v>
      </c>
      <c r="O291" s="36">
        <f t="shared" si="69"/>
        <v>0.70956158800260838</v>
      </c>
      <c r="P291" s="31">
        <v>9168919</v>
      </c>
      <c r="Q291" s="31">
        <v>41463699</v>
      </c>
      <c r="R291" s="31">
        <v>41281966</v>
      </c>
      <c r="S291" s="31">
        <v>29943587</v>
      </c>
      <c r="T291" s="36">
        <f t="shared" si="70"/>
        <v>0.72534304688880369</v>
      </c>
      <c r="U291" s="36">
        <f t="shared" si="71"/>
        <v>0.18621540881754983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527825744</v>
      </c>
      <c r="E292" s="32">
        <f>SUM(E286:E291)</f>
        <v>523198436</v>
      </c>
      <c r="F292" s="32">
        <f>SUM(F286:F291)</f>
        <v>80075815</v>
      </c>
      <c r="G292" s="37">
        <f t="shared" si="64"/>
        <v>0.15170880903452105</v>
      </c>
      <c r="H292" s="32">
        <f>SUM(H286:H291)</f>
        <v>97762396</v>
      </c>
      <c r="I292" s="37">
        <f t="shared" si="65"/>
        <v>0.18521718031244797</v>
      </c>
      <c r="J292" s="32">
        <f>SUM(J286:J291)</f>
        <v>86933149</v>
      </c>
      <c r="K292" s="37">
        <f t="shared" si="66"/>
        <v>0.1661571270446229</v>
      </c>
      <c r="L292" s="32">
        <f>SUM(L286:L291)</f>
        <v>138963688</v>
      </c>
      <c r="M292" s="37">
        <f t="shared" si="67"/>
        <v>0.26560417317455437</v>
      </c>
      <c r="N292" s="32">
        <f t="shared" si="68"/>
        <v>403735048</v>
      </c>
      <c r="O292" s="37">
        <f t="shared" si="69"/>
        <v>0.77166715383682838</v>
      </c>
      <c r="P292" s="32">
        <f>SUM(P286:P291)</f>
        <v>75866859</v>
      </c>
      <c r="Q292" s="32">
        <f>SUM(Q286:Q291)</f>
        <v>478967898</v>
      </c>
      <c r="R292" s="32">
        <f>SUM(R286:R291)</f>
        <v>518061389</v>
      </c>
      <c r="S292" s="32">
        <f>SUM(S286:S291)</f>
        <v>301138827</v>
      </c>
      <c r="T292" s="37">
        <f t="shared" si="70"/>
        <v>0.58128019843609691</v>
      </c>
      <c r="U292" s="37">
        <f t="shared" si="71"/>
        <v>0.83167841441807955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368723457</v>
      </c>
      <c r="E293" s="31">
        <v>292728468</v>
      </c>
      <c r="F293" s="31">
        <v>64199021</v>
      </c>
      <c r="G293" s="36">
        <f t="shared" si="64"/>
        <v>0.17411157272806757</v>
      </c>
      <c r="H293" s="31">
        <v>69346998</v>
      </c>
      <c r="I293" s="36">
        <f t="shared" si="65"/>
        <v>0.18807319329293443</v>
      </c>
      <c r="J293" s="31">
        <v>61337828</v>
      </c>
      <c r="K293" s="36">
        <f t="shared" si="66"/>
        <v>0.2095383083820874</v>
      </c>
      <c r="L293" s="31">
        <v>65804966</v>
      </c>
      <c r="M293" s="36">
        <f t="shared" si="67"/>
        <v>0.22479865538735372</v>
      </c>
      <c r="N293" s="31">
        <f t="shared" si="68"/>
        <v>260688813</v>
      </c>
      <c r="O293" s="36">
        <f t="shared" si="69"/>
        <v>0.890548209339175</v>
      </c>
      <c r="P293" s="31">
        <v>58873058</v>
      </c>
      <c r="Q293" s="31">
        <v>277659042</v>
      </c>
      <c r="R293" s="31">
        <v>282489042</v>
      </c>
      <c r="S293" s="31">
        <v>242171068</v>
      </c>
      <c r="T293" s="36">
        <f t="shared" si="70"/>
        <v>0.85727597178796056</v>
      </c>
      <c r="U293" s="36">
        <f t="shared" si="71"/>
        <v>0.11774329779166548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109570086</v>
      </c>
      <c r="E294" s="31">
        <v>134638947</v>
      </c>
      <c r="F294" s="31">
        <v>21568730</v>
      </c>
      <c r="G294" s="36">
        <f t="shared" si="64"/>
        <v>0.1968487092362052</v>
      </c>
      <c r="H294" s="31">
        <v>18909504</v>
      </c>
      <c r="I294" s="36">
        <f t="shared" si="65"/>
        <v>0.17257907418271079</v>
      </c>
      <c r="J294" s="31">
        <v>19187655</v>
      </c>
      <c r="K294" s="36">
        <f t="shared" si="66"/>
        <v>0.14251192116052422</v>
      </c>
      <c r="L294" s="31">
        <v>19732789</v>
      </c>
      <c r="M294" s="36">
        <f t="shared" si="67"/>
        <v>0.14656077932635644</v>
      </c>
      <c r="N294" s="31">
        <f t="shared" si="68"/>
        <v>79398678</v>
      </c>
      <c r="O294" s="36">
        <f t="shared" si="69"/>
        <v>0.5897155300835798</v>
      </c>
      <c r="P294" s="31">
        <v>21159155</v>
      </c>
      <c r="Q294" s="31">
        <v>103134265</v>
      </c>
      <c r="R294" s="31">
        <v>90998478</v>
      </c>
      <c r="S294" s="31">
        <v>64989925</v>
      </c>
      <c r="T294" s="36">
        <f t="shared" si="70"/>
        <v>0.71418694497285984</v>
      </c>
      <c r="U294" s="36">
        <f t="shared" si="71"/>
        <v>-6.7411293125836047E-2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44904469</v>
      </c>
      <c r="E295" s="31">
        <v>58959218</v>
      </c>
      <c r="F295" s="31">
        <v>10355821</v>
      </c>
      <c r="G295" s="36">
        <f t="shared" si="64"/>
        <v>0.2306189390637266</v>
      </c>
      <c r="H295" s="31">
        <v>17517464</v>
      </c>
      <c r="I295" s="36">
        <f t="shared" si="65"/>
        <v>0.39010513630614363</v>
      </c>
      <c r="J295" s="31">
        <v>13133778</v>
      </c>
      <c r="K295" s="36">
        <f t="shared" si="66"/>
        <v>0.22276038328730888</v>
      </c>
      <c r="L295" s="31">
        <v>14962735</v>
      </c>
      <c r="M295" s="36">
        <f t="shared" si="67"/>
        <v>0.25378109662173604</v>
      </c>
      <c r="N295" s="31">
        <f t="shared" si="68"/>
        <v>55969798</v>
      </c>
      <c r="O295" s="36">
        <f t="shared" si="69"/>
        <v>0.94929681733567095</v>
      </c>
      <c r="P295" s="31">
        <v>7472164</v>
      </c>
      <c r="Q295" s="31">
        <v>35014716</v>
      </c>
      <c r="R295" s="31">
        <v>27884301</v>
      </c>
      <c r="S295" s="31">
        <v>28007423</v>
      </c>
      <c r="T295" s="36">
        <f t="shared" si="70"/>
        <v>1.0044154594371937</v>
      </c>
      <c r="U295" s="36">
        <f t="shared" si="71"/>
        <v>1.0024634095290201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61714284</v>
      </c>
      <c r="E296" s="31">
        <v>65478023</v>
      </c>
      <c r="F296" s="31">
        <v>12892171</v>
      </c>
      <c r="G296" s="36">
        <f t="shared" si="64"/>
        <v>0.20890092478428496</v>
      </c>
      <c r="H296" s="31">
        <v>10859846</v>
      </c>
      <c r="I296" s="36">
        <f t="shared" si="65"/>
        <v>0.17596973173989996</v>
      </c>
      <c r="J296" s="31">
        <v>11512756</v>
      </c>
      <c r="K296" s="36">
        <f t="shared" si="66"/>
        <v>0.17582626158398215</v>
      </c>
      <c r="L296" s="31">
        <v>15208492</v>
      </c>
      <c r="M296" s="36">
        <f t="shared" si="67"/>
        <v>0.23226864989494261</v>
      </c>
      <c r="N296" s="31">
        <f t="shared" si="68"/>
        <v>50473265</v>
      </c>
      <c r="O296" s="36">
        <f t="shared" si="69"/>
        <v>0.77084283684007993</v>
      </c>
      <c r="P296" s="31">
        <v>13696009</v>
      </c>
      <c r="Q296" s="31">
        <v>71730542</v>
      </c>
      <c r="R296" s="31">
        <v>77064740</v>
      </c>
      <c r="S296" s="31">
        <v>57517172</v>
      </c>
      <c r="T296" s="36">
        <f t="shared" si="70"/>
        <v>0.74634874522382089</v>
      </c>
      <c r="U296" s="36">
        <f t="shared" si="71"/>
        <v>0.11043238946469724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63717651</v>
      </c>
      <c r="E297" s="31">
        <v>62467606</v>
      </c>
      <c r="F297" s="31">
        <v>9286489</v>
      </c>
      <c r="G297" s="36">
        <f t="shared" si="64"/>
        <v>0.14574437152430494</v>
      </c>
      <c r="H297" s="31">
        <v>10847049</v>
      </c>
      <c r="I297" s="36">
        <f t="shared" si="65"/>
        <v>0.17023617207734165</v>
      </c>
      <c r="J297" s="31">
        <v>9077370</v>
      </c>
      <c r="K297" s="36">
        <f t="shared" si="66"/>
        <v>0.1453132364316955</v>
      </c>
      <c r="L297" s="31">
        <v>14080745</v>
      </c>
      <c r="M297" s="36">
        <f t="shared" si="67"/>
        <v>0.22540875025689314</v>
      </c>
      <c r="N297" s="31">
        <f t="shared" si="68"/>
        <v>43291653</v>
      </c>
      <c r="O297" s="36">
        <f t="shared" si="69"/>
        <v>0.69302564596440597</v>
      </c>
      <c r="P297" s="31">
        <v>9683244</v>
      </c>
      <c r="Q297" s="31">
        <v>61301896</v>
      </c>
      <c r="R297" s="31">
        <v>60770306</v>
      </c>
      <c r="S297" s="31">
        <v>39727967</v>
      </c>
      <c r="T297" s="36">
        <f t="shared" si="70"/>
        <v>0.65373978863953719</v>
      </c>
      <c r="U297" s="36">
        <f t="shared" si="71"/>
        <v>0.45413510183157624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648629947</v>
      </c>
      <c r="E298" s="32">
        <f>SUM(E293:E297)</f>
        <v>614272262</v>
      </c>
      <c r="F298" s="32">
        <f>SUM(F293:F297)</f>
        <v>118302232</v>
      </c>
      <c r="G298" s="37">
        <f t="shared" si="64"/>
        <v>0.18238786622042907</v>
      </c>
      <c r="H298" s="32">
        <f>SUM(H293:H297)</f>
        <v>127480861</v>
      </c>
      <c r="I298" s="37">
        <f t="shared" si="65"/>
        <v>0.19653866058700495</v>
      </c>
      <c r="J298" s="32">
        <f>SUM(J293:J297)</f>
        <v>114249387</v>
      </c>
      <c r="K298" s="37">
        <f t="shared" si="66"/>
        <v>0.18599144722572544</v>
      </c>
      <c r="L298" s="32">
        <f>SUM(L293:L297)</f>
        <v>129789727</v>
      </c>
      <c r="M298" s="37">
        <f t="shared" si="67"/>
        <v>0.21129022915249265</v>
      </c>
      <c r="N298" s="32">
        <f t="shared" si="68"/>
        <v>489822207</v>
      </c>
      <c r="O298" s="37">
        <f t="shared" si="69"/>
        <v>0.79740245051143133</v>
      </c>
      <c r="P298" s="32">
        <f>SUM(P293:P297)</f>
        <v>110883630</v>
      </c>
      <c r="Q298" s="32">
        <f>SUM(Q293:Q297)</f>
        <v>548840461</v>
      </c>
      <c r="R298" s="32">
        <f>SUM(R293:R297)</f>
        <v>539206867</v>
      </c>
      <c r="S298" s="32">
        <f>SUM(S293:S297)</f>
        <v>432413555</v>
      </c>
      <c r="T298" s="37">
        <f t="shared" si="70"/>
        <v>0.80194370929626901</v>
      </c>
      <c r="U298" s="37">
        <f t="shared" si="71"/>
        <v>0.1705039508537014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2407739973</v>
      </c>
      <c r="E299" s="32">
        <f>SUM(E263:E266,E268:E274,E276:E284,E286:E291,E293:E297)</f>
        <v>2463475687</v>
      </c>
      <c r="F299" s="32">
        <f>SUM(F263:F266,F268:F274,F276:F284,F286:F291,F293:F297)</f>
        <v>402465628</v>
      </c>
      <c r="G299" s="37">
        <f t="shared" si="64"/>
        <v>0.16715493886930621</v>
      </c>
      <c r="H299" s="32">
        <f>SUM(H263:H266,H268:H274,H276:H284,H286:H291,H293:H297)</f>
        <v>487618693</v>
      </c>
      <c r="I299" s="37">
        <f t="shared" si="65"/>
        <v>0.20252132641733567</v>
      </c>
      <c r="J299" s="32">
        <f>SUM(J263:J266,J268:J274,J276:J284,J286:J291,J293:J297)</f>
        <v>450398693</v>
      </c>
      <c r="K299" s="37">
        <f t="shared" si="66"/>
        <v>0.1828305817576352</v>
      </c>
      <c r="L299" s="32">
        <f>SUM(L263:L266,L268:L274,L276:L284,L286:L291,L293:L297)</f>
        <v>581027917</v>
      </c>
      <c r="M299" s="37">
        <f t="shared" si="67"/>
        <v>0.23585697235257513</v>
      </c>
      <c r="N299" s="32">
        <f t="shared" si="68"/>
        <v>1921510931</v>
      </c>
      <c r="O299" s="37">
        <f t="shared" si="69"/>
        <v>0.7799999574341242</v>
      </c>
      <c r="P299" s="32">
        <f>SUM(P263:P266,P268:P274,P276:P284,P286:P291,P293:P297)</f>
        <v>424822498</v>
      </c>
      <c r="Q299" s="32">
        <f>SUM(Q263:Q266,Q268:Q274,Q276:Q284,Q286:Q291,Q293:Q297)</f>
        <v>2158277764</v>
      </c>
      <c r="R299" s="32">
        <f>SUM(R263:R266,R268:R274,R276:R284,R286:R291,R293:R297)</f>
        <v>2235174879</v>
      </c>
      <c r="S299" s="32">
        <f>SUM(S263:S266,S268:S274,S276:S284,S286:S291,S293:S297)</f>
        <v>1623231222</v>
      </c>
      <c r="T299" s="37">
        <f t="shared" si="70"/>
        <v>0.72622112804266181</v>
      </c>
      <c r="U299" s="37">
        <f t="shared" si="71"/>
        <v>0.36769573112391996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11229719801</v>
      </c>
      <c r="E302" s="31">
        <v>11179170034</v>
      </c>
      <c r="F302" s="31">
        <v>2359287792</v>
      </c>
      <c r="G302" s="36">
        <f t="shared" ref="G302:G339" si="72">IF(($D302     =0),0,($F302     /$D302     ))</f>
        <v>0.21009320212868596</v>
      </c>
      <c r="H302" s="31">
        <v>2692066628</v>
      </c>
      <c r="I302" s="36">
        <f t="shared" ref="I302:I339" si="73">IF(($D302     =0),0,($H302     /$D302     ))</f>
        <v>0.23972696342434768</v>
      </c>
      <c r="J302" s="31">
        <v>2510807580</v>
      </c>
      <c r="K302" s="36">
        <f t="shared" ref="K302:K339" si="74">IF(($E302     =0),0,($J302     /$E302     ))</f>
        <v>0.22459695776732114</v>
      </c>
      <c r="L302" s="31">
        <v>2622598384</v>
      </c>
      <c r="M302" s="36">
        <f t="shared" ref="M302:M339" si="75">IF(($E302     =0),0,($L302     /$E302     ))</f>
        <v>0.23459687758784473</v>
      </c>
      <c r="N302" s="31">
        <f t="shared" ref="N302:N339" si="76">$F302     +$H302     +$J302     +$L302</f>
        <v>10184760384</v>
      </c>
      <c r="O302" s="36">
        <f t="shared" ref="O302:O339" si="77">IF(($E302     =0),0,($N302     /$E302     ))</f>
        <v>0.91104798952197419</v>
      </c>
      <c r="P302" s="31">
        <v>2496430673</v>
      </c>
      <c r="Q302" s="31">
        <v>10295214025</v>
      </c>
      <c r="R302" s="31">
        <v>10281389459</v>
      </c>
      <c r="S302" s="31">
        <v>9298732641</v>
      </c>
      <c r="T302" s="36">
        <f t="shared" ref="T302:T339" si="78">IF(($R302     =0),0,($S302     /$R302     ))</f>
        <v>0.90442373358983952</v>
      </c>
      <c r="U302" s="36">
        <f t="shared" ref="U302:U339" si="79">IF(($P302     =0),0,(($L302     /$P302     )-1))</f>
        <v>5.0539240830742571E-2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11229719801</v>
      </c>
      <c r="E303" s="32">
        <f>E302</f>
        <v>11179170034</v>
      </c>
      <c r="F303" s="32">
        <f>F302</f>
        <v>2359287792</v>
      </c>
      <c r="G303" s="37">
        <f t="shared" si="72"/>
        <v>0.21009320212868596</v>
      </c>
      <c r="H303" s="32">
        <f>H302</f>
        <v>2692066628</v>
      </c>
      <c r="I303" s="37">
        <f t="shared" si="73"/>
        <v>0.23972696342434768</v>
      </c>
      <c r="J303" s="32">
        <f>J302</f>
        <v>2510807580</v>
      </c>
      <c r="K303" s="37">
        <f t="shared" si="74"/>
        <v>0.22459695776732114</v>
      </c>
      <c r="L303" s="32">
        <f>L302</f>
        <v>2622598384</v>
      </c>
      <c r="M303" s="37">
        <f t="shared" si="75"/>
        <v>0.23459687758784473</v>
      </c>
      <c r="N303" s="32">
        <f t="shared" si="76"/>
        <v>10184760384</v>
      </c>
      <c r="O303" s="37">
        <f t="shared" si="77"/>
        <v>0.91104798952197419</v>
      </c>
      <c r="P303" s="32">
        <f>P302</f>
        <v>2496430673</v>
      </c>
      <c r="Q303" s="32">
        <f>Q302</f>
        <v>10295214025</v>
      </c>
      <c r="R303" s="32">
        <f>R302</f>
        <v>10281389459</v>
      </c>
      <c r="S303" s="32">
        <f>S302</f>
        <v>9298732641</v>
      </c>
      <c r="T303" s="37">
        <f t="shared" si="78"/>
        <v>0.90442373358983952</v>
      </c>
      <c r="U303" s="37">
        <f t="shared" si="79"/>
        <v>5.0539240830742571E-2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82686896</v>
      </c>
      <c r="E304" s="31">
        <v>99043413</v>
      </c>
      <c r="F304" s="31">
        <v>18377041</v>
      </c>
      <c r="G304" s="36">
        <f t="shared" si="72"/>
        <v>0.22224852895675271</v>
      </c>
      <c r="H304" s="31">
        <v>19897953</v>
      </c>
      <c r="I304" s="36">
        <f t="shared" si="73"/>
        <v>0.24064215689025259</v>
      </c>
      <c r="J304" s="31">
        <v>9235485</v>
      </c>
      <c r="K304" s="36">
        <f t="shared" si="74"/>
        <v>9.3246837121818485E-2</v>
      </c>
      <c r="L304" s="31">
        <v>20769798</v>
      </c>
      <c r="M304" s="36">
        <f t="shared" si="75"/>
        <v>0.20970398102092866</v>
      </c>
      <c r="N304" s="31">
        <f t="shared" si="76"/>
        <v>68280277</v>
      </c>
      <c r="O304" s="36">
        <f t="shared" si="77"/>
        <v>0.68939745644669981</v>
      </c>
      <c r="P304" s="31">
        <v>19164345</v>
      </c>
      <c r="Q304" s="31">
        <v>70059305</v>
      </c>
      <c r="R304" s="31">
        <v>100479303</v>
      </c>
      <c r="S304" s="31">
        <v>75272359</v>
      </c>
      <c r="T304" s="36">
        <f t="shared" si="78"/>
        <v>0.74913297318553251</v>
      </c>
      <c r="U304" s="36">
        <f t="shared" si="79"/>
        <v>8.3772912666725707E-2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104465757</v>
      </c>
      <c r="E305" s="31">
        <v>118559614</v>
      </c>
      <c r="F305" s="31">
        <v>18044219</v>
      </c>
      <c r="G305" s="36">
        <f t="shared" si="72"/>
        <v>0.17272855257249511</v>
      </c>
      <c r="H305" s="31">
        <v>26603275</v>
      </c>
      <c r="I305" s="36">
        <f t="shared" si="73"/>
        <v>0.2546602423988561</v>
      </c>
      <c r="J305" s="31">
        <v>22183779</v>
      </c>
      <c r="K305" s="36">
        <f t="shared" si="74"/>
        <v>0.18711075594426277</v>
      </c>
      <c r="L305" s="31">
        <v>25655225</v>
      </c>
      <c r="M305" s="36">
        <f t="shared" si="75"/>
        <v>0.21639092887060177</v>
      </c>
      <c r="N305" s="31">
        <f t="shared" si="76"/>
        <v>92486498</v>
      </c>
      <c r="O305" s="36">
        <f t="shared" si="77"/>
        <v>0.78008433799388044</v>
      </c>
      <c r="P305" s="31">
        <v>28000917</v>
      </c>
      <c r="Q305" s="31">
        <v>92911331</v>
      </c>
      <c r="R305" s="31">
        <v>111198457</v>
      </c>
      <c r="S305" s="31">
        <v>99938542</v>
      </c>
      <c r="T305" s="36">
        <f t="shared" si="78"/>
        <v>0.89874036651425837</v>
      </c>
      <c r="U305" s="36">
        <f t="shared" si="79"/>
        <v>-8.3771970753672154E-2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94060366</v>
      </c>
      <c r="E306" s="31">
        <v>100298156</v>
      </c>
      <c r="F306" s="31">
        <v>18270211</v>
      </c>
      <c r="G306" s="36">
        <f t="shared" si="72"/>
        <v>0.19423920804220557</v>
      </c>
      <c r="H306" s="31">
        <v>24897675</v>
      </c>
      <c r="I306" s="36">
        <f t="shared" si="73"/>
        <v>0.26469889560072518</v>
      </c>
      <c r="J306" s="31">
        <v>18454632</v>
      </c>
      <c r="K306" s="36">
        <f t="shared" si="74"/>
        <v>0.18399771975867632</v>
      </c>
      <c r="L306" s="31">
        <v>24500539</v>
      </c>
      <c r="M306" s="36">
        <f t="shared" si="75"/>
        <v>0.24427706327920923</v>
      </c>
      <c r="N306" s="31">
        <f t="shared" si="76"/>
        <v>86123057</v>
      </c>
      <c r="O306" s="36">
        <f t="shared" si="77"/>
        <v>0.85867039270392964</v>
      </c>
      <c r="P306" s="31">
        <v>17505876</v>
      </c>
      <c r="Q306" s="31">
        <v>91250700</v>
      </c>
      <c r="R306" s="31">
        <v>88444062</v>
      </c>
      <c r="S306" s="31">
        <v>77971832</v>
      </c>
      <c r="T306" s="36">
        <f t="shared" si="78"/>
        <v>0.88159487744920628</v>
      </c>
      <c r="U306" s="36">
        <f t="shared" si="79"/>
        <v>0.39956086744816433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293197381</v>
      </c>
      <c r="E307" s="31">
        <v>298625898</v>
      </c>
      <c r="F307" s="31">
        <v>63409662</v>
      </c>
      <c r="G307" s="36">
        <f t="shared" si="72"/>
        <v>0.21626953755088282</v>
      </c>
      <c r="H307" s="31">
        <v>66661981</v>
      </c>
      <c r="I307" s="36">
        <f t="shared" si="73"/>
        <v>0.22736212981384032</v>
      </c>
      <c r="J307" s="31">
        <v>62561059</v>
      </c>
      <c r="K307" s="36">
        <f t="shared" si="74"/>
        <v>0.20949642820328998</v>
      </c>
      <c r="L307" s="31">
        <v>63318175</v>
      </c>
      <c r="M307" s="36">
        <f t="shared" si="75"/>
        <v>0.21203176088900366</v>
      </c>
      <c r="N307" s="31">
        <f t="shared" si="76"/>
        <v>255950877</v>
      </c>
      <c r="O307" s="36">
        <f t="shared" si="77"/>
        <v>0.85709537824478976</v>
      </c>
      <c r="P307" s="31">
        <v>54745564</v>
      </c>
      <c r="Q307" s="31">
        <v>256797302</v>
      </c>
      <c r="R307" s="31">
        <v>262392743</v>
      </c>
      <c r="S307" s="31">
        <v>226886346</v>
      </c>
      <c r="T307" s="36">
        <f t="shared" si="78"/>
        <v>0.86468224466101185</v>
      </c>
      <c r="U307" s="36">
        <f t="shared" si="79"/>
        <v>0.15659005723276498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142949203</v>
      </c>
      <c r="E308" s="31">
        <v>155047309</v>
      </c>
      <c r="F308" s="31">
        <v>26599368</v>
      </c>
      <c r="G308" s="36">
        <f t="shared" si="72"/>
        <v>0.1860756649339276</v>
      </c>
      <c r="H308" s="31">
        <v>34822678</v>
      </c>
      <c r="I308" s="36">
        <f t="shared" si="73"/>
        <v>0.24360176390770083</v>
      </c>
      <c r="J308" s="31">
        <v>29271566</v>
      </c>
      <c r="K308" s="36">
        <f t="shared" si="74"/>
        <v>0.18879119017796045</v>
      </c>
      <c r="L308" s="31">
        <v>31378267</v>
      </c>
      <c r="M308" s="36">
        <f t="shared" si="75"/>
        <v>0.20237866237330182</v>
      </c>
      <c r="N308" s="31">
        <f t="shared" si="76"/>
        <v>122071879</v>
      </c>
      <c r="O308" s="36">
        <f t="shared" si="77"/>
        <v>0.78732020431260763</v>
      </c>
      <c r="P308" s="31">
        <v>27667520</v>
      </c>
      <c r="Q308" s="31">
        <v>136996326</v>
      </c>
      <c r="R308" s="31">
        <v>134247249</v>
      </c>
      <c r="S308" s="31">
        <v>110550498</v>
      </c>
      <c r="T308" s="36">
        <f t="shared" si="78"/>
        <v>0.82348427117489764</v>
      </c>
      <c r="U308" s="36">
        <f t="shared" si="79"/>
        <v>0.13411924885208371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50955407</v>
      </c>
      <c r="E309" s="31">
        <v>59908807</v>
      </c>
      <c r="F309" s="31">
        <v>8261400</v>
      </c>
      <c r="G309" s="36">
        <f t="shared" si="72"/>
        <v>0.16212999731314087</v>
      </c>
      <c r="H309" s="31">
        <v>12465213</v>
      </c>
      <c r="I309" s="36">
        <f t="shared" si="73"/>
        <v>0.24462983879218156</v>
      </c>
      <c r="J309" s="31">
        <v>8247973</v>
      </c>
      <c r="K309" s="36">
        <f t="shared" si="74"/>
        <v>0.13767546731484739</v>
      </c>
      <c r="L309" s="31">
        <v>24425347</v>
      </c>
      <c r="M309" s="36">
        <f t="shared" si="75"/>
        <v>0.40770878645605479</v>
      </c>
      <c r="N309" s="31">
        <f t="shared" si="76"/>
        <v>53399933</v>
      </c>
      <c r="O309" s="36">
        <f t="shared" si="77"/>
        <v>0.89135363687011826</v>
      </c>
      <c r="P309" s="31">
        <v>14257185</v>
      </c>
      <c r="Q309" s="31">
        <v>51102026</v>
      </c>
      <c r="R309" s="31">
        <v>56193026</v>
      </c>
      <c r="S309" s="31">
        <v>47408892</v>
      </c>
      <c r="T309" s="36">
        <f t="shared" si="78"/>
        <v>0.84367928504152812</v>
      </c>
      <c r="U309" s="36">
        <f t="shared" si="79"/>
        <v>0.71319562732755459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768315010</v>
      </c>
      <c r="E310" s="32">
        <f>SUM(E304:E309)</f>
        <v>831483197</v>
      </c>
      <c r="F310" s="32">
        <f>SUM(F304:F309)</f>
        <v>152961901</v>
      </c>
      <c r="G310" s="37">
        <f t="shared" si="72"/>
        <v>0.19908748235961185</v>
      </c>
      <c r="H310" s="32">
        <f>SUM(H304:H309)</f>
        <v>185348775</v>
      </c>
      <c r="I310" s="37">
        <f t="shared" si="73"/>
        <v>0.2412406012997195</v>
      </c>
      <c r="J310" s="32">
        <f>SUM(J304:J309)</f>
        <v>149954494</v>
      </c>
      <c r="K310" s="37">
        <f t="shared" si="74"/>
        <v>0.18034578995827863</v>
      </c>
      <c r="L310" s="32">
        <f>SUM(L304:L309)</f>
        <v>190047351</v>
      </c>
      <c r="M310" s="37">
        <f t="shared" si="75"/>
        <v>0.22856427127534604</v>
      </c>
      <c r="N310" s="32">
        <f t="shared" si="76"/>
        <v>678312521</v>
      </c>
      <c r="O310" s="37">
        <f t="shared" si="77"/>
        <v>0.815786204035582</v>
      </c>
      <c r="P310" s="32">
        <f>SUM(P304:P309)</f>
        <v>161341407</v>
      </c>
      <c r="Q310" s="32">
        <f>SUM(Q304:Q309)</f>
        <v>699116990</v>
      </c>
      <c r="R310" s="32">
        <f>SUM(R304:R309)</f>
        <v>752954840</v>
      </c>
      <c r="S310" s="32">
        <f>SUM(S304:S309)</f>
        <v>638028469</v>
      </c>
      <c r="T310" s="37">
        <f t="shared" si="78"/>
        <v>0.84736618334241665</v>
      </c>
      <c r="U310" s="37">
        <f t="shared" si="79"/>
        <v>0.17792050121392577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128941693</v>
      </c>
      <c r="E311" s="31">
        <v>129361919</v>
      </c>
      <c r="F311" s="31">
        <v>21763705</v>
      </c>
      <c r="G311" s="36">
        <f t="shared" si="72"/>
        <v>0.1687871819706912</v>
      </c>
      <c r="H311" s="31">
        <v>23093018</v>
      </c>
      <c r="I311" s="36">
        <f t="shared" si="73"/>
        <v>0.17909659368285166</v>
      </c>
      <c r="J311" s="31">
        <v>22245827</v>
      </c>
      <c r="K311" s="36">
        <f t="shared" si="74"/>
        <v>0.17196580857771598</v>
      </c>
      <c r="L311" s="31">
        <v>26583832</v>
      </c>
      <c r="M311" s="36">
        <f t="shared" si="75"/>
        <v>0.20549967258911797</v>
      </c>
      <c r="N311" s="31">
        <f t="shared" si="76"/>
        <v>93686382</v>
      </c>
      <c r="O311" s="36">
        <f t="shared" si="77"/>
        <v>0.72421917303190286</v>
      </c>
      <c r="P311" s="31">
        <v>28775656</v>
      </c>
      <c r="Q311" s="31">
        <v>120211354</v>
      </c>
      <c r="R311" s="31">
        <v>132484287</v>
      </c>
      <c r="S311" s="31">
        <v>96341827</v>
      </c>
      <c r="T311" s="36">
        <f t="shared" si="78"/>
        <v>0.72719436532122483</v>
      </c>
      <c r="U311" s="36">
        <f t="shared" si="79"/>
        <v>-7.6169384287885555E-2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445119168</v>
      </c>
      <c r="E312" s="31">
        <v>424499355</v>
      </c>
      <c r="F312" s="31">
        <v>81696709</v>
      </c>
      <c r="G312" s="36">
        <f t="shared" si="72"/>
        <v>0.18353895961631561</v>
      </c>
      <c r="H312" s="31">
        <v>122967743</v>
      </c>
      <c r="I312" s="36">
        <f t="shared" si="73"/>
        <v>0.27625802670443522</v>
      </c>
      <c r="J312" s="31">
        <v>86671523</v>
      </c>
      <c r="K312" s="36">
        <f t="shared" si="74"/>
        <v>0.2041735092860153</v>
      </c>
      <c r="L312" s="31">
        <v>85703322</v>
      </c>
      <c r="M312" s="36">
        <f t="shared" si="75"/>
        <v>0.20189270252248087</v>
      </c>
      <c r="N312" s="31">
        <f t="shared" si="76"/>
        <v>377039297</v>
      </c>
      <c r="O312" s="36">
        <f t="shared" si="77"/>
        <v>0.88819757335084759</v>
      </c>
      <c r="P312" s="31">
        <v>99530309</v>
      </c>
      <c r="Q312" s="31">
        <v>392866594</v>
      </c>
      <c r="R312" s="31">
        <v>386586399</v>
      </c>
      <c r="S312" s="31">
        <v>352709581</v>
      </c>
      <c r="T312" s="36">
        <f t="shared" si="78"/>
        <v>0.91236934851399154</v>
      </c>
      <c r="U312" s="36">
        <f t="shared" si="79"/>
        <v>-0.13892237589657241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314447377</v>
      </c>
      <c r="E313" s="31">
        <v>301433036</v>
      </c>
      <c r="F313" s="31">
        <v>25931505</v>
      </c>
      <c r="G313" s="36">
        <f t="shared" si="72"/>
        <v>8.2466914646898135E-2</v>
      </c>
      <c r="H313" s="31">
        <v>54386135</v>
      </c>
      <c r="I313" s="36">
        <f t="shared" si="73"/>
        <v>0.1729578268989663</v>
      </c>
      <c r="J313" s="31">
        <v>78925939</v>
      </c>
      <c r="K313" s="36">
        <f t="shared" si="74"/>
        <v>0.26183572990984305</v>
      </c>
      <c r="L313" s="31">
        <v>63040675</v>
      </c>
      <c r="M313" s="36">
        <f t="shared" si="75"/>
        <v>0.20913658249456107</v>
      </c>
      <c r="N313" s="31">
        <f t="shared" si="76"/>
        <v>222284254</v>
      </c>
      <c r="O313" s="36">
        <f t="shared" si="77"/>
        <v>0.7374249914664297</v>
      </c>
      <c r="P313" s="31">
        <v>49819468</v>
      </c>
      <c r="Q313" s="31">
        <v>285491850</v>
      </c>
      <c r="R313" s="31">
        <v>273272413</v>
      </c>
      <c r="S313" s="31">
        <v>209799502</v>
      </c>
      <c r="T313" s="36">
        <f t="shared" si="78"/>
        <v>0.76773026481820539</v>
      </c>
      <c r="U313" s="36">
        <f t="shared" si="79"/>
        <v>0.26538234009243133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254641738</v>
      </c>
      <c r="E314" s="31">
        <v>251428805</v>
      </c>
      <c r="F314" s="31">
        <v>38830664</v>
      </c>
      <c r="G314" s="36">
        <f t="shared" si="72"/>
        <v>0.15249135630703242</v>
      </c>
      <c r="H314" s="31">
        <v>64742296</v>
      </c>
      <c r="I314" s="36">
        <f t="shared" si="73"/>
        <v>0.25424856313225447</v>
      </c>
      <c r="J314" s="31">
        <v>51020503</v>
      </c>
      <c r="K314" s="36">
        <f t="shared" si="74"/>
        <v>0.20292226660346255</v>
      </c>
      <c r="L314" s="31">
        <v>62263657</v>
      </c>
      <c r="M314" s="36">
        <f t="shared" si="75"/>
        <v>0.24763931483506832</v>
      </c>
      <c r="N314" s="31">
        <f t="shared" si="76"/>
        <v>216857120</v>
      </c>
      <c r="O314" s="36">
        <f t="shared" si="77"/>
        <v>0.8624991078488401</v>
      </c>
      <c r="P314" s="31">
        <v>42503890</v>
      </c>
      <c r="Q314" s="31">
        <v>218570157</v>
      </c>
      <c r="R314" s="31">
        <v>238634735</v>
      </c>
      <c r="S314" s="31">
        <v>157122022</v>
      </c>
      <c r="T314" s="36">
        <f t="shared" si="78"/>
        <v>0.65842058575420714</v>
      </c>
      <c r="U314" s="36">
        <f t="shared" si="79"/>
        <v>0.46489314272176019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140333237</v>
      </c>
      <c r="E315" s="31">
        <v>149152043</v>
      </c>
      <c r="F315" s="31">
        <v>28830711</v>
      </c>
      <c r="G315" s="36">
        <f t="shared" si="72"/>
        <v>0.20544463746674638</v>
      </c>
      <c r="H315" s="31">
        <v>28484329</v>
      </c>
      <c r="I315" s="36">
        <f t="shared" si="73"/>
        <v>0.20297635548733192</v>
      </c>
      <c r="J315" s="31">
        <v>25362986</v>
      </c>
      <c r="K315" s="36">
        <f t="shared" si="74"/>
        <v>0.1700478618318356</v>
      </c>
      <c r="L315" s="31">
        <v>27483736</v>
      </c>
      <c r="M315" s="36">
        <f t="shared" si="75"/>
        <v>0.18426657420978135</v>
      </c>
      <c r="N315" s="31">
        <f t="shared" si="76"/>
        <v>110161762</v>
      </c>
      <c r="O315" s="36">
        <f t="shared" si="77"/>
        <v>0.73858701352149769</v>
      </c>
      <c r="P315" s="31">
        <v>22535142</v>
      </c>
      <c r="Q315" s="31">
        <v>119114658</v>
      </c>
      <c r="R315" s="31">
        <v>137280055</v>
      </c>
      <c r="S315" s="31">
        <v>94999424</v>
      </c>
      <c r="T315" s="36">
        <f t="shared" si="78"/>
        <v>0.69201184396378634</v>
      </c>
      <c r="U315" s="36">
        <f t="shared" si="79"/>
        <v>0.21959453372869797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102750578</v>
      </c>
      <c r="E316" s="31">
        <v>100375758</v>
      </c>
      <c r="F316" s="31">
        <v>16422033</v>
      </c>
      <c r="G316" s="36">
        <f t="shared" si="72"/>
        <v>0.15982423962617515</v>
      </c>
      <c r="H316" s="31">
        <v>26261592</v>
      </c>
      <c r="I316" s="36">
        <f t="shared" si="73"/>
        <v>0.25558583232495297</v>
      </c>
      <c r="J316" s="31">
        <v>20657890</v>
      </c>
      <c r="K316" s="36">
        <f t="shared" si="74"/>
        <v>0.20580556910962505</v>
      </c>
      <c r="L316" s="31">
        <v>23885180</v>
      </c>
      <c r="M316" s="36">
        <f t="shared" si="75"/>
        <v>0.23795765507444536</v>
      </c>
      <c r="N316" s="31">
        <f t="shared" si="76"/>
        <v>87226695</v>
      </c>
      <c r="O316" s="36">
        <f t="shared" si="77"/>
        <v>0.86900160694178763</v>
      </c>
      <c r="P316" s="31">
        <v>19268302</v>
      </c>
      <c r="Q316" s="31">
        <v>96011949</v>
      </c>
      <c r="R316" s="31">
        <v>96882257</v>
      </c>
      <c r="S316" s="31">
        <v>76587989</v>
      </c>
      <c r="T316" s="36">
        <f t="shared" si="78"/>
        <v>0.79052647380004781</v>
      </c>
      <c r="U316" s="36">
        <f t="shared" si="79"/>
        <v>0.23961000818857836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1386233791</v>
      </c>
      <c r="E317" s="32">
        <f>SUM(E311:E316)</f>
        <v>1356250916</v>
      </c>
      <c r="F317" s="32">
        <f>SUM(F311:F316)</f>
        <v>213475327</v>
      </c>
      <c r="G317" s="37">
        <f t="shared" si="72"/>
        <v>0.15399662624441104</v>
      </c>
      <c r="H317" s="32">
        <f>SUM(H311:H316)</f>
        <v>319935113</v>
      </c>
      <c r="I317" s="37">
        <f t="shared" si="73"/>
        <v>0.230794484362703</v>
      </c>
      <c r="J317" s="32">
        <f>SUM(J311:J316)</f>
        <v>284884668</v>
      </c>
      <c r="K317" s="37">
        <f t="shared" si="74"/>
        <v>0.21005306956047062</v>
      </c>
      <c r="L317" s="32">
        <f>SUM(L311:L316)</f>
        <v>288960402</v>
      </c>
      <c r="M317" s="37">
        <f t="shared" si="75"/>
        <v>0.21305821702390651</v>
      </c>
      <c r="N317" s="32">
        <f t="shared" si="76"/>
        <v>1107255510</v>
      </c>
      <c r="O317" s="37">
        <f t="shared" si="77"/>
        <v>0.81640904123083369</v>
      </c>
      <c r="P317" s="32">
        <f>SUM(P311:P316)</f>
        <v>262432767</v>
      </c>
      <c r="Q317" s="32">
        <f>SUM(Q311:Q316)</f>
        <v>1232266562</v>
      </c>
      <c r="R317" s="32">
        <f>SUM(R311:R316)</f>
        <v>1265140146</v>
      </c>
      <c r="S317" s="32">
        <f>SUM(S311:S316)</f>
        <v>987560345</v>
      </c>
      <c r="T317" s="37">
        <f t="shared" si="78"/>
        <v>0.78059363472289967</v>
      </c>
      <c r="U317" s="37">
        <f t="shared" si="79"/>
        <v>0.10108354723859625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215578582</v>
      </c>
      <c r="E318" s="31">
        <v>265956851</v>
      </c>
      <c r="F318" s="31">
        <v>42083260</v>
      </c>
      <c r="G318" s="36">
        <f t="shared" si="72"/>
        <v>0.1952107654182455</v>
      </c>
      <c r="H318" s="31">
        <v>50828331</v>
      </c>
      <c r="I318" s="36">
        <f t="shared" si="73"/>
        <v>0.23577634906235723</v>
      </c>
      <c r="J318" s="31">
        <v>63363882</v>
      </c>
      <c r="K318" s="36">
        <f t="shared" si="74"/>
        <v>0.23824873005433503</v>
      </c>
      <c r="L318" s="31">
        <v>69733059</v>
      </c>
      <c r="M318" s="36">
        <f t="shared" si="75"/>
        <v>0.26219688922395912</v>
      </c>
      <c r="N318" s="31">
        <f t="shared" si="76"/>
        <v>226008532</v>
      </c>
      <c r="O318" s="36">
        <f t="shared" si="77"/>
        <v>0.84979398406247486</v>
      </c>
      <c r="P318" s="31">
        <v>36821080</v>
      </c>
      <c r="Q318" s="31">
        <v>185839015</v>
      </c>
      <c r="R318" s="31">
        <v>196243403</v>
      </c>
      <c r="S318" s="31">
        <v>179709018</v>
      </c>
      <c r="T318" s="36">
        <f t="shared" si="78"/>
        <v>0.91574552444955304</v>
      </c>
      <c r="U318" s="36">
        <f t="shared" si="79"/>
        <v>0.89383524328998498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249820008</v>
      </c>
      <c r="E319" s="31">
        <v>251140315</v>
      </c>
      <c r="F319" s="31">
        <v>54408301</v>
      </c>
      <c r="G319" s="36">
        <f t="shared" si="72"/>
        <v>0.21779000583492095</v>
      </c>
      <c r="H319" s="31">
        <v>58400391</v>
      </c>
      <c r="I319" s="36">
        <f t="shared" si="73"/>
        <v>0.23376987082635911</v>
      </c>
      <c r="J319" s="31">
        <v>54129341</v>
      </c>
      <c r="K319" s="36">
        <f t="shared" si="74"/>
        <v>0.21553425621848088</v>
      </c>
      <c r="L319" s="31">
        <v>56704170</v>
      </c>
      <c r="M319" s="36">
        <f t="shared" si="75"/>
        <v>0.22578680766566689</v>
      </c>
      <c r="N319" s="31">
        <f t="shared" si="76"/>
        <v>223642203</v>
      </c>
      <c r="O319" s="36">
        <f t="shared" si="77"/>
        <v>0.89050697814088509</v>
      </c>
      <c r="P319" s="31">
        <v>54764311</v>
      </c>
      <c r="Q319" s="31">
        <v>237178203</v>
      </c>
      <c r="R319" s="31">
        <v>240101044</v>
      </c>
      <c r="S319" s="31">
        <v>214780137</v>
      </c>
      <c r="T319" s="36">
        <f t="shared" si="78"/>
        <v>0.894540620989553</v>
      </c>
      <c r="U319" s="36">
        <f t="shared" si="79"/>
        <v>3.5421955733178079E-2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94437325</v>
      </c>
      <c r="E320" s="31">
        <v>93872185</v>
      </c>
      <c r="F320" s="31">
        <v>25115799</v>
      </c>
      <c r="G320" s="36">
        <f t="shared" si="72"/>
        <v>0.2659520375021211</v>
      </c>
      <c r="H320" s="31">
        <v>27340184</v>
      </c>
      <c r="I320" s="36">
        <f t="shared" si="73"/>
        <v>0.28950612482935112</v>
      </c>
      <c r="J320" s="31">
        <v>18547706</v>
      </c>
      <c r="K320" s="36">
        <f t="shared" si="74"/>
        <v>0.19758468389757838</v>
      </c>
      <c r="L320" s="31">
        <v>21802322</v>
      </c>
      <c r="M320" s="36">
        <f t="shared" si="75"/>
        <v>0.23225540132042308</v>
      </c>
      <c r="N320" s="31">
        <f t="shared" si="76"/>
        <v>92806011</v>
      </c>
      <c r="O320" s="36">
        <f t="shared" si="77"/>
        <v>0.98864227992562437</v>
      </c>
      <c r="P320" s="31">
        <v>23764521</v>
      </c>
      <c r="Q320" s="31">
        <v>101909030</v>
      </c>
      <c r="R320" s="31">
        <v>108351231</v>
      </c>
      <c r="S320" s="31">
        <v>97977761</v>
      </c>
      <c r="T320" s="36">
        <f t="shared" si="78"/>
        <v>0.90426070932225955</v>
      </c>
      <c r="U320" s="36">
        <f t="shared" si="79"/>
        <v>-8.2568422060768643E-2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82248414</v>
      </c>
      <c r="E321" s="31">
        <v>84496505</v>
      </c>
      <c r="F321" s="31">
        <v>13244879</v>
      </c>
      <c r="G321" s="36">
        <f t="shared" si="72"/>
        <v>0.16103506871269274</v>
      </c>
      <c r="H321" s="31">
        <v>19595398</v>
      </c>
      <c r="I321" s="36">
        <f t="shared" si="73"/>
        <v>0.23824651500270874</v>
      </c>
      <c r="J321" s="31">
        <v>17118634</v>
      </c>
      <c r="K321" s="36">
        <f t="shared" si="74"/>
        <v>0.20259576416799724</v>
      </c>
      <c r="L321" s="31">
        <v>14070980</v>
      </c>
      <c r="M321" s="36">
        <f t="shared" si="75"/>
        <v>0.16652736110209529</v>
      </c>
      <c r="N321" s="31">
        <f t="shared" si="76"/>
        <v>64029891</v>
      </c>
      <c r="O321" s="36">
        <f t="shared" si="77"/>
        <v>0.75778153191069852</v>
      </c>
      <c r="P321" s="31">
        <v>11133225</v>
      </c>
      <c r="Q321" s="31">
        <v>67439545</v>
      </c>
      <c r="R321" s="31">
        <v>67606200</v>
      </c>
      <c r="S321" s="31">
        <v>57644531</v>
      </c>
      <c r="T321" s="36">
        <f t="shared" si="78"/>
        <v>0.85265154675162924</v>
      </c>
      <c r="U321" s="36">
        <f t="shared" si="79"/>
        <v>0.26387277720516744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51160644</v>
      </c>
      <c r="E322" s="31">
        <v>50912693</v>
      </c>
      <c r="F322" s="31">
        <v>9687016</v>
      </c>
      <c r="G322" s="36">
        <f t="shared" si="72"/>
        <v>0.18934507548419446</v>
      </c>
      <c r="H322" s="31">
        <v>12806934</v>
      </c>
      <c r="I322" s="36">
        <f t="shared" si="73"/>
        <v>0.25032784966506677</v>
      </c>
      <c r="J322" s="31">
        <v>11724026</v>
      </c>
      <c r="K322" s="36">
        <f t="shared" si="74"/>
        <v>0.23027707452049334</v>
      </c>
      <c r="L322" s="31">
        <v>11542825</v>
      </c>
      <c r="M322" s="36">
        <f t="shared" si="75"/>
        <v>0.22671802098545446</v>
      </c>
      <c r="N322" s="31">
        <f t="shared" si="76"/>
        <v>45760801</v>
      </c>
      <c r="O322" s="36">
        <f t="shared" si="77"/>
        <v>0.89880928121401871</v>
      </c>
      <c r="P322" s="31">
        <v>12749453</v>
      </c>
      <c r="Q322" s="31">
        <v>45034925</v>
      </c>
      <c r="R322" s="31">
        <v>50044294</v>
      </c>
      <c r="S322" s="31">
        <v>42680726</v>
      </c>
      <c r="T322" s="36">
        <f t="shared" si="78"/>
        <v>0.85285898927857784</v>
      </c>
      <c r="U322" s="36">
        <f t="shared" si="79"/>
        <v>-9.4641550504166783E-2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693244973</v>
      </c>
      <c r="E323" s="32">
        <f>SUM(E318:E322)</f>
        <v>746378549</v>
      </c>
      <c r="F323" s="32">
        <f>SUM(F318:F322)</f>
        <v>144539255</v>
      </c>
      <c r="G323" s="37">
        <f t="shared" si="72"/>
        <v>0.20849665072147591</v>
      </c>
      <c r="H323" s="32">
        <f>SUM(H318:H322)</f>
        <v>168971238</v>
      </c>
      <c r="I323" s="37">
        <f t="shared" si="73"/>
        <v>0.24373957919778524</v>
      </c>
      <c r="J323" s="32">
        <f>SUM(J318:J322)</f>
        <v>164883589</v>
      </c>
      <c r="K323" s="37">
        <f t="shared" si="74"/>
        <v>0.22091147879438855</v>
      </c>
      <c r="L323" s="32">
        <f>SUM(L318:L322)</f>
        <v>173853356</v>
      </c>
      <c r="M323" s="37">
        <f t="shared" si="75"/>
        <v>0.23292919689737759</v>
      </c>
      <c r="N323" s="32">
        <f t="shared" si="76"/>
        <v>652247438</v>
      </c>
      <c r="O323" s="37">
        <f t="shared" si="77"/>
        <v>0.87388288271934245</v>
      </c>
      <c r="P323" s="32">
        <f>SUM(P318:P322)</f>
        <v>139232590</v>
      </c>
      <c r="Q323" s="32">
        <f>SUM(Q318:Q322)</f>
        <v>637400718</v>
      </c>
      <c r="R323" s="32">
        <f>SUM(R318:R322)</f>
        <v>662346172</v>
      </c>
      <c r="S323" s="32">
        <f>SUM(S318:S322)</f>
        <v>592792173</v>
      </c>
      <c r="T323" s="37">
        <f t="shared" si="78"/>
        <v>0.89498844872919414</v>
      </c>
      <c r="U323" s="37">
        <f t="shared" si="79"/>
        <v>0.24865418362180858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61857560</v>
      </c>
      <c r="E324" s="31">
        <v>65617786</v>
      </c>
      <c r="F324" s="31">
        <v>10933962</v>
      </c>
      <c r="G324" s="36">
        <f t="shared" si="72"/>
        <v>0.17676031838307232</v>
      </c>
      <c r="H324" s="31">
        <v>15256981</v>
      </c>
      <c r="I324" s="36">
        <f t="shared" si="73"/>
        <v>0.24664699027895701</v>
      </c>
      <c r="J324" s="31">
        <v>12189839</v>
      </c>
      <c r="K324" s="36">
        <f t="shared" si="74"/>
        <v>0.18577034891119307</v>
      </c>
      <c r="L324" s="31">
        <v>9085004</v>
      </c>
      <c r="M324" s="36">
        <f t="shared" si="75"/>
        <v>0.13845337604045344</v>
      </c>
      <c r="N324" s="31">
        <f t="shared" si="76"/>
        <v>47465786</v>
      </c>
      <c r="O324" s="36">
        <f t="shared" si="77"/>
        <v>0.72336768570643328</v>
      </c>
      <c r="P324" s="31">
        <v>11011912</v>
      </c>
      <c r="Q324" s="31">
        <v>52390871</v>
      </c>
      <c r="R324" s="31">
        <v>54965816</v>
      </c>
      <c r="S324" s="31">
        <v>42224682</v>
      </c>
      <c r="T324" s="36">
        <f t="shared" si="78"/>
        <v>0.76819894750584616</v>
      </c>
      <c r="U324" s="36">
        <f t="shared" si="79"/>
        <v>-0.17498396282135198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85246917</v>
      </c>
      <c r="E325" s="31">
        <v>83968588</v>
      </c>
      <c r="F325" s="31">
        <v>16213893</v>
      </c>
      <c r="G325" s="36">
        <f t="shared" si="72"/>
        <v>0.19019917166036632</v>
      </c>
      <c r="H325" s="31">
        <v>21099097</v>
      </c>
      <c r="I325" s="36">
        <f t="shared" si="73"/>
        <v>0.24750568985386298</v>
      </c>
      <c r="J325" s="31">
        <v>17469797</v>
      </c>
      <c r="K325" s="36">
        <f t="shared" si="74"/>
        <v>0.20805157519142753</v>
      </c>
      <c r="L325" s="31">
        <v>15716899</v>
      </c>
      <c r="M325" s="36">
        <f t="shared" si="75"/>
        <v>0.18717593536287641</v>
      </c>
      <c r="N325" s="31">
        <f t="shared" si="76"/>
        <v>70499686</v>
      </c>
      <c r="O325" s="36">
        <f t="shared" si="77"/>
        <v>0.83959594509318181</v>
      </c>
      <c r="P325" s="31">
        <v>16824771</v>
      </c>
      <c r="Q325" s="31">
        <v>80246089</v>
      </c>
      <c r="R325" s="31">
        <v>79874215</v>
      </c>
      <c r="S325" s="31">
        <v>69857853</v>
      </c>
      <c r="T325" s="36">
        <f t="shared" si="78"/>
        <v>0.87459830434640262</v>
      </c>
      <c r="U325" s="36">
        <f t="shared" si="79"/>
        <v>-6.5847671864300517E-2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182109435</v>
      </c>
      <c r="E326" s="31">
        <v>190409938</v>
      </c>
      <c r="F326" s="31">
        <v>32789273</v>
      </c>
      <c r="G326" s="36">
        <f t="shared" si="72"/>
        <v>0.18005257662789409</v>
      </c>
      <c r="H326" s="31">
        <v>39738866</v>
      </c>
      <c r="I326" s="36">
        <f t="shared" si="73"/>
        <v>0.218214207297936</v>
      </c>
      <c r="J326" s="31">
        <v>33490732</v>
      </c>
      <c r="K326" s="36">
        <f t="shared" si="74"/>
        <v>0.17588752116499298</v>
      </c>
      <c r="L326" s="31">
        <v>36722130</v>
      </c>
      <c r="M326" s="36">
        <f t="shared" si="75"/>
        <v>0.19285826352193866</v>
      </c>
      <c r="N326" s="31">
        <f t="shared" si="76"/>
        <v>142741001</v>
      </c>
      <c r="O326" s="36">
        <f t="shared" si="77"/>
        <v>0.7496510029849387</v>
      </c>
      <c r="P326" s="31">
        <v>37171210</v>
      </c>
      <c r="Q326" s="31">
        <v>168800633</v>
      </c>
      <c r="R326" s="31">
        <v>181343302</v>
      </c>
      <c r="S326" s="31">
        <v>139887378</v>
      </c>
      <c r="T326" s="36">
        <f t="shared" si="78"/>
        <v>0.7713953394319466</v>
      </c>
      <c r="U326" s="36">
        <f t="shared" si="79"/>
        <v>-1.208139309965961E-2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389070856</v>
      </c>
      <c r="E327" s="31">
        <v>392307566</v>
      </c>
      <c r="F327" s="31">
        <v>87560807</v>
      </c>
      <c r="G327" s="36">
        <f t="shared" si="72"/>
        <v>0.22505105599582612</v>
      </c>
      <c r="H327" s="31">
        <v>93759275</v>
      </c>
      <c r="I327" s="36">
        <f t="shared" si="73"/>
        <v>0.24098251913271038</v>
      </c>
      <c r="J327" s="31">
        <v>81612731</v>
      </c>
      <c r="K327" s="36">
        <f t="shared" si="74"/>
        <v>0.2080325185469403</v>
      </c>
      <c r="L327" s="31">
        <v>71997679</v>
      </c>
      <c r="M327" s="36">
        <f t="shared" si="75"/>
        <v>0.18352355457758365</v>
      </c>
      <c r="N327" s="31">
        <f t="shared" si="76"/>
        <v>334930492</v>
      </c>
      <c r="O327" s="36">
        <f t="shared" si="77"/>
        <v>0.85374466624485135</v>
      </c>
      <c r="P327" s="31">
        <v>80825149</v>
      </c>
      <c r="Q327" s="31">
        <v>363876503</v>
      </c>
      <c r="R327" s="31">
        <v>379551016</v>
      </c>
      <c r="S327" s="31">
        <v>294827734</v>
      </c>
      <c r="T327" s="36">
        <f t="shared" si="78"/>
        <v>0.77678025238114501</v>
      </c>
      <c r="U327" s="36">
        <f t="shared" si="79"/>
        <v>-0.10921687258504154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107957100</v>
      </c>
      <c r="E328" s="31">
        <v>106174800</v>
      </c>
      <c r="F328" s="31">
        <v>21605930</v>
      </c>
      <c r="G328" s="36">
        <f t="shared" si="72"/>
        <v>0.20013440524060019</v>
      </c>
      <c r="H328" s="31">
        <v>21571013</v>
      </c>
      <c r="I328" s="36">
        <f t="shared" si="73"/>
        <v>0.19981097120986022</v>
      </c>
      <c r="J328" s="31">
        <v>20766282</v>
      </c>
      <c r="K328" s="36">
        <f t="shared" si="74"/>
        <v>0.19558578871822693</v>
      </c>
      <c r="L328" s="31">
        <v>21124536</v>
      </c>
      <c r="M328" s="36">
        <f t="shared" si="75"/>
        <v>0.19895997920410494</v>
      </c>
      <c r="N328" s="31">
        <f t="shared" si="76"/>
        <v>85067761</v>
      </c>
      <c r="O328" s="36">
        <f t="shared" si="77"/>
        <v>0.80120481507853092</v>
      </c>
      <c r="P328" s="31">
        <v>21143147</v>
      </c>
      <c r="Q328" s="31">
        <v>100301000</v>
      </c>
      <c r="R328" s="31">
        <v>102555200</v>
      </c>
      <c r="S328" s="31">
        <v>79902028</v>
      </c>
      <c r="T328" s="36">
        <f t="shared" si="78"/>
        <v>0.7791123999563162</v>
      </c>
      <c r="U328" s="36">
        <f t="shared" si="79"/>
        <v>-8.8023793241376325E-4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159415367</v>
      </c>
      <c r="E329" s="31">
        <v>159042592</v>
      </c>
      <c r="F329" s="31">
        <v>20031134</v>
      </c>
      <c r="G329" s="36">
        <f t="shared" si="72"/>
        <v>0.12565372069808051</v>
      </c>
      <c r="H329" s="31">
        <v>29757561</v>
      </c>
      <c r="I329" s="36">
        <f t="shared" si="73"/>
        <v>0.18666682867530582</v>
      </c>
      <c r="J329" s="31">
        <v>39325722</v>
      </c>
      <c r="K329" s="36">
        <f t="shared" si="74"/>
        <v>0.24726534889471621</v>
      </c>
      <c r="L329" s="31">
        <v>35282535</v>
      </c>
      <c r="M329" s="36">
        <f t="shared" si="75"/>
        <v>0.22184330974686328</v>
      </c>
      <c r="N329" s="31">
        <f t="shared" si="76"/>
        <v>124396952</v>
      </c>
      <c r="O329" s="36">
        <f t="shared" si="77"/>
        <v>0.7821612464666069</v>
      </c>
      <c r="P329" s="31">
        <v>29532665</v>
      </c>
      <c r="Q329" s="31">
        <v>152040213</v>
      </c>
      <c r="R329" s="31">
        <v>141605407</v>
      </c>
      <c r="S329" s="31">
        <v>110120190</v>
      </c>
      <c r="T329" s="36">
        <f t="shared" si="78"/>
        <v>0.77765526283893949</v>
      </c>
      <c r="U329" s="36">
        <f t="shared" si="79"/>
        <v>0.19469526370207357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176822701</v>
      </c>
      <c r="E330" s="31">
        <v>189578172</v>
      </c>
      <c r="F330" s="31">
        <v>40216664</v>
      </c>
      <c r="G330" s="36">
        <f t="shared" si="72"/>
        <v>0.22744061578382971</v>
      </c>
      <c r="H330" s="31">
        <v>42782549</v>
      </c>
      <c r="I330" s="36">
        <f t="shared" si="73"/>
        <v>0.24195167678159152</v>
      </c>
      <c r="J330" s="31">
        <v>39283276</v>
      </c>
      <c r="K330" s="36">
        <f t="shared" si="74"/>
        <v>0.20721413011620346</v>
      </c>
      <c r="L330" s="31">
        <v>54489434</v>
      </c>
      <c r="M330" s="36">
        <f t="shared" si="75"/>
        <v>0.2874246197499995</v>
      </c>
      <c r="N330" s="31">
        <f t="shared" si="76"/>
        <v>176771923</v>
      </c>
      <c r="O330" s="36">
        <f t="shared" si="77"/>
        <v>0.93244871566754006</v>
      </c>
      <c r="P330" s="31">
        <v>41535828</v>
      </c>
      <c r="Q330" s="31">
        <v>165375059</v>
      </c>
      <c r="R330" s="31">
        <v>158653235</v>
      </c>
      <c r="S330" s="31">
        <v>166031241</v>
      </c>
      <c r="T330" s="36">
        <f t="shared" si="78"/>
        <v>1.0465039745328861</v>
      </c>
      <c r="U330" s="36">
        <f t="shared" si="79"/>
        <v>0.31186584266479533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123362404</v>
      </c>
      <c r="E331" s="31">
        <v>116352047</v>
      </c>
      <c r="F331" s="31">
        <v>26144097</v>
      </c>
      <c r="G331" s="36">
        <f t="shared" si="72"/>
        <v>0.21192921143138552</v>
      </c>
      <c r="H331" s="31">
        <v>28323247</v>
      </c>
      <c r="I331" s="36">
        <f t="shared" si="73"/>
        <v>0.22959383152098756</v>
      </c>
      <c r="J331" s="31">
        <v>23714673</v>
      </c>
      <c r="K331" s="36">
        <f t="shared" si="74"/>
        <v>0.20381827059733637</v>
      </c>
      <c r="L331" s="31">
        <v>25223792</v>
      </c>
      <c r="M331" s="36">
        <f t="shared" si="75"/>
        <v>0.2167885537931275</v>
      </c>
      <c r="N331" s="31">
        <f t="shared" si="76"/>
        <v>103405809</v>
      </c>
      <c r="O331" s="36">
        <f t="shared" si="77"/>
        <v>0.88873218534780052</v>
      </c>
      <c r="P331" s="31">
        <v>25614972</v>
      </c>
      <c r="Q331" s="31">
        <v>129055123</v>
      </c>
      <c r="R331" s="31">
        <v>127225875</v>
      </c>
      <c r="S331" s="31">
        <v>92063045</v>
      </c>
      <c r="T331" s="36">
        <f t="shared" si="78"/>
        <v>0.72361887862826646</v>
      </c>
      <c r="U331" s="36">
        <f t="shared" si="79"/>
        <v>-1.5271537286864922E-2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1285842340</v>
      </c>
      <c r="E332" s="32">
        <f>SUM(E324:E331)</f>
        <v>1303451489</v>
      </c>
      <c r="F332" s="32">
        <f>SUM(F324:F331)</f>
        <v>255495760</v>
      </c>
      <c r="G332" s="37">
        <f t="shared" si="72"/>
        <v>0.19869913445220663</v>
      </c>
      <c r="H332" s="32">
        <f>SUM(H324:H331)</f>
        <v>292288589</v>
      </c>
      <c r="I332" s="37">
        <f t="shared" si="73"/>
        <v>0.22731292935959785</v>
      </c>
      <c r="J332" s="32">
        <f>SUM(J324:J331)</f>
        <v>267853052</v>
      </c>
      <c r="K332" s="37">
        <f t="shared" si="74"/>
        <v>0.20549522115740204</v>
      </c>
      <c r="L332" s="32">
        <f>SUM(L324:L331)</f>
        <v>269642009</v>
      </c>
      <c r="M332" s="37">
        <f t="shared" si="75"/>
        <v>0.20686769801219659</v>
      </c>
      <c r="N332" s="32">
        <f t="shared" si="76"/>
        <v>1085279410</v>
      </c>
      <c r="O332" s="37">
        <f t="shared" si="77"/>
        <v>0.83261971708100901</v>
      </c>
      <c r="P332" s="32">
        <f>SUM(P324:P331)</f>
        <v>263659654</v>
      </c>
      <c r="Q332" s="32">
        <f>SUM(Q324:Q331)</f>
        <v>1212085491</v>
      </c>
      <c r="R332" s="32">
        <f>SUM(R324:R331)</f>
        <v>1225774066</v>
      </c>
      <c r="S332" s="32">
        <f>SUM(S324:S331)</f>
        <v>994914151</v>
      </c>
      <c r="T332" s="37">
        <f t="shared" si="78"/>
        <v>0.81166193558544419</v>
      </c>
      <c r="U332" s="37">
        <f t="shared" si="79"/>
        <v>2.2689686909776574E-2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31271176</v>
      </c>
      <c r="E333" s="31">
        <v>28186800</v>
      </c>
      <c r="F333" s="31">
        <v>5096277</v>
      </c>
      <c r="G333" s="36">
        <f t="shared" si="72"/>
        <v>0.16297043002156364</v>
      </c>
      <c r="H333" s="31">
        <v>4897388</v>
      </c>
      <c r="I333" s="36">
        <f t="shared" si="73"/>
        <v>0.1566102918547099</v>
      </c>
      <c r="J333" s="31">
        <v>3886735</v>
      </c>
      <c r="K333" s="36">
        <f t="shared" si="74"/>
        <v>0.13789202747385301</v>
      </c>
      <c r="L333" s="31">
        <v>4999150</v>
      </c>
      <c r="M333" s="36">
        <f t="shared" si="75"/>
        <v>0.17735784125902904</v>
      </c>
      <c r="N333" s="31">
        <f t="shared" si="76"/>
        <v>18879550</v>
      </c>
      <c r="O333" s="36">
        <f t="shared" si="77"/>
        <v>0.66980111257751851</v>
      </c>
      <c r="P333" s="31">
        <v>2019698</v>
      </c>
      <c r="Q333" s="31">
        <v>28589604</v>
      </c>
      <c r="R333" s="31">
        <v>22479408</v>
      </c>
      <c r="S333" s="31">
        <v>15288585</v>
      </c>
      <c r="T333" s="36">
        <f t="shared" si="78"/>
        <v>0.6801151080135206</v>
      </c>
      <c r="U333" s="36">
        <f t="shared" si="79"/>
        <v>1.4751967868463502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15335381</v>
      </c>
      <c r="E334" s="31">
        <v>14122349</v>
      </c>
      <c r="F334" s="31">
        <v>2269795</v>
      </c>
      <c r="G334" s="36">
        <f t="shared" si="72"/>
        <v>0.14801034287964543</v>
      </c>
      <c r="H334" s="31">
        <v>4245530</v>
      </c>
      <c r="I334" s="36">
        <f t="shared" si="73"/>
        <v>0.27684542040396648</v>
      </c>
      <c r="J334" s="31">
        <v>3786211</v>
      </c>
      <c r="K334" s="36">
        <f t="shared" si="74"/>
        <v>0.26810065379350134</v>
      </c>
      <c r="L334" s="31">
        <v>2464034</v>
      </c>
      <c r="M334" s="36">
        <f t="shared" si="75"/>
        <v>0.17447763116461715</v>
      </c>
      <c r="N334" s="31">
        <f t="shared" si="76"/>
        <v>12765570</v>
      </c>
      <c r="O334" s="36">
        <f t="shared" si="77"/>
        <v>0.90392681840676792</v>
      </c>
      <c r="P334" s="31">
        <v>3325795</v>
      </c>
      <c r="Q334" s="31">
        <v>24327062</v>
      </c>
      <c r="R334" s="31">
        <v>15860542</v>
      </c>
      <c r="S334" s="31">
        <v>20402774</v>
      </c>
      <c r="T334" s="36">
        <f t="shared" si="78"/>
        <v>1.2863856733269265</v>
      </c>
      <c r="U334" s="36">
        <f t="shared" si="79"/>
        <v>-0.25911428695995997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77168279</v>
      </c>
      <c r="E335" s="31">
        <v>84723942</v>
      </c>
      <c r="F335" s="31">
        <v>21021060</v>
      </c>
      <c r="G335" s="36">
        <f t="shared" si="72"/>
        <v>0.27240545302299668</v>
      </c>
      <c r="H335" s="31">
        <v>21562147</v>
      </c>
      <c r="I335" s="36">
        <f t="shared" si="73"/>
        <v>0.27941723308355754</v>
      </c>
      <c r="J335" s="31">
        <v>20779315</v>
      </c>
      <c r="K335" s="36">
        <f t="shared" si="74"/>
        <v>0.24525906738380987</v>
      </c>
      <c r="L335" s="31">
        <v>20163224</v>
      </c>
      <c r="M335" s="36">
        <f t="shared" si="75"/>
        <v>0.23798732122261262</v>
      </c>
      <c r="N335" s="31">
        <f t="shared" si="76"/>
        <v>83525746</v>
      </c>
      <c r="O335" s="36">
        <f t="shared" si="77"/>
        <v>0.98585764576440504</v>
      </c>
      <c r="P335" s="31">
        <v>34610656</v>
      </c>
      <c r="Q335" s="31">
        <v>71724179</v>
      </c>
      <c r="R335" s="31">
        <v>84451217</v>
      </c>
      <c r="S335" s="31">
        <v>88336008</v>
      </c>
      <c r="T335" s="36">
        <f t="shared" si="78"/>
        <v>1.0460004146535864</v>
      </c>
      <c r="U335" s="36">
        <f t="shared" si="79"/>
        <v>-0.41742728019948538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22671876</v>
      </c>
      <c r="E336" s="31">
        <v>27616916</v>
      </c>
      <c r="F336" s="31">
        <v>5973412</v>
      </c>
      <c r="G336" s="36">
        <f t="shared" si="72"/>
        <v>0.26347233021210947</v>
      </c>
      <c r="H336" s="31">
        <v>6737341</v>
      </c>
      <c r="I336" s="36">
        <f t="shared" si="73"/>
        <v>0.29716733630688524</v>
      </c>
      <c r="J336" s="31">
        <v>6597439</v>
      </c>
      <c r="K336" s="36">
        <f t="shared" si="74"/>
        <v>0.23889122883959962</v>
      </c>
      <c r="L336" s="31">
        <v>6922834</v>
      </c>
      <c r="M336" s="36">
        <f t="shared" si="75"/>
        <v>0.25067368130460332</v>
      </c>
      <c r="N336" s="31">
        <f t="shared" si="76"/>
        <v>26231026</v>
      </c>
      <c r="O336" s="36">
        <f t="shared" si="77"/>
        <v>0.94981735107569576</v>
      </c>
      <c r="P336" s="31">
        <v>7453665</v>
      </c>
      <c r="Q336" s="31">
        <v>22664542</v>
      </c>
      <c r="R336" s="31">
        <v>28392118</v>
      </c>
      <c r="S336" s="31">
        <v>28061446</v>
      </c>
      <c r="T336" s="36">
        <f t="shared" si="78"/>
        <v>0.98835338737321399</v>
      </c>
      <c r="U336" s="36">
        <f t="shared" si="79"/>
        <v>-7.1217448060786226E-2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146446712</v>
      </c>
      <c r="E337" s="32">
        <f>SUM(E333:E336)</f>
        <v>154650007</v>
      </c>
      <c r="F337" s="32">
        <f>SUM(F333:F336)</f>
        <v>34360544</v>
      </c>
      <c r="G337" s="37">
        <f t="shared" si="72"/>
        <v>0.2346283063016123</v>
      </c>
      <c r="H337" s="32">
        <f>SUM(H333:H336)</f>
        <v>37442406</v>
      </c>
      <c r="I337" s="37">
        <f t="shared" si="73"/>
        <v>0.25567256163456914</v>
      </c>
      <c r="J337" s="32">
        <f>SUM(J333:J336)</f>
        <v>35049700</v>
      </c>
      <c r="K337" s="37">
        <f t="shared" si="74"/>
        <v>0.22663885168786316</v>
      </c>
      <c r="L337" s="32">
        <f>SUM(L333:L336)</f>
        <v>34549242</v>
      </c>
      <c r="M337" s="37">
        <f t="shared" si="75"/>
        <v>0.22340278329247021</v>
      </c>
      <c r="N337" s="32">
        <f t="shared" si="76"/>
        <v>141401892</v>
      </c>
      <c r="O337" s="37">
        <f t="shared" si="77"/>
        <v>0.9143348567711348</v>
      </c>
      <c r="P337" s="32">
        <f>SUM(P333:P336)</f>
        <v>47409814</v>
      </c>
      <c r="Q337" s="32">
        <f>SUM(Q333:Q336)</f>
        <v>147305387</v>
      </c>
      <c r="R337" s="32">
        <f>SUM(R333:R336)</f>
        <v>151183285</v>
      </c>
      <c r="S337" s="32">
        <f>SUM(S333:S336)</f>
        <v>152088813</v>
      </c>
      <c r="T337" s="37">
        <f t="shared" si="78"/>
        <v>1.0059896039433196</v>
      </c>
      <c r="U337" s="37">
        <f t="shared" si="79"/>
        <v>-0.27126392016640266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15509802627</v>
      </c>
      <c r="E338" s="32">
        <f>SUM(E302,E304:E309,E311:E316,E318:E322,E324:E331,E333:E336)</f>
        <v>15571384192</v>
      </c>
      <c r="F338" s="32">
        <f>SUM(F302,F304:F309,F311:F316,F318:F322,F324:F331,F333:F336)</f>
        <v>3160120579</v>
      </c>
      <c r="G338" s="37">
        <f t="shared" si="72"/>
        <v>0.20374988998884827</v>
      </c>
      <c r="H338" s="32">
        <f>SUM(H302,H304:H309,H311:H316,H318:H322,H324:H331,H333:H336)</f>
        <v>3696052749</v>
      </c>
      <c r="I338" s="37">
        <f t="shared" si="73"/>
        <v>0.23830430585659315</v>
      </c>
      <c r="J338" s="32">
        <f>SUM(J302,J304:J309,J311:J316,J318:J322,J324:J331,J333:J336)</f>
        <v>3413433083</v>
      </c>
      <c r="K338" s="37">
        <f t="shared" si="74"/>
        <v>0.21921192367430606</v>
      </c>
      <c r="L338" s="32">
        <f>SUM(L302,L304:L309,L311:L316,L318:L322,L324:L331,L333:L336)</f>
        <v>3579650744</v>
      </c>
      <c r="M338" s="37">
        <f t="shared" si="75"/>
        <v>0.22988648278546051</v>
      </c>
      <c r="N338" s="32">
        <f t="shared" si="76"/>
        <v>13849257155</v>
      </c>
      <c r="O338" s="37">
        <f t="shared" si="77"/>
        <v>0.88940437049361576</v>
      </c>
      <c r="P338" s="32">
        <f>SUM(P302,P304:P309,P311:P316,P318:P322,P324:P331,P333:P336)</f>
        <v>3370506905</v>
      </c>
      <c r="Q338" s="32">
        <f>SUM(Q302,Q304:Q309,Q311:Q316,Q318:Q322,Q324:Q331,Q333:Q336)</f>
        <v>14223389173</v>
      </c>
      <c r="R338" s="32">
        <f>SUM(R302,R304:R309,R311:R316,R318:R322,R324:R331,R333:R336)</f>
        <v>14338787968</v>
      </c>
      <c r="S338" s="32">
        <f>SUM(S302,S304:S309,S311:S316,S318:S322,S324:S331,S333:S336)</f>
        <v>12664116592</v>
      </c>
      <c r="T338" s="37">
        <f t="shared" si="78"/>
        <v>0.88320690844042193</v>
      </c>
      <c r="U338" s="37">
        <f t="shared" si="79"/>
        <v>6.2051152807236276E-2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103950387374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107483413316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27178364417</v>
      </c>
      <c r="G339" s="39">
        <f t="shared" si="72"/>
        <v>0.26145515282416193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25965547435</v>
      </c>
      <c r="I339" s="39">
        <f t="shared" si="73"/>
        <v>0.24978788526856885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27955057653</v>
      </c>
      <c r="K339" s="39">
        <f t="shared" si="74"/>
        <v>0.26008717801706249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25707678909</v>
      </c>
      <c r="M339" s="39">
        <f t="shared" si="75"/>
        <v>0.23917810307549239</v>
      </c>
      <c r="N339" s="34">
        <f t="shared" si="76"/>
        <v>106806648414</v>
      </c>
      <c r="O339" s="39">
        <f t="shared" si="77"/>
        <v>0.99370354102906722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24022757355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94173427923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99385835494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90834614694</v>
      </c>
      <c r="T339" s="39">
        <f t="shared" si="78"/>
        <v>0.91395936093412178</v>
      </c>
      <c r="U339" s="39">
        <f t="shared" si="79"/>
        <v>7.0138557747589481E-2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604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14939734</v>
      </c>
      <c r="E8" s="31">
        <v>14863228</v>
      </c>
      <c r="F8" s="31">
        <v>3021916</v>
      </c>
      <c r="G8" s="36">
        <f>IF(($D8       =0),0,($F8       /$D8       ))</f>
        <v>0.20227374864907233</v>
      </c>
      <c r="H8" s="31">
        <v>3047329</v>
      </c>
      <c r="I8" s="36">
        <f>IF(($D8       =0),0,($H8       /$D8       ))</f>
        <v>0.20397478295128949</v>
      </c>
      <c r="J8" s="31">
        <v>3029793</v>
      </c>
      <c r="K8" s="36">
        <f>IF(($E8       =0),0,($J8       /$E8       ))</f>
        <v>0.20384488483928256</v>
      </c>
      <c r="L8" s="31">
        <v>3122980</v>
      </c>
      <c r="M8" s="36">
        <f>IF(($E8       =0),0,($L8       /$E8       ))</f>
        <v>0.21011451886494642</v>
      </c>
      <c r="N8" s="31">
        <f>$F8       +$H8       +$J8       +$L8</f>
        <v>12222018</v>
      </c>
      <c r="O8" s="36">
        <f>IF(($E8       =0),0,($N8       /$E8       ))</f>
        <v>0.82229903221561296</v>
      </c>
      <c r="P8" s="31">
        <v>2649798</v>
      </c>
      <c r="Q8" s="31">
        <v>14199215</v>
      </c>
      <c r="R8" s="31">
        <v>13820502</v>
      </c>
      <c r="S8" s="31">
        <v>10260163</v>
      </c>
      <c r="T8" s="36">
        <f>IF(($R8       =0),0,($S8       /$R8       ))</f>
        <v>0.7423871433903052</v>
      </c>
      <c r="U8" s="36">
        <f>IF(($P8       =0),0,(($L8       /$P8       )-1))</f>
        <v>0.17857285725176042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68886860</v>
      </c>
      <c r="E9" s="31">
        <v>66268280</v>
      </c>
      <c r="F9" s="31">
        <v>8244436</v>
      </c>
      <c r="G9" s="36">
        <f>IF(($D9       =0),0,($F9       /$D9       ))</f>
        <v>0.1196808215674223</v>
      </c>
      <c r="H9" s="31">
        <v>25379979</v>
      </c>
      <c r="I9" s="36">
        <f>IF(($D9       =0),0,($H9       /$D9       ))</f>
        <v>0.36842990085482197</v>
      </c>
      <c r="J9" s="31">
        <v>12177142</v>
      </c>
      <c r="K9" s="36">
        <f>IF(($E9       =0),0,($J9       /$E9       ))</f>
        <v>0.1837552144102729</v>
      </c>
      <c r="L9" s="31">
        <v>11099995</v>
      </c>
      <c r="M9" s="36">
        <f>IF(($E9       =0),0,($L9       /$E9       ))</f>
        <v>0.16750087673921821</v>
      </c>
      <c r="N9" s="31">
        <f>$F9       +$H9       +$J9       +$L9</f>
        <v>56901552</v>
      </c>
      <c r="O9" s="36">
        <f>IF(($E9       =0),0,($N9       /$E9       ))</f>
        <v>0.85865442712561724</v>
      </c>
      <c r="P9" s="31">
        <v>8883312</v>
      </c>
      <c r="Q9" s="31">
        <v>70342110</v>
      </c>
      <c r="R9" s="31">
        <v>65748000</v>
      </c>
      <c r="S9" s="31">
        <v>54457998</v>
      </c>
      <c r="T9" s="36">
        <f>IF(($R9       =0),0,($S9       /$R9       ))</f>
        <v>0.82828371965687164</v>
      </c>
      <c r="U9" s="36">
        <f>IF(($P9       =0),0,(($L9       /$P9       )-1))</f>
        <v>0.24953339475186742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83826594</v>
      </c>
      <c r="E10" s="32">
        <f>SUM(E8:E9)</f>
        <v>81131508</v>
      </c>
      <c r="F10" s="32">
        <f>SUM(F8:F9)</f>
        <v>11266352</v>
      </c>
      <c r="G10" s="37">
        <f t="shared" ref="G10:G54" si="0">IF(($D10      =0),0,($F10      /$D10      ))</f>
        <v>0.13440068911782341</v>
      </c>
      <c r="H10" s="32">
        <f>SUM(H8:H9)</f>
        <v>28427308</v>
      </c>
      <c r="I10" s="37">
        <f t="shared" ref="I10:I54" si="1">IF(($D10      =0),0,($H10      /$D10      ))</f>
        <v>0.33912039895119678</v>
      </c>
      <c r="J10" s="32">
        <f>SUM(J8:J9)</f>
        <v>15206935</v>
      </c>
      <c r="K10" s="37">
        <f t="shared" ref="K10:K54" si="2">IF(($E10      =0),0,($J10      /$E10      ))</f>
        <v>0.18743562611950956</v>
      </c>
      <c r="L10" s="32">
        <f>SUM(L8:L9)</f>
        <v>14222975</v>
      </c>
      <c r="M10" s="37">
        <f t="shared" ref="M10:M54" si="3">IF(($E10      =0),0,($L10      /$E10      ))</f>
        <v>0.17530766222168581</v>
      </c>
      <c r="N10" s="32">
        <f t="shared" ref="N10:N54" si="4">$F10      +$H10      +$J10      +$L10</f>
        <v>69123570</v>
      </c>
      <c r="O10" s="37">
        <f t="shared" ref="O10:O54" si="5">IF(($E10      =0),0,($N10      /$E10      ))</f>
        <v>0.85199414757580993</v>
      </c>
      <c r="P10" s="32">
        <f>SUM(P8:P9)</f>
        <v>11533110</v>
      </c>
      <c r="Q10" s="32">
        <f>SUM(Q8:Q9)</f>
        <v>84541325</v>
      </c>
      <c r="R10" s="32">
        <f>SUM(R8:R9)</f>
        <v>79568502</v>
      </c>
      <c r="S10" s="32">
        <f>SUM(S8:S9)</f>
        <v>64718161</v>
      </c>
      <c r="T10" s="37">
        <f t="shared" ref="T10:T54" si="6">IF(($R10      =0),0,($S10      /$R10      ))</f>
        <v>0.81336407464350657</v>
      </c>
      <c r="U10" s="37">
        <f t="shared" ref="U10:U54" si="7">IF(($P10      =0),0,(($L10      /$P10      )-1))</f>
        <v>0.23322980531703941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1430729</v>
      </c>
      <c r="E11" s="31">
        <v>1430729</v>
      </c>
      <c r="F11" s="31">
        <v>249533</v>
      </c>
      <c r="G11" s="36">
        <f t="shared" si="0"/>
        <v>0.17440968904663287</v>
      </c>
      <c r="H11" s="31">
        <v>333760</v>
      </c>
      <c r="I11" s="36">
        <f t="shared" si="1"/>
        <v>0.2332796777027655</v>
      </c>
      <c r="J11" s="31">
        <v>209449</v>
      </c>
      <c r="K11" s="36">
        <f t="shared" si="2"/>
        <v>0.14639320234649608</v>
      </c>
      <c r="L11" s="31">
        <v>213672</v>
      </c>
      <c r="M11" s="36">
        <f t="shared" si="3"/>
        <v>0.14934484448137977</v>
      </c>
      <c r="N11" s="31">
        <f t="shared" si="4"/>
        <v>1006414</v>
      </c>
      <c r="O11" s="36">
        <f t="shared" si="5"/>
        <v>0.70342741357727423</v>
      </c>
      <c r="P11" s="31">
        <v>226135</v>
      </c>
      <c r="Q11" s="31">
        <v>1103964</v>
      </c>
      <c r="R11" s="31">
        <v>1384592</v>
      </c>
      <c r="S11" s="31">
        <v>790628</v>
      </c>
      <c r="T11" s="36">
        <f t="shared" si="6"/>
        <v>0.57101875498341748</v>
      </c>
      <c r="U11" s="36">
        <f t="shared" si="7"/>
        <v>-5.5113096159373876E-2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1731891</v>
      </c>
      <c r="E12" s="31">
        <v>1798556</v>
      </c>
      <c r="F12" s="31">
        <v>476815</v>
      </c>
      <c r="G12" s="36">
        <f t="shared" si="0"/>
        <v>0.27531467049600694</v>
      </c>
      <c r="H12" s="31">
        <v>526072</v>
      </c>
      <c r="I12" s="36">
        <f t="shared" si="1"/>
        <v>0.30375583682806828</v>
      </c>
      <c r="J12" s="31">
        <v>412357</v>
      </c>
      <c r="K12" s="36">
        <f t="shared" si="2"/>
        <v>0.22927114863256967</v>
      </c>
      <c r="L12" s="31">
        <v>380519</v>
      </c>
      <c r="M12" s="36">
        <f t="shared" si="3"/>
        <v>0.21156916993410269</v>
      </c>
      <c r="N12" s="31">
        <f t="shared" si="4"/>
        <v>1795763</v>
      </c>
      <c r="O12" s="36">
        <f t="shared" si="5"/>
        <v>0.9984470875524587</v>
      </c>
      <c r="P12" s="31">
        <v>385939</v>
      </c>
      <c r="Q12" s="31">
        <v>1875983</v>
      </c>
      <c r="R12" s="31">
        <v>1531946</v>
      </c>
      <c r="S12" s="31">
        <v>1413642</v>
      </c>
      <c r="T12" s="36">
        <f t="shared" si="6"/>
        <v>0.92277534586728249</v>
      </c>
      <c r="U12" s="36">
        <f t="shared" si="7"/>
        <v>-1.4043670113670803E-2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2199792</v>
      </c>
      <c r="E13" s="31">
        <v>2776612</v>
      </c>
      <c r="F13" s="31">
        <v>224885</v>
      </c>
      <c r="G13" s="36">
        <f t="shared" si="0"/>
        <v>0.10223011993861238</v>
      </c>
      <c r="H13" s="31">
        <v>938675</v>
      </c>
      <c r="I13" s="36">
        <f t="shared" si="1"/>
        <v>0.4267107981118215</v>
      </c>
      <c r="J13" s="31">
        <v>1357562</v>
      </c>
      <c r="K13" s="36">
        <f t="shared" si="2"/>
        <v>0.48892751309869725</v>
      </c>
      <c r="L13" s="31">
        <v>864687</v>
      </c>
      <c r="M13" s="36">
        <f t="shared" si="3"/>
        <v>0.31141801591291834</v>
      </c>
      <c r="N13" s="31">
        <f t="shared" si="4"/>
        <v>3385809</v>
      </c>
      <c r="O13" s="36">
        <f t="shared" si="5"/>
        <v>1.2194029990506416</v>
      </c>
      <c r="P13" s="31">
        <v>759850</v>
      </c>
      <c r="Q13" s="31">
        <v>3376044</v>
      </c>
      <c r="R13" s="31">
        <v>3889044</v>
      </c>
      <c r="S13" s="31">
        <v>2738304</v>
      </c>
      <c r="T13" s="36">
        <f t="shared" si="6"/>
        <v>0.70410723046589341</v>
      </c>
      <c r="U13" s="36">
        <f t="shared" si="7"/>
        <v>0.13797065210238868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8223473</v>
      </c>
      <c r="E14" s="31">
        <v>8347473</v>
      </c>
      <c r="F14" s="31">
        <v>1228949</v>
      </c>
      <c r="G14" s="36">
        <f t="shared" si="0"/>
        <v>0.14944403660108083</v>
      </c>
      <c r="H14" s="31">
        <v>4002999</v>
      </c>
      <c r="I14" s="36">
        <f t="shared" si="1"/>
        <v>0.48677718039567952</v>
      </c>
      <c r="J14" s="31">
        <v>1178719</v>
      </c>
      <c r="K14" s="36">
        <f t="shared" si="2"/>
        <v>0.14120668614321963</v>
      </c>
      <c r="L14" s="31">
        <v>1700375</v>
      </c>
      <c r="M14" s="36">
        <f t="shared" si="3"/>
        <v>0.20369937105516844</v>
      </c>
      <c r="N14" s="31">
        <f t="shared" si="4"/>
        <v>8111042</v>
      </c>
      <c r="O14" s="36">
        <f t="shared" si="5"/>
        <v>0.97167633845596146</v>
      </c>
      <c r="P14" s="31">
        <v>890622</v>
      </c>
      <c r="Q14" s="31">
        <v>7816768</v>
      </c>
      <c r="R14" s="31">
        <v>7816768</v>
      </c>
      <c r="S14" s="31">
        <v>8108041</v>
      </c>
      <c r="T14" s="36">
        <f t="shared" si="6"/>
        <v>1.0372625872995078</v>
      </c>
      <c r="U14" s="36">
        <f t="shared" si="7"/>
        <v>0.9091994134436383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250880</v>
      </c>
      <c r="E16" s="31">
        <v>459955</v>
      </c>
      <c r="F16" s="31">
        <v>28959</v>
      </c>
      <c r="G16" s="36">
        <f t="shared" si="0"/>
        <v>0.1154296875</v>
      </c>
      <c r="H16" s="31">
        <v>8068</v>
      </c>
      <c r="I16" s="36">
        <f t="shared" si="1"/>
        <v>3.2158801020408162E-2</v>
      </c>
      <c r="J16" s="31">
        <v>6983</v>
      </c>
      <c r="K16" s="36">
        <f t="shared" si="2"/>
        <v>1.518191997043189E-2</v>
      </c>
      <c r="L16" s="31">
        <v>13008</v>
      </c>
      <c r="M16" s="36">
        <f t="shared" si="3"/>
        <v>2.8281027491819852E-2</v>
      </c>
      <c r="N16" s="31">
        <f t="shared" si="4"/>
        <v>57018</v>
      </c>
      <c r="O16" s="36">
        <f t="shared" si="5"/>
        <v>0.12396430085551847</v>
      </c>
      <c r="P16" s="31">
        <v>26500</v>
      </c>
      <c r="Q16" s="31">
        <v>270000</v>
      </c>
      <c r="R16" s="31">
        <v>393000</v>
      </c>
      <c r="S16" s="31">
        <v>72643</v>
      </c>
      <c r="T16" s="36">
        <f t="shared" si="6"/>
        <v>0.18484223918575063</v>
      </c>
      <c r="U16" s="36">
        <f t="shared" si="7"/>
        <v>-0.50913207547169814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f t="shared" si="4"/>
        <v>0</v>
      </c>
      <c r="O17" s="36">
        <f t="shared" si="5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13836765</v>
      </c>
      <c r="E19" s="32">
        <f>SUM(E11:E18)</f>
        <v>14813325</v>
      </c>
      <c r="F19" s="32">
        <f>SUM(F11:F18)</f>
        <v>2209141</v>
      </c>
      <c r="G19" s="37">
        <f t="shared" si="0"/>
        <v>0.15965733319890885</v>
      </c>
      <c r="H19" s="32">
        <f>SUM(H11:H18)</f>
        <v>5809574</v>
      </c>
      <c r="I19" s="37">
        <f t="shared" si="1"/>
        <v>0.41986504793569884</v>
      </c>
      <c r="J19" s="32">
        <f>SUM(J11:J18)</f>
        <v>3165070</v>
      </c>
      <c r="K19" s="37">
        <f t="shared" si="2"/>
        <v>0.21366371155699346</v>
      </c>
      <c r="L19" s="32">
        <f>SUM(L11:L18)</f>
        <v>3172261</v>
      </c>
      <c r="M19" s="37">
        <f t="shared" si="3"/>
        <v>0.2141491528741859</v>
      </c>
      <c r="N19" s="32">
        <f t="shared" si="4"/>
        <v>14356046</v>
      </c>
      <c r="O19" s="37">
        <f t="shared" si="5"/>
        <v>0.96913056319226099</v>
      </c>
      <c r="P19" s="32">
        <f>SUM(P11:P18)</f>
        <v>2289046</v>
      </c>
      <c r="Q19" s="32">
        <f>SUM(Q11:Q18)</f>
        <v>14442759</v>
      </c>
      <c r="R19" s="32">
        <f>SUM(R11:R18)</f>
        <v>15015350</v>
      </c>
      <c r="S19" s="32">
        <f>SUM(S11:S18)</f>
        <v>13123258</v>
      </c>
      <c r="T19" s="37">
        <f t="shared" si="6"/>
        <v>0.87398948409460986</v>
      </c>
      <c r="U19" s="37">
        <f t="shared" si="7"/>
        <v>0.38584414642606579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7220801</v>
      </c>
      <c r="E20" s="31">
        <v>7780801</v>
      </c>
      <c r="F20" s="31">
        <v>480457</v>
      </c>
      <c r="G20" s="36">
        <f t="shared" si="0"/>
        <v>6.6537909021450667E-2</v>
      </c>
      <c r="H20" s="31">
        <v>293557</v>
      </c>
      <c r="I20" s="36">
        <f t="shared" si="1"/>
        <v>4.0654353997568969E-2</v>
      </c>
      <c r="J20" s="31">
        <v>400386</v>
      </c>
      <c r="K20" s="36">
        <f t="shared" si="2"/>
        <v>5.1458198198360297E-2</v>
      </c>
      <c r="L20" s="31">
        <v>493066</v>
      </c>
      <c r="M20" s="36">
        <f t="shared" si="3"/>
        <v>6.3369568248821687E-2</v>
      </c>
      <c r="N20" s="31">
        <f t="shared" si="4"/>
        <v>1667466</v>
      </c>
      <c r="O20" s="36">
        <f t="shared" si="5"/>
        <v>0.21430518528876397</v>
      </c>
      <c r="P20" s="31">
        <v>1210884</v>
      </c>
      <c r="Q20" s="31">
        <v>7208055</v>
      </c>
      <c r="R20" s="31">
        <v>7228055</v>
      </c>
      <c r="S20" s="31">
        <v>3339101</v>
      </c>
      <c r="T20" s="36">
        <f t="shared" si="6"/>
        <v>0.46196397232727199</v>
      </c>
      <c r="U20" s="36">
        <f t="shared" si="7"/>
        <v>-0.59280492598795598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580000</v>
      </c>
      <c r="E21" s="31">
        <v>885050</v>
      </c>
      <c r="F21" s="31">
        <v>252649</v>
      </c>
      <c r="G21" s="36">
        <f t="shared" si="0"/>
        <v>0.43560172413793102</v>
      </c>
      <c r="H21" s="31">
        <v>89992</v>
      </c>
      <c r="I21" s="36">
        <f t="shared" si="1"/>
        <v>0.15515862068965516</v>
      </c>
      <c r="J21" s="31">
        <v>85649</v>
      </c>
      <c r="K21" s="36">
        <f t="shared" si="2"/>
        <v>9.6773063668719281E-2</v>
      </c>
      <c r="L21" s="31">
        <v>78588</v>
      </c>
      <c r="M21" s="36">
        <f t="shared" si="3"/>
        <v>8.8794983334274893E-2</v>
      </c>
      <c r="N21" s="31">
        <f t="shared" si="4"/>
        <v>506878</v>
      </c>
      <c r="O21" s="36">
        <f t="shared" si="5"/>
        <v>0.57271114626292297</v>
      </c>
      <c r="P21" s="31">
        <v>2596841</v>
      </c>
      <c r="Q21" s="31">
        <v>3268380</v>
      </c>
      <c r="R21" s="31">
        <v>10308380</v>
      </c>
      <c r="S21" s="31">
        <v>11548531</v>
      </c>
      <c r="T21" s="36">
        <f t="shared" si="6"/>
        <v>1.1203051303890621</v>
      </c>
      <c r="U21" s="36">
        <f t="shared" si="7"/>
        <v>-0.96973707670203912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1587939</v>
      </c>
      <c r="E23" s="31">
        <v>1670990</v>
      </c>
      <c r="F23" s="31">
        <v>429421</v>
      </c>
      <c r="G23" s="36">
        <f t="shared" si="0"/>
        <v>0.27042663477627288</v>
      </c>
      <c r="H23" s="31">
        <v>523688</v>
      </c>
      <c r="I23" s="36">
        <f t="shared" si="1"/>
        <v>0.32979100582579052</v>
      </c>
      <c r="J23" s="31">
        <v>537753</v>
      </c>
      <c r="K23" s="36">
        <f t="shared" si="2"/>
        <v>0.32181700668466001</v>
      </c>
      <c r="L23" s="31">
        <v>618332</v>
      </c>
      <c r="M23" s="36">
        <f t="shared" si="3"/>
        <v>0.37003931800908446</v>
      </c>
      <c r="N23" s="31">
        <f t="shared" si="4"/>
        <v>2109194</v>
      </c>
      <c r="O23" s="36">
        <f t="shared" si="5"/>
        <v>1.2622421438787785</v>
      </c>
      <c r="P23" s="31">
        <v>509450</v>
      </c>
      <c r="Q23" s="31">
        <v>2547401</v>
      </c>
      <c r="R23" s="31">
        <v>2633313</v>
      </c>
      <c r="S23" s="31">
        <v>2124268</v>
      </c>
      <c r="T23" s="36">
        <f t="shared" si="6"/>
        <v>0.8066902795072215</v>
      </c>
      <c r="U23" s="36">
        <f t="shared" si="7"/>
        <v>0.21372460496613988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1952958</v>
      </c>
      <c r="E24" s="31">
        <v>2282233</v>
      </c>
      <c r="F24" s="31">
        <v>462528</v>
      </c>
      <c r="G24" s="36">
        <f t="shared" si="0"/>
        <v>0.23683458630446738</v>
      </c>
      <c r="H24" s="31">
        <v>562070</v>
      </c>
      <c r="I24" s="36">
        <f t="shared" si="1"/>
        <v>0.28780444843155867</v>
      </c>
      <c r="J24" s="31">
        <v>439006</v>
      </c>
      <c r="K24" s="36">
        <f t="shared" si="2"/>
        <v>0.19235809840625387</v>
      </c>
      <c r="L24" s="31">
        <v>862048</v>
      </c>
      <c r="M24" s="36">
        <f t="shared" si="3"/>
        <v>0.37772129313702851</v>
      </c>
      <c r="N24" s="31">
        <f t="shared" si="4"/>
        <v>2325652</v>
      </c>
      <c r="O24" s="36">
        <f t="shared" si="5"/>
        <v>1.0190247884418462</v>
      </c>
      <c r="P24" s="31">
        <v>434211</v>
      </c>
      <c r="Q24" s="31">
        <v>1397417</v>
      </c>
      <c r="R24" s="31">
        <v>1397417</v>
      </c>
      <c r="S24" s="31">
        <v>1468667</v>
      </c>
      <c r="T24" s="36">
        <f t="shared" si="6"/>
        <v>1.0509869280250634</v>
      </c>
      <c r="U24" s="36">
        <f t="shared" si="7"/>
        <v>0.98532050086248391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335000</v>
      </c>
      <c r="E25" s="31">
        <v>420000</v>
      </c>
      <c r="F25" s="31">
        <v>29336</v>
      </c>
      <c r="G25" s="36">
        <f t="shared" si="0"/>
        <v>8.7570149253731341E-2</v>
      </c>
      <c r="H25" s="31">
        <v>21634</v>
      </c>
      <c r="I25" s="36">
        <f t="shared" si="1"/>
        <v>6.4579104477611934E-2</v>
      </c>
      <c r="J25" s="31">
        <v>1970</v>
      </c>
      <c r="K25" s="36">
        <f t="shared" si="2"/>
        <v>4.6904761904761902E-3</v>
      </c>
      <c r="L25" s="31">
        <v>9386</v>
      </c>
      <c r="M25" s="36">
        <f t="shared" si="3"/>
        <v>2.2347619047619047E-2</v>
      </c>
      <c r="N25" s="31">
        <f t="shared" si="4"/>
        <v>62326</v>
      </c>
      <c r="O25" s="36">
        <f t="shared" si="5"/>
        <v>0.14839523809523811</v>
      </c>
      <c r="P25" s="31">
        <v>8000</v>
      </c>
      <c r="Q25" s="31">
        <v>155000</v>
      </c>
      <c r="R25" s="31">
        <v>155000</v>
      </c>
      <c r="S25" s="31">
        <v>204656</v>
      </c>
      <c r="T25" s="36">
        <f t="shared" si="6"/>
        <v>1.3203612903225805</v>
      </c>
      <c r="U25" s="36">
        <f t="shared" si="7"/>
        <v>0.1732499999999999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11805212</v>
      </c>
      <c r="E26" s="31">
        <v>11790168</v>
      </c>
      <c r="F26" s="31">
        <v>1865072</v>
      </c>
      <c r="G26" s="36">
        <f t="shared" si="0"/>
        <v>0.15798716702419235</v>
      </c>
      <c r="H26" s="31">
        <v>2005436</v>
      </c>
      <c r="I26" s="36">
        <f t="shared" si="1"/>
        <v>0.16987716950784112</v>
      </c>
      <c r="J26" s="31">
        <v>1738917</v>
      </c>
      <c r="K26" s="36">
        <f t="shared" si="2"/>
        <v>0.14748873807396129</v>
      </c>
      <c r="L26" s="31">
        <v>2631507</v>
      </c>
      <c r="M26" s="36">
        <f t="shared" si="3"/>
        <v>0.22319503844220032</v>
      </c>
      <c r="N26" s="31">
        <f t="shared" si="4"/>
        <v>8240932</v>
      </c>
      <c r="O26" s="36">
        <f t="shared" si="5"/>
        <v>0.69896646086807246</v>
      </c>
      <c r="P26" s="31">
        <v>2936990</v>
      </c>
      <c r="Q26" s="31">
        <v>12291128</v>
      </c>
      <c r="R26" s="31">
        <v>12498158</v>
      </c>
      <c r="S26" s="31">
        <v>13876686</v>
      </c>
      <c r="T26" s="36">
        <f t="shared" si="6"/>
        <v>1.1102984935860147</v>
      </c>
      <c r="U26" s="36">
        <f t="shared" si="7"/>
        <v>-0.10401227106663624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23481910</v>
      </c>
      <c r="E27" s="32">
        <f>SUM(E20:E26)</f>
        <v>24829242</v>
      </c>
      <c r="F27" s="32">
        <f>SUM(F20:F26)</f>
        <v>3519463</v>
      </c>
      <c r="G27" s="37">
        <f t="shared" si="0"/>
        <v>0.14987975850346075</v>
      </c>
      <c r="H27" s="32">
        <f>SUM(H20:H26)</f>
        <v>3496377</v>
      </c>
      <c r="I27" s="37">
        <f t="shared" si="1"/>
        <v>0.1488966187162799</v>
      </c>
      <c r="J27" s="32">
        <f>SUM(J20:J26)</f>
        <v>3203681</v>
      </c>
      <c r="K27" s="37">
        <f t="shared" si="2"/>
        <v>0.12902854626009122</v>
      </c>
      <c r="L27" s="32">
        <f>SUM(L20:L26)</f>
        <v>4692927</v>
      </c>
      <c r="M27" s="37">
        <f t="shared" si="3"/>
        <v>0.18900806557042699</v>
      </c>
      <c r="N27" s="32">
        <f t="shared" si="4"/>
        <v>14912448</v>
      </c>
      <c r="O27" s="37">
        <f t="shared" si="5"/>
        <v>0.60060021163755217</v>
      </c>
      <c r="P27" s="32">
        <f>SUM(P20:P26)</f>
        <v>7696376</v>
      </c>
      <c r="Q27" s="32">
        <f>SUM(Q20:Q26)</f>
        <v>26867381</v>
      </c>
      <c r="R27" s="32">
        <f>SUM(R20:R26)</f>
        <v>34220323</v>
      </c>
      <c r="S27" s="32">
        <f>SUM(S20:S26)</f>
        <v>32561909</v>
      </c>
      <c r="T27" s="37">
        <f t="shared" si="6"/>
        <v>0.95153716111913966</v>
      </c>
      <c r="U27" s="37">
        <f t="shared" si="7"/>
        <v>-0.39024197882224054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2048368</v>
      </c>
      <c r="E28" s="31">
        <v>2126423</v>
      </c>
      <c r="F28" s="31">
        <v>585332</v>
      </c>
      <c r="G28" s="36">
        <f t="shared" si="0"/>
        <v>0.28575529397061467</v>
      </c>
      <c r="H28" s="31">
        <v>606932</v>
      </c>
      <c r="I28" s="36">
        <f t="shared" si="1"/>
        <v>0.29630027416948518</v>
      </c>
      <c r="J28" s="31">
        <v>673147</v>
      </c>
      <c r="K28" s="36">
        <f t="shared" si="2"/>
        <v>0.31656307329256689</v>
      </c>
      <c r="L28" s="31">
        <v>775386</v>
      </c>
      <c r="M28" s="36">
        <f t="shared" si="3"/>
        <v>0.36464334706688178</v>
      </c>
      <c r="N28" s="31">
        <f t="shared" si="4"/>
        <v>2640797</v>
      </c>
      <c r="O28" s="36">
        <f t="shared" si="5"/>
        <v>1.2418963677499726</v>
      </c>
      <c r="P28" s="31">
        <v>589970</v>
      </c>
      <c r="Q28" s="31">
        <v>1110837</v>
      </c>
      <c r="R28" s="31">
        <v>1187184</v>
      </c>
      <c r="S28" s="31">
        <v>1462917</v>
      </c>
      <c r="T28" s="36">
        <f t="shared" si="6"/>
        <v>1.2322580156066794</v>
      </c>
      <c r="U28" s="36">
        <f t="shared" si="7"/>
        <v>0.31428038713832906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740267</v>
      </c>
      <c r="E29" s="31">
        <v>740267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1645038</v>
      </c>
      <c r="R29" s="31">
        <v>1645038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1539784</v>
      </c>
      <c r="E30" s="31">
        <v>1574784</v>
      </c>
      <c r="F30" s="31">
        <v>564357</v>
      </c>
      <c r="G30" s="36">
        <f t="shared" si="0"/>
        <v>0.36651699199368221</v>
      </c>
      <c r="H30" s="31">
        <v>333711</v>
      </c>
      <c r="I30" s="36">
        <f t="shared" si="1"/>
        <v>0.21672585245722778</v>
      </c>
      <c r="J30" s="31">
        <v>646197</v>
      </c>
      <c r="K30" s="36">
        <f t="shared" si="2"/>
        <v>0.41034008473543038</v>
      </c>
      <c r="L30" s="31">
        <v>700055</v>
      </c>
      <c r="M30" s="36">
        <f t="shared" si="3"/>
        <v>0.4445403306104202</v>
      </c>
      <c r="N30" s="31">
        <f t="shared" si="4"/>
        <v>2244320</v>
      </c>
      <c r="O30" s="36">
        <f t="shared" si="5"/>
        <v>1.4251605299520442</v>
      </c>
      <c r="P30" s="31">
        <v>561429</v>
      </c>
      <c r="Q30" s="31">
        <v>1804655</v>
      </c>
      <c r="R30" s="31">
        <v>2154668</v>
      </c>
      <c r="S30" s="31">
        <v>1687649</v>
      </c>
      <c r="T30" s="36">
        <f t="shared" si="6"/>
        <v>0.78325245467051074</v>
      </c>
      <c r="U30" s="36">
        <f t="shared" si="7"/>
        <v>0.24691635095443942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2065000</v>
      </c>
      <c r="E31" s="31">
        <v>1570000</v>
      </c>
      <c r="F31" s="31">
        <v>41542</v>
      </c>
      <c r="G31" s="36">
        <f t="shared" si="0"/>
        <v>2.0117191283292979E-2</v>
      </c>
      <c r="H31" s="31">
        <v>33168</v>
      </c>
      <c r="I31" s="36">
        <f t="shared" si="1"/>
        <v>1.6061985472154965E-2</v>
      </c>
      <c r="J31" s="31">
        <v>380007</v>
      </c>
      <c r="K31" s="36">
        <f t="shared" si="2"/>
        <v>0.24204267515923567</v>
      </c>
      <c r="L31" s="31">
        <v>302377</v>
      </c>
      <c r="M31" s="36">
        <f t="shared" si="3"/>
        <v>0.1925968152866242</v>
      </c>
      <c r="N31" s="31">
        <f t="shared" si="4"/>
        <v>757094</v>
      </c>
      <c r="O31" s="36">
        <f t="shared" si="5"/>
        <v>0.48222547770700636</v>
      </c>
      <c r="P31" s="31">
        <v>308035</v>
      </c>
      <c r="Q31" s="31">
        <v>2860000</v>
      </c>
      <c r="R31" s="31">
        <v>2125234</v>
      </c>
      <c r="S31" s="31">
        <v>832850</v>
      </c>
      <c r="T31" s="36">
        <f t="shared" si="6"/>
        <v>0.39188625817204131</v>
      </c>
      <c r="U31" s="36">
        <f t="shared" si="7"/>
        <v>-1.8368042592562528E-2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185000</v>
      </c>
      <c r="E32" s="31">
        <v>185000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8945</v>
      </c>
      <c r="M32" s="36">
        <f t="shared" si="3"/>
        <v>4.8351351351351352E-2</v>
      </c>
      <c r="N32" s="31">
        <f t="shared" si="4"/>
        <v>8945</v>
      </c>
      <c r="O32" s="36">
        <f t="shared" si="5"/>
        <v>4.8351351351351352E-2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3559630</v>
      </c>
      <c r="E34" s="31">
        <v>3559630</v>
      </c>
      <c r="F34" s="31">
        <v>878496</v>
      </c>
      <c r="G34" s="36">
        <f t="shared" si="0"/>
        <v>0.24679418928371769</v>
      </c>
      <c r="H34" s="31">
        <v>966245</v>
      </c>
      <c r="I34" s="36">
        <f t="shared" si="1"/>
        <v>0.27144534684784655</v>
      </c>
      <c r="J34" s="31">
        <v>952191</v>
      </c>
      <c r="K34" s="36">
        <f t="shared" si="2"/>
        <v>0.26749718369605829</v>
      </c>
      <c r="L34" s="31">
        <v>861426</v>
      </c>
      <c r="M34" s="36">
        <f t="shared" si="3"/>
        <v>0.24199874706079003</v>
      </c>
      <c r="N34" s="31">
        <f t="shared" si="4"/>
        <v>3658358</v>
      </c>
      <c r="O34" s="36">
        <f t="shared" si="5"/>
        <v>1.0277354668884127</v>
      </c>
      <c r="P34" s="31">
        <v>763602</v>
      </c>
      <c r="Q34" s="31">
        <v>4326486</v>
      </c>
      <c r="R34" s="31">
        <v>3363109</v>
      </c>
      <c r="S34" s="31">
        <v>3178984</v>
      </c>
      <c r="T34" s="36">
        <f t="shared" si="6"/>
        <v>0.94525155146621775</v>
      </c>
      <c r="U34" s="36">
        <f t="shared" si="7"/>
        <v>0.1281086220308485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10138049</v>
      </c>
      <c r="E35" s="32">
        <f>SUM(E28:E34)</f>
        <v>9756104</v>
      </c>
      <c r="F35" s="32">
        <f>SUM(F28:F34)</f>
        <v>2069727</v>
      </c>
      <c r="G35" s="37">
        <f t="shared" si="0"/>
        <v>0.20415436934660702</v>
      </c>
      <c r="H35" s="32">
        <f>SUM(H28:H34)</f>
        <v>1940056</v>
      </c>
      <c r="I35" s="37">
        <f t="shared" si="1"/>
        <v>0.19136384130713907</v>
      </c>
      <c r="J35" s="32">
        <f>SUM(J28:J34)</f>
        <v>2651542</v>
      </c>
      <c r="K35" s="37">
        <f t="shared" si="2"/>
        <v>0.27178287562330211</v>
      </c>
      <c r="L35" s="32">
        <f>SUM(L28:L34)</f>
        <v>2648189</v>
      </c>
      <c r="M35" s="37">
        <f t="shared" si="3"/>
        <v>0.27143919335013239</v>
      </c>
      <c r="N35" s="32">
        <f t="shared" si="4"/>
        <v>9309514</v>
      </c>
      <c r="O35" s="37">
        <f t="shared" si="5"/>
        <v>0.95422455521179361</v>
      </c>
      <c r="P35" s="32">
        <f>SUM(P28:P34)</f>
        <v>2223036</v>
      </c>
      <c r="Q35" s="32">
        <f>SUM(Q28:Q34)</f>
        <v>11747016</v>
      </c>
      <c r="R35" s="32">
        <f>SUM(R28:R34)</f>
        <v>10475233</v>
      </c>
      <c r="S35" s="32">
        <f>SUM(S28:S34)</f>
        <v>7162400</v>
      </c>
      <c r="T35" s="37">
        <f t="shared" si="6"/>
        <v>0.68374612765176679</v>
      </c>
      <c r="U35" s="37">
        <f t="shared" si="7"/>
        <v>0.19124881468406274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3522521</v>
      </c>
      <c r="E37" s="31">
        <v>3790762</v>
      </c>
      <c r="F37" s="31">
        <v>811799</v>
      </c>
      <c r="G37" s="36">
        <f t="shared" si="0"/>
        <v>0.2304596622702888</v>
      </c>
      <c r="H37" s="31">
        <v>1162173</v>
      </c>
      <c r="I37" s="36">
        <f t="shared" si="1"/>
        <v>0.32992649298613125</v>
      </c>
      <c r="J37" s="31">
        <v>402344</v>
      </c>
      <c r="K37" s="36">
        <f t="shared" si="2"/>
        <v>0.10613802713016539</v>
      </c>
      <c r="L37" s="31">
        <v>915452</v>
      </c>
      <c r="M37" s="36">
        <f t="shared" si="3"/>
        <v>0.24149550934614203</v>
      </c>
      <c r="N37" s="31">
        <f t="shared" si="4"/>
        <v>3291768</v>
      </c>
      <c r="O37" s="36">
        <f t="shared" si="5"/>
        <v>0.86836577975615459</v>
      </c>
      <c r="P37" s="31">
        <v>881103</v>
      </c>
      <c r="Q37" s="31">
        <v>4051052</v>
      </c>
      <c r="R37" s="31">
        <v>3293690</v>
      </c>
      <c r="S37" s="31">
        <v>3009659</v>
      </c>
      <c r="T37" s="36">
        <f t="shared" si="6"/>
        <v>0.91376510843461289</v>
      </c>
      <c r="U37" s="36">
        <f t="shared" si="7"/>
        <v>3.8984091530729126E-2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1726355</v>
      </c>
      <c r="E38" s="31">
        <v>1531863</v>
      </c>
      <c r="F38" s="31">
        <v>1217</v>
      </c>
      <c r="G38" s="36">
        <f t="shared" si="0"/>
        <v>7.0495350029397197E-4</v>
      </c>
      <c r="H38" s="31">
        <v>43779</v>
      </c>
      <c r="I38" s="36">
        <f t="shared" si="1"/>
        <v>2.5359210591100904E-2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44996</v>
      </c>
      <c r="O38" s="36">
        <f t="shared" si="5"/>
        <v>2.9373383912268916E-2</v>
      </c>
      <c r="P38" s="31">
        <v>42820</v>
      </c>
      <c r="Q38" s="31">
        <v>717600</v>
      </c>
      <c r="R38" s="31">
        <v>30000</v>
      </c>
      <c r="S38" s="31">
        <v>61778</v>
      </c>
      <c r="T38" s="36">
        <f t="shared" si="6"/>
        <v>2.0592666666666668</v>
      </c>
      <c r="U38" s="36">
        <f t="shared" si="7"/>
        <v>-1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4029022</v>
      </c>
      <c r="E39" s="31">
        <v>4245917</v>
      </c>
      <c r="F39" s="31">
        <v>908253</v>
      </c>
      <c r="G39" s="36">
        <f t="shared" si="0"/>
        <v>0.22542765961565858</v>
      </c>
      <c r="H39" s="31">
        <v>883747</v>
      </c>
      <c r="I39" s="36">
        <f t="shared" si="1"/>
        <v>0.21934529024661567</v>
      </c>
      <c r="J39" s="31">
        <v>873013</v>
      </c>
      <c r="K39" s="36">
        <f t="shared" si="2"/>
        <v>0.20561235652981441</v>
      </c>
      <c r="L39" s="31">
        <v>898954</v>
      </c>
      <c r="M39" s="36">
        <f t="shared" si="3"/>
        <v>0.21172199079727655</v>
      </c>
      <c r="N39" s="31">
        <f t="shared" si="4"/>
        <v>3563967</v>
      </c>
      <c r="O39" s="36">
        <f t="shared" si="5"/>
        <v>0.83938687449613358</v>
      </c>
      <c r="P39" s="31">
        <v>827517</v>
      </c>
      <c r="Q39" s="31">
        <v>5319276</v>
      </c>
      <c r="R39" s="31">
        <v>4373276</v>
      </c>
      <c r="S39" s="31">
        <v>3449006</v>
      </c>
      <c r="T39" s="36">
        <f t="shared" si="6"/>
        <v>0.78865500370889008</v>
      </c>
      <c r="U39" s="36">
        <f t="shared" si="7"/>
        <v>8.6326927422639033E-2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9277898</v>
      </c>
      <c r="E40" s="32">
        <f>SUM(E36:E39)</f>
        <v>9568542</v>
      </c>
      <c r="F40" s="32">
        <f>SUM(F36:F39)</f>
        <v>1721269</v>
      </c>
      <c r="G40" s="37">
        <f t="shared" si="0"/>
        <v>0.18552359596969054</v>
      </c>
      <c r="H40" s="32">
        <f>SUM(H36:H39)</f>
        <v>2089699</v>
      </c>
      <c r="I40" s="37">
        <f t="shared" si="1"/>
        <v>0.22523409936173042</v>
      </c>
      <c r="J40" s="32">
        <f>SUM(J36:J39)</f>
        <v>1275357</v>
      </c>
      <c r="K40" s="37">
        <f t="shared" si="2"/>
        <v>0.13328645053760541</v>
      </c>
      <c r="L40" s="32">
        <f>SUM(L36:L39)</f>
        <v>1814406</v>
      </c>
      <c r="M40" s="37">
        <f t="shared" si="3"/>
        <v>0.18962199256689263</v>
      </c>
      <c r="N40" s="32">
        <f t="shared" si="4"/>
        <v>6900731</v>
      </c>
      <c r="O40" s="37">
        <f t="shared" si="5"/>
        <v>0.72118939332659038</v>
      </c>
      <c r="P40" s="32">
        <f>SUM(P36:P39)</f>
        <v>1751440</v>
      </c>
      <c r="Q40" s="32">
        <f>SUM(Q36:Q39)</f>
        <v>10087928</v>
      </c>
      <c r="R40" s="32">
        <f>SUM(R36:R39)</f>
        <v>7696966</v>
      </c>
      <c r="S40" s="32">
        <f>SUM(S36:S39)</f>
        <v>6520443</v>
      </c>
      <c r="T40" s="37">
        <f t="shared" si="6"/>
        <v>0.84714457618755235</v>
      </c>
      <c r="U40" s="37">
        <f t="shared" si="7"/>
        <v>3.5950988900561809E-2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5698680</v>
      </c>
      <c r="E41" s="31">
        <v>5498680</v>
      </c>
      <c r="F41" s="31">
        <v>691244</v>
      </c>
      <c r="G41" s="36">
        <f t="shared" si="0"/>
        <v>0.1212989674801884</v>
      </c>
      <c r="H41" s="31">
        <v>524812</v>
      </c>
      <c r="I41" s="36">
        <f t="shared" si="1"/>
        <v>9.2093607642471584E-2</v>
      </c>
      <c r="J41" s="31">
        <v>635600</v>
      </c>
      <c r="K41" s="36">
        <f t="shared" si="2"/>
        <v>0.11559137829442703</v>
      </c>
      <c r="L41" s="31">
        <v>691503</v>
      </c>
      <c r="M41" s="36">
        <f t="shared" si="3"/>
        <v>0.12575800010184263</v>
      </c>
      <c r="N41" s="31">
        <f t="shared" si="4"/>
        <v>2543159</v>
      </c>
      <c r="O41" s="36">
        <f t="shared" si="5"/>
        <v>0.46250354630565882</v>
      </c>
      <c r="P41" s="31">
        <v>571013</v>
      </c>
      <c r="Q41" s="31">
        <v>3447670</v>
      </c>
      <c r="R41" s="31">
        <v>3394250</v>
      </c>
      <c r="S41" s="31">
        <v>2261889</v>
      </c>
      <c r="T41" s="36">
        <f t="shared" si="6"/>
        <v>0.66638845105693456</v>
      </c>
      <c r="U41" s="36">
        <f t="shared" si="7"/>
        <v>0.21101095771900114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4720528</v>
      </c>
      <c r="E43" s="31">
        <v>3455569</v>
      </c>
      <c r="F43" s="31">
        <v>666184</v>
      </c>
      <c r="G43" s="36">
        <f t="shared" si="0"/>
        <v>0.14112489111387538</v>
      </c>
      <c r="H43" s="31">
        <v>569802</v>
      </c>
      <c r="I43" s="36">
        <f t="shared" si="1"/>
        <v>0.12070725986584552</v>
      </c>
      <c r="J43" s="31">
        <v>573271</v>
      </c>
      <c r="K43" s="36">
        <f t="shared" si="2"/>
        <v>0.1658977146744863</v>
      </c>
      <c r="L43" s="31">
        <v>663307</v>
      </c>
      <c r="M43" s="36">
        <f t="shared" si="3"/>
        <v>0.19195304738524974</v>
      </c>
      <c r="N43" s="31">
        <f t="shared" si="4"/>
        <v>2472564</v>
      </c>
      <c r="O43" s="36">
        <f t="shared" si="5"/>
        <v>0.71553020645803922</v>
      </c>
      <c r="P43" s="31">
        <v>625584</v>
      </c>
      <c r="Q43" s="31">
        <v>4277013</v>
      </c>
      <c r="R43" s="31">
        <v>4388395</v>
      </c>
      <c r="S43" s="31">
        <v>2540481</v>
      </c>
      <c r="T43" s="36">
        <f t="shared" si="6"/>
        <v>0.57890891772504527</v>
      </c>
      <c r="U43" s="36">
        <f t="shared" si="7"/>
        <v>6.030045525461003E-2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50000</v>
      </c>
      <c r="E44" s="31">
        <v>50000</v>
      </c>
      <c r="F44" s="31">
        <v>30154</v>
      </c>
      <c r="G44" s="36">
        <f t="shared" si="0"/>
        <v>0.60307999999999995</v>
      </c>
      <c r="H44" s="31">
        <v>6621</v>
      </c>
      <c r="I44" s="36">
        <f t="shared" si="1"/>
        <v>0.13242000000000001</v>
      </c>
      <c r="J44" s="31">
        <v>0</v>
      </c>
      <c r="K44" s="36">
        <f t="shared" si="2"/>
        <v>0</v>
      </c>
      <c r="L44" s="31">
        <v>5211</v>
      </c>
      <c r="M44" s="36">
        <f t="shared" si="3"/>
        <v>0.10421999999999999</v>
      </c>
      <c r="N44" s="31">
        <f t="shared" si="4"/>
        <v>41986</v>
      </c>
      <c r="O44" s="36">
        <f t="shared" si="5"/>
        <v>0.83972000000000002</v>
      </c>
      <c r="P44" s="31">
        <v>25393</v>
      </c>
      <c r="Q44" s="31">
        <v>252000</v>
      </c>
      <c r="R44" s="31">
        <v>252000</v>
      </c>
      <c r="S44" s="31">
        <v>45132</v>
      </c>
      <c r="T44" s="36">
        <f t="shared" si="6"/>
        <v>0.17909523809523809</v>
      </c>
      <c r="U44" s="36">
        <f t="shared" si="7"/>
        <v>-0.79478596463592333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6707515</v>
      </c>
      <c r="E45" s="31">
        <v>6253173</v>
      </c>
      <c r="F45" s="31">
        <v>1601640</v>
      </c>
      <c r="G45" s="36">
        <f t="shared" si="0"/>
        <v>0.23878291736954743</v>
      </c>
      <c r="H45" s="31">
        <v>1538710</v>
      </c>
      <c r="I45" s="36">
        <f t="shared" si="1"/>
        <v>0.22940090331516216</v>
      </c>
      <c r="J45" s="31">
        <v>1403533</v>
      </c>
      <c r="K45" s="36">
        <f t="shared" si="2"/>
        <v>0.22445133054850713</v>
      </c>
      <c r="L45" s="31">
        <v>1633264</v>
      </c>
      <c r="M45" s="36">
        <f t="shared" si="3"/>
        <v>0.26118963924394861</v>
      </c>
      <c r="N45" s="31">
        <f t="shared" si="4"/>
        <v>6177147</v>
      </c>
      <c r="O45" s="36">
        <f t="shared" si="5"/>
        <v>0.9878420123671614</v>
      </c>
      <c r="P45" s="31">
        <v>1281963</v>
      </c>
      <c r="Q45" s="31">
        <v>8028204</v>
      </c>
      <c r="R45" s="31">
        <v>6865489</v>
      </c>
      <c r="S45" s="31">
        <v>5639817</v>
      </c>
      <c r="T45" s="36">
        <f t="shared" si="6"/>
        <v>0.82147345950157369</v>
      </c>
      <c r="U45" s="36">
        <f t="shared" si="7"/>
        <v>0.27403364995713608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9606125</v>
      </c>
      <c r="E46" s="31">
        <v>9606125</v>
      </c>
      <c r="F46" s="31">
        <v>1090856</v>
      </c>
      <c r="G46" s="36">
        <f t="shared" si="0"/>
        <v>0.11355838072063397</v>
      </c>
      <c r="H46" s="31">
        <v>6060750</v>
      </c>
      <c r="I46" s="36">
        <f t="shared" si="1"/>
        <v>0.63092558133482546</v>
      </c>
      <c r="J46" s="31">
        <v>2967512</v>
      </c>
      <c r="K46" s="36">
        <f t="shared" si="2"/>
        <v>0.30891873674348397</v>
      </c>
      <c r="L46" s="31">
        <v>2850781</v>
      </c>
      <c r="M46" s="36">
        <f t="shared" si="3"/>
        <v>0.29676701063123789</v>
      </c>
      <c r="N46" s="31">
        <f t="shared" si="4"/>
        <v>12969899</v>
      </c>
      <c r="O46" s="36">
        <f t="shared" si="5"/>
        <v>1.3501697094301812</v>
      </c>
      <c r="P46" s="31">
        <v>3122267</v>
      </c>
      <c r="Q46" s="31">
        <v>8763728</v>
      </c>
      <c r="R46" s="31">
        <v>8763728</v>
      </c>
      <c r="S46" s="31">
        <v>14161907</v>
      </c>
      <c r="T46" s="36">
        <f t="shared" si="6"/>
        <v>1.6159683413268873</v>
      </c>
      <c r="U46" s="36">
        <f t="shared" si="7"/>
        <v>-8.6951564360126743E-2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26782848</v>
      </c>
      <c r="E47" s="32">
        <f>SUM(E41:E46)</f>
        <v>24863547</v>
      </c>
      <c r="F47" s="32">
        <f>SUM(F41:F46)</f>
        <v>4080078</v>
      </c>
      <c r="G47" s="37">
        <f t="shared" si="0"/>
        <v>0.15233921351455976</v>
      </c>
      <c r="H47" s="32">
        <f>SUM(H41:H46)</f>
        <v>8700695</v>
      </c>
      <c r="I47" s="37">
        <f t="shared" si="1"/>
        <v>0.324860709361454</v>
      </c>
      <c r="J47" s="32">
        <f>SUM(J41:J46)</f>
        <v>5579916</v>
      </c>
      <c r="K47" s="37">
        <f t="shared" si="2"/>
        <v>0.22442155980399739</v>
      </c>
      <c r="L47" s="32">
        <f>SUM(L41:L46)</f>
        <v>5844066</v>
      </c>
      <c r="M47" s="37">
        <f t="shared" si="3"/>
        <v>0.23504554679989947</v>
      </c>
      <c r="N47" s="32">
        <f t="shared" si="4"/>
        <v>24204755</v>
      </c>
      <c r="O47" s="37">
        <f t="shared" si="5"/>
        <v>0.97350370001512654</v>
      </c>
      <c r="P47" s="32">
        <f>SUM(P41:P46)</f>
        <v>5626220</v>
      </c>
      <c r="Q47" s="32">
        <f>SUM(Q41:Q46)</f>
        <v>24768615</v>
      </c>
      <c r="R47" s="32">
        <f>SUM(R41:R46)</f>
        <v>23663862</v>
      </c>
      <c r="S47" s="32">
        <f>SUM(S41:S46)</f>
        <v>24649226</v>
      </c>
      <c r="T47" s="37">
        <f t="shared" si="6"/>
        <v>1.0416400332287266</v>
      </c>
      <c r="U47" s="37">
        <f t="shared" si="7"/>
        <v>3.8719779887739891E-2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4775376</v>
      </c>
      <c r="E48" s="31">
        <v>4939380</v>
      </c>
      <c r="F48" s="31">
        <v>1263013</v>
      </c>
      <c r="G48" s="36">
        <f t="shared" si="0"/>
        <v>0.26448451388958694</v>
      </c>
      <c r="H48" s="31">
        <v>932533</v>
      </c>
      <c r="I48" s="36">
        <f t="shared" si="1"/>
        <v>0.19527949212794971</v>
      </c>
      <c r="J48" s="31">
        <v>957898</v>
      </c>
      <c r="K48" s="36">
        <f t="shared" si="2"/>
        <v>0.19393081722807315</v>
      </c>
      <c r="L48" s="31">
        <v>1000769</v>
      </c>
      <c r="M48" s="36">
        <f t="shared" si="3"/>
        <v>0.20261024663014388</v>
      </c>
      <c r="N48" s="31">
        <f t="shared" si="4"/>
        <v>4154213</v>
      </c>
      <c r="O48" s="36">
        <f t="shared" si="5"/>
        <v>0.84103936121537526</v>
      </c>
      <c r="P48" s="31">
        <v>854207</v>
      </c>
      <c r="Q48" s="31">
        <v>3691944</v>
      </c>
      <c r="R48" s="31">
        <v>4181944</v>
      </c>
      <c r="S48" s="31">
        <v>3571035</v>
      </c>
      <c r="T48" s="36">
        <f t="shared" si="6"/>
        <v>0.85391746039640892</v>
      </c>
      <c r="U48" s="36">
        <f t="shared" si="7"/>
        <v>0.17157667872073157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6929015</v>
      </c>
      <c r="E49" s="31">
        <v>6046495</v>
      </c>
      <c r="F49" s="31">
        <v>765122</v>
      </c>
      <c r="G49" s="36">
        <f t="shared" si="0"/>
        <v>0.11042291003843981</v>
      </c>
      <c r="H49" s="31">
        <v>4049471</v>
      </c>
      <c r="I49" s="36">
        <f t="shared" si="1"/>
        <v>0.58442231688053781</v>
      </c>
      <c r="J49" s="31">
        <v>442429</v>
      </c>
      <c r="K49" s="36">
        <f t="shared" si="2"/>
        <v>7.317115122066585E-2</v>
      </c>
      <c r="L49" s="31">
        <v>595450</v>
      </c>
      <c r="M49" s="36">
        <f t="shared" si="3"/>
        <v>9.8478540046754354E-2</v>
      </c>
      <c r="N49" s="31">
        <f t="shared" si="4"/>
        <v>5852472</v>
      </c>
      <c r="O49" s="36">
        <f t="shared" si="5"/>
        <v>0.96791149252583519</v>
      </c>
      <c r="P49" s="31">
        <v>366151</v>
      </c>
      <c r="Q49" s="31">
        <v>7167120</v>
      </c>
      <c r="R49" s="31">
        <v>6947916</v>
      </c>
      <c r="S49" s="31">
        <v>5290576</v>
      </c>
      <c r="T49" s="36">
        <f t="shared" si="6"/>
        <v>0.76146228595740073</v>
      </c>
      <c r="U49" s="36">
        <f t="shared" si="7"/>
        <v>0.62624163255050513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4949712</v>
      </c>
      <c r="E50" s="31">
        <v>4949712</v>
      </c>
      <c r="F50" s="31">
        <v>1126822</v>
      </c>
      <c r="G50" s="36">
        <f t="shared" si="0"/>
        <v>0.22765405340755179</v>
      </c>
      <c r="H50" s="31">
        <v>1203754</v>
      </c>
      <c r="I50" s="36">
        <f t="shared" si="1"/>
        <v>0.24319677589322369</v>
      </c>
      <c r="J50" s="31">
        <v>814323</v>
      </c>
      <c r="K50" s="36">
        <f t="shared" si="2"/>
        <v>0.16451926899989333</v>
      </c>
      <c r="L50" s="31">
        <v>995541</v>
      </c>
      <c r="M50" s="36">
        <f t="shared" si="3"/>
        <v>0.20113109611225866</v>
      </c>
      <c r="N50" s="31">
        <f t="shared" si="4"/>
        <v>4140440</v>
      </c>
      <c r="O50" s="36">
        <f t="shared" si="5"/>
        <v>0.83650119441292747</v>
      </c>
      <c r="P50" s="31">
        <v>1233480</v>
      </c>
      <c r="Q50" s="31">
        <v>4681620</v>
      </c>
      <c r="R50" s="31">
        <v>4181620</v>
      </c>
      <c r="S50" s="31">
        <v>3706179</v>
      </c>
      <c r="T50" s="36">
        <f t="shared" si="6"/>
        <v>0.88630219866941518</v>
      </c>
      <c r="U50" s="36">
        <f t="shared" si="7"/>
        <v>-0.1929005739857963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770000</v>
      </c>
      <c r="E51" s="31">
        <v>712903</v>
      </c>
      <c r="F51" s="31">
        <v>278513</v>
      </c>
      <c r="G51" s="36">
        <f t="shared" si="0"/>
        <v>0.36170519480519481</v>
      </c>
      <c r="H51" s="31">
        <v>96300</v>
      </c>
      <c r="I51" s="36">
        <f t="shared" si="1"/>
        <v>0.12506493506493507</v>
      </c>
      <c r="J51" s="31">
        <v>81000</v>
      </c>
      <c r="K51" s="36">
        <f t="shared" si="2"/>
        <v>0.11361994549048048</v>
      </c>
      <c r="L51" s="31">
        <v>170900</v>
      </c>
      <c r="M51" s="36">
        <f t="shared" si="3"/>
        <v>0.23972405783114953</v>
      </c>
      <c r="N51" s="31">
        <f t="shared" si="4"/>
        <v>626713</v>
      </c>
      <c r="O51" s="36">
        <f t="shared" si="5"/>
        <v>0.87909996170587024</v>
      </c>
      <c r="P51" s="31">
        <v>108100</v>
      </c>
      <c r="Q51" s="31">
        <v>570000</v>
      </c>
      <c r="R51" s="31">
        <v>450000</v>
      </c>
      <c r="S51" s="31">
        <v>384150</v>
      </c>
      <c r="T51" s="36">
        <f t="shared" si="6"/>
        <v>0.85366666666666668</v>
      </c>
      <c r="U51" s="36">
        <f t="shared" si="7"/>
        <v>0.58094357076780767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16497323</v>
      </c>
      <c r="E52" s="31">
        <v>16169324</v>
      </c>
      <c r="F52" s="31">
        <v>2295794</v>
      </c>
      <c r="G52" s="36">
        <f t="shared" si="0"/>
        <v>0.13916160821970935</v>
      </c>
      <c r="H52" s="31">
        <v>6804590</v>
      </c>
      <c r="I52" s="36">
        <f t="shared" si="1"/>
        <v>0.4124663134740103</v>
      </c>
      <c r="J52" s="31">
        <v>2554638</v>
      </c>
      <c r="K52" s="36">
        <f t="shared" si="2"/>
        <v>0.1579928758926471</v>
      </c>
      <c r="L52" s="31">
        <v>1649260</v>
      </c>
      <c r="M52" s="36">
        <f t="shared" si="3"/>
        <v>0.10199931673086643</v>
      </c>
      <c r="N52" s="31">
        <f t="shared" si="4"/>
        <v>13304282</v>
      </c>
      <c r="O52" s="36">
        <f t="shared" si="5"/>
        <v>0.8228100321324503</v>
      </c>
      <c r="P52" s="31">
        <v>1898207</v>
      </c>
      <c r="Q52" s="31">
        <v>10845557</v>
      </c>
      <c r="R52" s="31">
        <v>16789309</v>
      </c>
      <c r="S52" s="31">
        <v>12971561</v>
      </c>
      <c r="T52" s="36">
        <f t="shared" si="6"/>
        <v>0.77260839025596584</v>
      </c>
      <c r="U52" s="36">
        <f t="shared" si="7"/>
        <v>-0.13114849961042185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33921426</v>
      </c>
      <c r="E53" s="32">
        <f>SUM(E48:E52)</f>
        <v>32817814</v>
      </c>
      <c r="F53" s="32">
        <f>SUM(F48:F52)</f>
        <v>5729264</v>
      </c>
      <c r="G53" s="37">
        <f t="shared" si="0"/>
        <v>0.16889808818768409</v>
      </c>
      <c r="H53" s="32">
        <f>SUM(H48:H52)</f>
        <v>13086648</v>
      </c>
      <c r="I53" s="37">
        <f t="shared" si="1"/>
        <v>0.38579297933996054</v>
      </c>
      <c r="J53" s="32">
        <f>SUM(J48:J52)</f>
        <v>4850288</v>
      </c>
      <c r="K53" s="37">
        <f t="shared" si="2"/>
        <v>0.14779436558449627</v>
      </c>
      <c r="L53" s="32">
        <f>SUM(L48:L52)</f>
        <v>4411920</v>
      </c>
      <c r="M53" s="37">
        <f t="shared" si="3"/>
        <v>0.13443674219129892</v>
      </c>
      <c r="N53" s="32">
        <f t="shared" si="4"/>
        <v>28078120</v>
      </c>
      <c r="O53" s="37">
        <f t="shared" si="5"/>
        <v>0.85557557246195615</v>
      </c>
      <c r="P53" s="32">
        <f>SUM(P48:P52)</f>
        <v>4460145</v>
      </c>
      <c r="Q53" s="32">
        <f>SUM(Q48:Q52)</f>
        <v>26956241</v>
      </c>
      <c r="R53" s="32">
        <f>SUM(R48:R52)</f>
        <v>32550789</v>
      </c>
      <c r="S53" s="32">
        <f>SUM(S48:S52)</f>
        <v>25923501</v>
      </c>
      <c r="T53" s="37">
        <f t="shared" si="6"/>
        <v>0.79640161717739011</v>
      </c>
      <c r="U53" s="37">
        <f t="shared" si="7"/>
        <v>-1.0812428743908531E-2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201265490</v>
      </c>
      <c r="E54" s="32">
        <f>SUM(E8:E9,E11:E18,E20:E26,E28:E34,E36:E39,E41:E46,E48:E52)</f>
        <v>197780082</v>
      </c>
      <c r="F54" s="32">
        <f>SUM(F8:F9,F11:F18,F20:F26,F28:F34,F36:F39,F41:F46,F48:F52)</f>
        <v>30595294</v>
      </c>
      <c r="G54" s="37">
        <f t="shared" si="0"/>
        <v>0.15201460518641324</v>
      </c>
      <c r="H54" s="32">
        <f>SUM(H8:H9,H11:H18,H20:H26,H28:H34,H36:H39,H41:H46,H48:H52)</f>
        <v>63550357</v>
      </c>
      <c r="I54" s="37">
        <f t="shared" si="1"/>
        <v>0.31575386818674178</v>
      </c>
      <c r="J54" s="32">
        <f>SUM(J8:J9,J11:J18,J20:J26,J28:J34,J36:J39,J41:J46,J48:J52)</f>
        <v>35932789</v>
      </c>
      <c r="K54" s="37">
        <f t="shared" si="2"/>
        <v>0.1816805243310598</v>
      </c>
      <c r="L54" s="32">
        <f>SUM(L8:L9,L11:L18,L20:L26,L28:L34,L36:L39,L41:L46,L48:L52)</f>
        <v>36806744</v>
      </c>
      <c r="M54" s="37">
        <f t="shared" si="3"/>
        <v>0.1860993464448053</v>
      </c>
      <c r="N54" s="32">
        <f t="shared" si="4"/>
        <v>166885184</v>
      </c>
      <c r="O54" s="37">
        <f t="shared" si="5"/>
        <v>0.84379166148793483</v>
      </c>
      <c r="P54" s="32">
        <f>SUM(P8:P9,P11:P18,P20:P26,P28:P34,P36:P39,P41:P46,P48:P52)</f>
        <v>35579373</v>
      </c>
      <c r="Q54" s="32">
        <f>SUM(Q8:Q9,Q11:Q18,Q20:Q26,Q28:Q34,Q36:Q39,Q41:Q46,Q48:Q52)</f>
        <v>199411265</v>
      </c>
      <c r="R54" s="32">
        <f>SUM(R8:R9,R11:R18,R20:R26,R28:R34,R36:R39,R41:R46,R48:R52)</f>
        <v>203191025</v>
      </c>
      <c r="S54" s="32">
        <f>SUM(S8:S9,S11:S18,S20:S26,S28:S34,S36:S39,S41:S46,S48:S52)</f>
        <v>174658898</v>
      </c>
      <c r="T54" s="37">
        <f t="shared" si="6"/>
        <v>0.8595797870501416</v>
      </c>
      <c r="U54" s="37">
        <f t="shared" si="7"/>
        <v>3.4496701220676274E-2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0</v>
      </c>
      <c r="E57" s="31">
        <v>0</v>
      </c>
      <c r="F57" s="31">
        <v>0</v>
      </c>
      <c r="G57" s="36">
        <f t="shared" ref="G57:G85" si="8">IF(($D57      =0),0,($F57      /$D57      ))</f>
        <v>0</v>
      </c>
      <c r="H57" s="31">
        <v>0</v>
      </c>
      <c r="I57" s="36">
        <f t="shared" ref="I57:I85" si="9">IF(($D57      =0),0,($H57      /$D57      ))</f>
        <v>0</v>
      </c>
      <c r="J57" s="31">
        <v>0</v>
      </c>
      <c r="K57" s="36">
        <f t="shared" ref="K57:K85" si="10">IF(($E57      =0),0,($J57      /$E57      ))</f>
        <v>0</v>
      </c>
      <c r="L57" s="31">
        <v>0</v>
      </c>
      <c r="M57" s="36">
        <f t="shared" ref="M57:M85" si="11">IF(($E57      =0),0,($L57      /$E57      ))</f>
        <v>0</v>
      </c>
      <c r="N57" s="31">
        <f t="shared" ref="N57:N85" si="12">$F57      +$H57      +$J57      +$L57</f>
        <v>0</v>
      </c>
      <c r="O57" s="36">
        <f t="shared" ref="O57:O85" si="13">IF(($E57      =0),0,($N57      /$E57      ))</f>
        <v>0</v>
      </c>
      <c r="P57" s="31">
        <v>0</v>
      </c>
      <c r="Q57" s="31">
        <v>0</v>
      </c>
      <c r="R57" s="31">
        <v>0</v>
      </c>
      <c r="S57" s="31">
        <v>0</v>
      </c>
      <c r="T57" s="36">
        <f t="shared" ref="T57:T85" si="14">IF(($R57      =0),0,($S57      /$R57      ))</f>
        <v>0</v>
      </c>
      <c r="U57" s="36">
        <f t="shared" ref="U57:U85" si="15">IF(($P57      =0),0,(($L57      /$P57      )-1))</f>
        <v>0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0</v>
      </c>
      <c r="E58" s="32">
        <f>E57</f>
        <v>0</v>
      </c>
      <c r="F58" s="32">
        <f>F57</f>
        <v>0</v>
      </c>
      <c r="G58" s="37">
        <f t="shared" si="8"/>
        <v>0</v>
      </c>
      <c r="H58" s="32">
        <f>H57</f>
        <v>0</v>
      </c>
      <c r="I58" s="37">
        <f t="shared" si="9"/>
        <v>0</v>
      </c>
      <c r="J58" s="32">
        <f>J57</f>
        <v>0</v>
      </c>
      <c r="K58" s="37">
        <f t="shared" si="10"/>
        <v>0</v>
      </c>
      <c r="L58" s="32">
        <f>L57</f>
        <v>0</v>
      </c>
      <c r="M58" s="37">
        <f t="shared" si="11"/>
        <v>0</v>
      </c>
      <c r="N58" s="32">
        <f t="shared" si="12"/>
        <v>0</v>
      </c>
      <c r="O58" s="37">
        <f t="shared" si="13"/>
        <v>0</v>
      </c>
      <c r="P58" s="32">
        <f>P57</f>
        <v>0</v>
      </c>
      <c r="Q58" s="32">
        <f>Q57</f>
        <v>0</v>
      </c>
      <c r="R58" s="32">
        <f>R57</f>
        <v>0</v>
      </c>
      <c r="S58" s="32">
        <f>S57</f>
        <v>0</v>
      </c>
      <c r="T58" s="37">
        <f t="shared" si="14"/>
        <v>0</v>
      </c>
      <c r="U58" s="37">
        <f t="shared" si="15"/>
        <v>0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11620007</v>
      </c>
      <c r="E59" s="31">
        <v>4196347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1113</v>
      </c>
      <c r="M59" s="36">
        <f t="shared" si="11"/>
        <v>2.6523068754800305E-4</v>
      </c>
      <c r="N59" s="31">
        <f t="shared" si="12"/>
        <v>1113</v>
      </c>
      <c r="O59" s="36">
        <f t="shared" si="13"/>
        <v>2.6523068754800305E-4</v>
      </c>
      <c r="P59" s="31">
        <v>387633</v>
      </c>
      <c r="Q59" s="31">
        <v>2304639</v>
      </c>
      <c r="R59" s="31">
        <v>2310645</v>
      </c>
      <c r="S59" s="31">
        <v>1662195</v>
      </c>
      <c r="T59" s="36">
        <f t="shared" si="14"/>
        <v>0.71936407366774213</v>
      </c>
      <c r="U59" s="36">
        <f t="shared" si="15"/>
        <v>-0.9971287274303271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602040</v>
      </c>
      <c r="E61" s="31">
        <v>1684499</v>
      </c>
      <c r="F61" s="31">
        <v>124997</v>
      </c>
      <c r="G61" s="36">
        <f t="shared" si="8"/>
        <v>0.20762241711514184</v>
      </c>
      <c r="H61" s="31">
        <v>-35515</v>
      </c>
      <c r="I61" s="36">
        <f t="shared" si="9"/>
        <v>-5.8991096937080593E-2</v>
      </c>
      <c r="J61" s="31">
        <v>377927</v>
      </c>
      <c r="K61" s="36">
        <f t="shared" si="10"/>
        <v>0.22435572832040862</v>
      </c>
      <c r="L61" s="31">
        <v>131383</v>
      </c>
      <c r="M61" s="36">
        <f t="shared" si="11"/>
        <v>7.7995297118015505E-2</v>
      </c>
      <c r="N61" s="31">
        <f t="shared" si="12"/>
        <v>598792</v>
      </c>
      <c r="O61" s="36">
        <f t="shared" si="13"/>
        <v>0.35547186433473693</v>
      </c>
      <c r="P61" s="31">
        <v>311691</v>
      </c>
      <c r="Q61" s="31">
        <v>839028</v>
      </c>
      <c r="R61" s="31">
        <v>720241</v>
      </c>
      <c r="S61" s="31">
        <v>736850</v>
      </c>
      <c r="T61" s="36">
        <f t="shared" si="14"/>
        <v>1.0230603367483939</v>
      </c>
      <c r="U61" s="36">
        <f t="shared" si="15"/>
        <v>-0.5784831772492629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12222047</v>
      </c>
      <c r="E63" s="32">
        <f>SUM(E59:E62)</f>
        <v>5880846</v>
      </c>
      <c r="F63" s="32">
        <f>SUM(F59:F62)</f>
        <v>124997</v>
      </c>
      <c r="G63" s="37">
        <f t="shared" si="8"/>
        <v>1.0227173893211178E-2</v>
      </c>
      <c r="H63" s="32">
        <f>SUM(H59:H62)</f>
        <v>-35515</v>
      </c>
      <c r="I63" s="37">
        <f t="shared" si="9"/>
        <v>-2.9058143860844258E-3</v>
      </c>
      <c r="J63" s="32">
        <f>SUM(J59:J62)</f>
        <v>377927</v>
      </c>
      <c r="K63" s="37">
        <f t="shared" si="10"/>
        <v>6.4264053165139848E-2</v>
      </c>
      <c r="L63" s="32">
        <f>SUM(L59:L62)</f>
        <v>132496</v>
      </c>
      <c r="M63" s="37">
        <f t="shared" si="11"/>
        <v>2.2530091758906797E-2</v>
      </c>
      <c r="N63" s="32">
        <f t="shared" si="12"/>
        <v>599905</v>
      </c>
      <c r="O63" s="37">
        <f t="shared" si="13"/>
        <v>0.10200998291742379</v>
      </c>
      <c r="P63" s="32">
        <f>SUM(P59:P62)</f>
        <v>699324</v>
      </c>
      <c r="Q63" s="32">
        <f>SUM(Q59:Q62)</f>
        <v>3143667</v>
      </c>
      <c r="R63" s="32">
        <f>SUM(R59:R62)</f>
        <v>3030886</v>
      </c>
      <c r="S63" s="32">
        <f>SUM(S59:S62)</f>
        <v>2399045</v>
      </c>
      <c r="T63" s="37">
        <f t="shared" si="14"/>
        <v>0.7915325749632286</v>
      </c>
      <c r="U63" s="37">
        <f t="shared" si="15"/>
        <v>-0.8105370329060636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200000</v>
      </c>
      <c r="E64" s="31">
        <v>3000000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491</v>
      </c>
      <c r="K64" s="36">
        <f t="shared" si="10"/>
        <v>1.6366666666666667E-4</v>
      </c>
      <c r="L64" s="31">
        <v>7846</v>
      </c>
      <c r="M64" s="36">
        <f t="shared" si="11"/>
        <v>2.6153333333333332E-3</v>
      </c>
      <c r="N64" s="31">
        <f t="shared" si="12"/>
        <v>8337</v>
      </c>
      <c r="O64" s="36">
        <f t="shared" si="13"/>
        <v>2.7789999999999998E-3</v>
      </c>
      <c r="P64" s="31">
        <v>0</v>
      </c>
      <c r="Q64" s="31">
        <v>1346305</v>
      </c>
      <c r="R64" s="31">
        <v>1346305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2795420</v>
      </c>
      <c r="E65" s="31">
        <v>6945420</v>
      </c>
      <c r="F65" s="31">
        <v>1440604</v>
      </c>
      <c r="G65" s="36">
        <f t="shared" si="8"/>
        <v>0.51534438474361632</v>
      </c>
      <c r="H65" s="31">
        <v>2716385</v>
      </c>
      <c r="I65" s="36">
        <f t="shared" si="9"/>
        <v>0.97172696768285272</v>
      </c>
      <c r="J65" s="31">
        <v>1850368</v>
      </c>
      <c r="K65" s="36">
        <f t="shared" si="10"/>
        <v>0.26641556594129656</v>
      </c>
      <c r="L65" s="31">
        <v>1005690</v>
      </c>
      <c r="M65" s="36">
        <f t="shared" si="11"/>
        <v>0.14479901863386233</v>
      </c>
      <c r="N65" s="31">
        <f t="shared" si="12"/>
        <v>7013047</v>
      </c>
      <c r="O65" s="36">
        <f t="shared" si="13"/>
        <v>1.0097369201574562</v>
      </c>
      <c r="P65" s="31">
        <v>414111</v>
      </c>
      <c r="Q65" s="31">
        <v>1628164</v>
      </c>
      <c r="R65" s="31">
        <v>1628164</v>
      </c>
      <c r="S65" s="31">
        <v>1564190</v>
      </c>
      <c r="T65" s="36">
        <f t="shared" si="14"/>
        <v>0.96070788937723717</v>
      </c>
      <c r="U65" s="36">
        <f t="shared" si="15"/>
        <v>1.428551765106457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6046261</v>
      </c>
      <c r="E67" s="31">
        <v>6083702</v>
      </c>
      <c r="F67" s="31">
        <v>1515118</v>
      </c>
      <c r="G67" s="36">
        <f t="shared" si="8"/>
        <v>0.2505875945481017</v>
      </c>
      <c r="H67" s="31">
        <v>1487138</v>
      </c>
      <c r="I67" s="36">
        <f t="shared" si="9"/>
        <v>0.24595994119340861</v>
      </c>
      <c r="J67" s="31">
        <v>1496153</v>
      </c>
      <c r="K67" s="36">
        <f t="shared" si="10"/>
        <v>0.24592805499020168</v>
      </c>
      <c r="L67" s="31">
        <v>1653321</v>
      </c>
      <c r="M67" s="36">
        <f t="shared" si="11"/>
        <v>0.27176232497909991</v>
      </c>
      <c r="N67" s="31">
        <f t="shared" si="12"/>
        <v>6151730</v>
      </c>
      <c r="O67" s="36">
        <f t="shared" si="13"/>
        <v>1.0111820072712305</v>
      </c>
      <c r="P67" s="31">
        <v>1595037</v>
      </c>
      <c r="Q67" s="31">
        <v>5703689</v>
      </c>
      <c r="R67" s="31">
        <v>5924611</v>
      </c>
      <c r="S67" s="31">
        <v>6393039</v>
      </c>
      <c r="T67" s="36">
        <f t="shared" si="14"/>
        <v>1.0790647689780815</v>
      </c>
      <c r="U67" s="36">
        <f t="shared" si="15"/>
        <v>3.6540845134000133E-2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9041681</v>
      </c>
      <c r="E70" s="32">
        <f>SUM(E64:E69)</f>
        <v>16029122</v>
      </c>
      <c r="F70" s="32">
        <f>SUM(F64:F69)</f>
        <v>2955722</v>
      </c>
      <c r="G70" s="37">
        <f t="shared" si="8"/>
        <v>0.3268996108135202</v>
      </c>
      <c r="H70" s="32">
        <f>SUM(H64:H69)</f>
        <v>4203523</v>
      </c>
      <c r="I70" s="37">
        <f t="shared" si="9"/>
        <v>0.46490503259294375</v>
      </c>
      <c r="J70" s="32">
        <f>SUM(J64:J69)</f>
        <v>3347012</v>
      </c>
      <c r="K70" s="37">
        <f t="shared" si="10"/>
        <v>0.2088081929877382</v>
      </c>
      <c r="L70" s="32">
        <f>SUM(L64:L69)</f>
        <v>2666857</v>
      </c>
      <c r="M70" s="37">
        <f t="shared" si="11"/>
        <v>0.16637573786012733</v>
      </c>
      <c r="N70" s="32">
        <f t="shared" si="12"/>
        <v>13173114</v>
      </c>
      <c r="O70" s="37">
        <f t="shared" si="13"/>
        <v>0.82182380295065449</v>
      </c>
      <c r="P70" s="32">
        <f>SUM(P64:P69)</f>
        <v>2009148</v>
      </c>
      <c r="Q70" s="32">
        <f>SUM(Q64:Q69)</f>
        <v>8678158</v>
      </c>
      <c r="R70" s="32">
        <f>SUM(R64:R69)</f>
        <v>8899080</v>
      </c>
      <c r="S70" s="32">
        <f>SUM(S64:S69)</f>
        <v>7957229</v>
      </c>
      <c r="T70" s="37">
        <f t="shared" si="14"/>
        <v>0.89416310450068992</v>
      </c>
      <c r="U70" s="37">
        <f t="shared" si="15"/>
        <v>0.32735716831214035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4212948</v>
      </c>
      <c r="E71" s="31">
        <v>4496858</v>
      </c>
      <c r="F71" s="31">
        <v>1099584</v>
      </c>
      <c r="G71" s="36">
        <f t="shared" si="8"/>
        <v>0.26100108522583237</v>
      </c>
      <c r="H71" s="31">
        <v>1069943</v>
      </c>
      <c r="I71" s="36">
        <f t="shared" si="9"/>
        <v>0.25396539430346637</v>
      </c>
      <c r="J71" s="31">
        <v>1232820</v>
      </c>
      <c r="K71" s="36">
        <f t="shared" si="10"/>
        <v>0.27415141861272918</v>
      </c>
      <c r="L71" s="31">
        <v>1229628</v>
      </c>
      <c r="M71" s="36">
        <f t="shared" si="11"/>
        <v>0.27344158966104776</v>
      </c>
      <c r="N71" s="31">
        <f t="shared" si="12"/>
        <v>4631975</v>
      </c>
      <c r="O71" s="36">
        <f t="shared" si="13"/>
        <v>1.0300469794687757</v>
      </c>
      <c r="P71" s="31">
        <v>1096728</v>
      </c>
      <c r="Q71" s="31">
        <v>4682148</v>
      </c>
      <c r="R71" s="31">
        <v>4109388</v>
      </c>
      <c r="S71" s="31">
        <v>4265451</v>
      </c>
      <c r="T71" s="36">
        <f t="shared" si="14"/>
        <v>1.0379771878440294</v>
      </c>
      <c r="U71" s="36">
        <f t="shared" si="15"/>
        <v>0.12117863317066768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9046145</v>
      </c>
      <c r="E72" s="31">
        <v>14470090</v>
      </c>
      <c r="F72" s="31">
        <v>3012438</v>
      </c>
      <c r="G72" s="36">
        <f t="shared" si="8"/>
        <v>0.33300792768632387</v>
      </c>
      <c r="H72" s="31">
        <v>2998310</v>
      </c>
      <c r="I72" s="36">
        <f t="shared" si="9"/>
        <v>0.33144615745159955</v>
      </c>
      <c r="J72" s="31">
        <v>1256510</v>
      </c>
      <c r="K72" s="36">
        <f t="shared" si="10"/>
        <v>8.6834981675995099E-2</v>
      </c>
      <c r="L72" s="31">
        <v>4659287</v>
      </c>
      <c r="M72" s="36">
        <f t="shared" si="11"/>
        <v>0.32199433452037962</v>
      </c>
      <c r="N72" s="31">
        <f t="shared" si="12"/>
        <v>11926545</v>
      </c>
      <c r="O72" s="36">
        <f t="shared" si="13"/>
        <v>0.82422051279570474</v>
      </c>
      <c r="P72" s="31">
        <v>2755529</v>
      </c>
      <c r="Q72" s="31">
        <v>10524517</v>
      </c>
      <c r="R72" s="31">
        <v>10377183</v>
      </c>
      <c r="S72" s="31">
        <v>10512462</v>
      </c>
      <c r="T72" s="36">
        <f t="shared" si="14"/>
        <v>1.0130361968175756</v>
      </c>
      <c r="U72" s="36">
        <f t="shared" si="15"/>
        <v>0.69088657749564608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8402880</v>
      </c>
      <c r="E74" s="31">
        <v>8650869</v>
      </c>
      <c r="F74" s="31">
        <v>1884562</v>
      </c>
      <c r="G74" s="36">
        <f t="shared" si="8"/>
        <v>0.22427572451350014</v>
      </c>
      <c r="H74" s="31">
        <v>2071261</v>
      </c>
      <c r="I74" s="36">
        <f t="shared" si="9"/>
        <v>0.24649417818652652</v>
      </c>
      <c r="J74" s="31">
        <v>1851688</v>
      </c>
      <c r="K74" s="36">
        <f t="shared" si="10"/>
        <v>0.21404647325025961</v>
      </c>
      <c r="L74" s="31">
        <v>2266389</v>
      </c>
      <c r="M74" s="36">
        <f t="shared" si="11"/>
        <v>0.26198396947173747</v>
      </c>
      <c r="N74" s="31">
        <f t="shared" si="12"/>
        <v>8073900</v>
      </c>
      <c r="O74" s="36">
        <f t="shared" si="13"/>
        <v>0.93330508183628724</v>
      </c>
      <c r="P74" s="31">
        <v>2110738</v>
      </c>
      <c r="Q74" s="31">
        <v>7033250</v>
      </c>
      <c r="R74" s="31">
        <v>7962097</v>
      </c>
      <c r="S74" s="31">
        <v>7375066</v>
      </c>
      <c r="T74" s="36">
        <f t="shared" si="14"/>
        <v>0.92627181005205039</v>
      </c>
      <c r="U74" s="36">
        <f t="shared" si="15"/>
        <v>7.3742454061091367E-2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1793055</v>
      </c>
      <c r="E75" s="31">
        <v>1534649</v>
      </c>
      <c r="F75" s="31">
        <v>199614</v>
      </c>
      <c r="G75" s="36">
        <f t="shared" si="8"/>
        <v>0.11132620025598769</v>
      </c>
      <c r="H75" s="31">
        <v>137216</v>
      </c>
      <c r="I75" s="36">
        <f t="shared" si="9"/>
        <v>7.6526375376103906E-2</v>
      </c>
      <c r="J75" s="31">
        <v>10702</v>
      </c>
      <c r="K75" s="36">
        <f t="shared" si="10"/>
        <v>6.9735815811954394E-3</v>
      </c>
      <c r="L75" s="31">
        <v>65584</v>
      </c>
      <c r="M75" s="36">
        <f t="shared" si="11"/>
        <v>4.2735504991695171E-2</v>
      </c>
      <c r="N75" s="31">
        <f t="shared" si="12"/>
        <v>413116</v>
      </c>
      <c r="O75" s="36">
        <f t="shared" si="13"/>
        <v>0.26919249939236922</v>
      </c>
      <c r="P75" s="31">
        <v>2578</v>
      </c>
      <c r="Q75" s="31">
        <v>2169616</v>
      </c>
      <c r="R75" s="31">
        <v>1750139</v>
      </c>
      <c r="S75" s="31">
        <v>160431</v>
      </c>
      <c r="T75" s="36">
        <f t="shared" si="14"/>
        <v>9.1667576118239752E-2</v>
      </c>
      <c r="U75" s="36">
        <f t="shared" si="15"/>
        <v>24.439875872769587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3360268</v>
      </c>
      <c r="E76" s="31">
        <v>2460268</v>
      </c>
      <c r="F76" s="31">
        <v>249727</v>
      </c>
      <c r="G76" s="36">
        <f t="shared" si="8"/>
        <v>7.4317584192689398E-2</v>
      </c>
      <c r="H76" s="31">
        <v>560676</v>
      </c>
      <c r="I76" s="36">
        <f t="shared" si="9"/>
        <v>0.16685454850625009</v>
      </c>
      <c r="J76" s="31">
        <v>746521</v>
      </c>
      <c r="K76" s="36">
        <f t="shared" si="10"/>
        <v>0.30343076445330347</v>
      </c>
      <c r="L76" s="31">
        <v>738373</v>
      </c>
      <c r="M76" s="36">
        <f t="shared" si="11"/>
        <v>0.30011893013281482</v>
      </c>
      <c r="N76" s="31">
        <f t="shared" si="12"/>
        <v>2295297</v>
      </c>
      <c r="O76" s="36">
        <f t="shared" si="13"/>
        <v>0.93294592296449008</v>
      </c>
      <c r="P76" s="31">
        <v>618813</v>
      </c>
      <c r="Q76" s="31">
        <v>1896630</v>
      </c>
      <c r="R76" s="31">
        <v>1896630</v>
      </c>
      <c r="S76" s="31">
        <v>2055819</v>
      </c>
      <c r="T76" s="36">
        <f t="shared" si="14"/>
        <v>1.0839325540564053</v>
      </c>
      <c r="U76" s="36">
        <f t="shared" si="15"/>
        <v>0.19320861067883199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26815296</v>
      </c>
      <c r="E78" s="32">
        <f>SUM(E71:E77)</f>
        <v>31612734</v>
      </c>
      <c r="F78" s="32">
        <f>SUM(F71:F77)</f>
        <v>6445925</v>
      </c>
      <c r="G78" s="37">
        <f t="shared" si="8"/>
        <v>0.24038239219884056</v>
      </c>
      <c r="H78" s="32">
        <f>SUM(H71:H77)</f>
        <v>6837406</v>
      </c>
      <c r="I78" s="37">
        <f t="shared" si="9"/>
        <v>0.25498155977841902</v>
      </c>
      <c r="J78" s="32">
        <f>SUM(J71:J77)</f>
        <v>5098241</v>
      </c>
      <c r="K78" s="37">
        <f t="shared" si="10"/>
        <v>0.16127175207307284</v>
      </c>
      <c r="L78" s="32">
        <f>SUM(L71:L77)</f>
        <v>8959261</v>
      </c>
      <c r="M78" s="37">
        <f t="shared" si="11"/>
        <v>0.28340671199143991</v>
      </c>
      <c r="N78" s="32">
        <f t="shared" si="12"/>
        <v>27340833</v>
      </c>
      <c r="O78" s="37">
        <f t="shared" si="13"/>
        <v>0.86486771438370369</v>
      </c>
      <c r="P78" s="32">
        <f>SUM(P71:P77)</f>
        <v>6584386</v>
      </c>
      <c r="Q78" s="32">
        <f>SUM(Q71:Q77)</f>
        <v>26306161</v>
      </c>
      <c r="R78" s="32">
        <f>SUM(R71:R77)</f>
        <v>26095437</v>
      </c>
      <c r="S78" s="32">
        <f>SUM(S71:S77)</f>
        <v>24369229</v>
      </c>
      <c r="T78" s="37">
        <f t="shared" si="14"/>
        <v>0.93385019764183297</v>
      </c>
      <c r="U78" s="37">
        <f t="shared" si="15"/>
        <v>0.36068283360058184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4124505</v>
      </c>
      <c r="E79" s="31">
        <v>4110795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2897608</v>
      </c>
      <c r="K79" s="36">
        <f t="shared" si="10"/>
        <v>0.70487776695262105</v>
      </c>
      <c r="L79" s="31">
        <v>1033260</v>
      </c>
      <c r="M79" s="36">
        <f t="shared" si="11"/>
        <v>0.25135284050895262</v>
      </c>
      <c r="N79" s="31">
        <f t="shared" si="12"/>
        <v>3930868</v>
      </c>
      <c r="O79" s="36">
        <f t="shared" si="13"/>
        <v>0.95623060746157373</v>
      </c>
      <c r="P79" s="31">
        <v>797370</v>
      </c>
      <c r="Q79" s="31">
        <v>3807168</v>
      </c>
      <c r="R79" s="31">
        <v>3922153</v>
      </c>
      <c r="S79" s="31">
        <v>3366906</v>
      </c>
      <c r="T79" s="36">
        <f t="shared" si="14"/>
        <v>0.85843311059002547</v>
      </c>
      <c r="U79" s="36">
        <f t="shared" si="15"/>
        <v>0.29583505775236096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3456950</v>
      </c>
      <c r="E81" s="31">
        <v>3414820</v>
      </c>
      <c r="F81" s="31">
        <v>808060</v>
      </c>
      <c r="G81" s="36">
        <f t="shared" si="8"/>
        <v>0.23374940337580816</v>
      </c>
      <c r="H81" s="31">
        <v>831959</v>
      </c>
      <c r="I81" s="36">
        <f t="shared" si="9"/>
        <v>0.24066272292049351</v>
      </c>
      <c r="J81" s="31">
        <v>748005</v>
      </c>
      <c r="K81" s="36">
        <f t="shared" si="10"/>
        <v>0.21904668474473032</v>
      </c>
      <c r="L81" s="31">
        <v>881038</v>
      </c>
      <c r="M81" s="36">
        <f t="shared" si="11"/>
        <v>0.25800422862698474</v>
      </c>
      <c r="N81" s="31">
        <f t="shared" si="12"/>
        <v>3269062</v>
      </c>
      <c r="O81" s="36">
        <f t="shared" si="13"/>
        <v>0.95731605179775214</v>
      </c>
      <c r="P81" s="31">
        <v>856881</v>
      </c>
      <c r="Q81" s="31">
        <v>3287660</v>
      </c>
      <c r="R81" s="31">
        <v>3272660</v>
      </c>
      <c r="S81" s="31">
        <v>3083848</v>
      </c>
      <c r="T81" s="36">
        <f t="shared" si="14"/>
        <v>0.94230625851753624</v>
      </c>
      <c r="U81" s="36">
        <f t="shared" si="15"/>
        <v>2.8191779255229088E-2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916890</v>
      </c>
      <c r="E82" s="31">
        <v>1016234</v>
      </c>
      <c r="F82" s="31">
        <v>275476</v>
      </c>
      <c r="G82" s="36">
        <f t="shared" si="8"/>
        <v>0.30044607313854443</v>
      </c>
      <c r="H82" s="31">
        <v>248541</v>
      </c>
      <c r="I82" s="36">
        <f t="shared" si="9"/>
        <v>0.27106959395347313</v>
      </c>
      <c r="J82" s="31">
        <v>219107</v>
      </c>
      <c r="K82" s="36">
        <f t="shared" si="10"/>
        <v>0.21560683858245247</v>
      </c>
      <c r="L82" s="31">
        <v>181086</v>
      </c>
      <c r="M82" s="36">
        <f t="shared" si="11"/>
        <v>0.17819321140603445</v>
      </c>
      <c r="N82" s="31">
        <f t="shared" si="12"/>
        <v>924210</v>
      </c>
      <c r="O82" s="36">
        <f t="shared" si="13"/>
        <v>0.90944605277918278</v>
      </c>
      <c r="P82" s="31">
        <v>162945</v>
      </c>
      <c r="Q82" s="31">
        <v>1873941</v>
      </c>
      <c r="R82" s="31">
        <v>864990</v>
      </c>
      <c r="S82" s="31">
        <v>750279</v>
      </c>
      <c r="T82" s="36">
        <f t="shared" si="14"/>
        <v>0.86738459404154966</v>
      </c>
      <c r="U82" s="36">
        <f t="shared" si="15"/>
        <v>0.11133204455491108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8498345</v>
      </c>
      <c r="E84" s="32">
        <f>SUM(E79:E83)</f>
        <v>8541849</v>
      </c>
      <c r="F84" s="32">
        <f>SUM(F79:F83)</f>
        <v>1083536</v>
      </c>
      <c r="G84" s="37">
        <f t="shared" si="8"/>
        <v>0.12749964846096504</v>
      </c>
      <c r="H84" s="32">
        <f>SUM(H79:H83)</f>
        <v>1080500</v>
      </c>
      <c r="I84" s="37">
        <f t="shared" si="9"/>
        <v>0.12714240243247363</v>
      </c>
      <c r="J84" s="32">
        <f>SUM(J79:J83)</f>
        <v>3864720</v>
      </c>
      <c r="K84" s="37">
        <f t="shared" si="10"/>
        <v>0.45244536633696053</v>
      </c>
      <c r="L84" s="32">
        <f>SUM(L79:L83)</f>
        <v>2095384</v>
      </c>
      <c r="M84" s="37">
        <f t="shared" si="11"/>
        <v>0.24530801235189242</v>
      </c>
      <c r="N84" s="32">
        <f t="shared" si="12"/>
        <v>8124140</v>
      </c>
      <c r="O84" s="37">
        <f t="shared" si="13"/>
        <v>0.95109852679437434</v>
      </c>
      <c r="P84" s="32">
        <f>SUM(P79:P83)</f>
        <v>1817196</v>
      </c>
      <c r="Q84" s="32">
        <f>SUM(Q79:Q83)</f>
        <v>8968769</v>
      </c>
      <c r="R84" s="32">
        <f>SUM(R79:R83)</f>
        <v>8059803</v>
      </c>
      <c r="S84" s="32">
        <f>SUM(S79:S83)</f>
        <v>7201033</v>
      </c>
      <c r="T84" s="37">
        <f t="shared" si="14"/>
        <v>0.89345024934232264</v>
      </c>
      <c r="U84" s="37">
        <f t="shared" si="15"/>
        <v>0.15308640344794955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56577369</v>
      </c>
      <c r="E85" s="32">
        <f>SUM(E57,E59:E62,E64:E69,E71:E77,E79:E83)</f>
        <v>62064551</v>
      </c>
      <c r="F85" s="32">
        <f>SUM(F57,F59:F62,F64:F69,F71:F77,F79:F83)</f>
        <v>10610180</v>
      </c>
      <c r="G85" s="37">
        <f t="shared" si="8"/>
        <v>0.18753399437856505</v>
      </c>
      <c r="H85" s="32">
        <f>SUM(H57,H59:H62,H64:H69,H71:H77,H79:H83)</f>
        <v>12085914</v>
      </c>
      <c r="I85" s="37">
        <f t="shared" si="9"/>
        <v>0.21361746248751864</v>
      </c>
      <c r="J85" s="32">
        <f>SUM(J57,J59:J62,J64:J69,J71:J77,J79:J83)</f>
        <v>12687900</v>
      </c>
      <c r="K85" s="37">
        <f t="shared" si="10"/>
        <v>0.20443070634636509</v>
      </c>
      <c r="L85" s="32">
        <f>SUM(L57,L59:L62,L64:L69,L71:L77,L79:L83)</f>
        <v>13853998</v>
      </c>
      <c r="M85" s="37">
        <f t="shared" si="11"/>
        <v>0.22321917707903824</v>
      </c>
      <c r="N85" s="32">
        <f t="shared" si="12"/>
        <v>49237992</v>
      </c>
      <c r="O85" s="37">
        <f t="shared" si="13"/>
        <v>0.79333518420200932</v>
      </c>
      <c r="P85" s="32">
        <f>SUM(P57,P59:P62,P64:P69,P71:P77,P79:P83)</f>
        <v>11110054</v>
      </c>
      <c r="Q85" s="32">
        <f>SUM(Q57,Q59:Q62,Q64:Q69,Q71:Q77,Q79:Q83)</f>
        <v>47096755</v>
      </c>
      <c r="R85" s="32">
        <f>SUM(R57,R59:R62,R64:R69,R71:R77,R79:R83)</f>
        <v>46085206</v>
      </c>
      <c r="S85" s="32">
        <f>SUM(S57,S59:S62,S64:S69,S71:S77,S79:S83)</f>
        <v>41926536</v>
      </c>
      <c r="T85" s="37">
        <f t="shared" si="14"/>
        <v>0.9097612800081657</v>
      </c>
      <c r="U85" s="37">
        <f t="shared" si="15"/>
        <v>0.24697845753044945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77725100</v>
      </c>
      <c r="E88" s="31">
        <v>77847624</v>
      </c>
      <c r="F88" s="31">
        <v>17663797</v>
      </c>
      <c r="G88" s="36">
        <f t="shared" ref="G88:G99" si="16">IF(($D88      =0),0,($F88      /$D88      ))</f>
        <v>0.22725988129960592</v>
      </c>
      <c r="H88" s="31">
        <v>17568215</v>
      </c>
      <c r="I88" s="36">
        <f t="shared" ref="I88:I99" si="17">IF(($D88      =0),0,($H88      /$D88      ))</f>
        <v>0.22603013698277646</v>
      </c>
      <c r="J88" s="31">
        <v>15755759</v>
      </c>
      <c r="K88" s="36">
        <f t="shared" ref="K88:K99" si="18">IF(($E88      =0),0,($J88      /$E88      ))</f>
        <v>0.20239229138194378</v>
      </c>
      <c r="L88" s="31">
        <v>19270565</v>
      </c>
      <c r="M88" s="36">
        <f t="shared" ref="M88:M99" si="19">IF(($E88      =0),0,($L88      /$E88      ))</f>
        <v>0.24754210867116511</v>
      </c>
      <c r="N88" s="31">
        <f t="shared" ref="N88:N99" si="20">$F88      +$H88      +$J88      +$L88</f>
        <v>70258336</v>
      </c>
      <c r="O88" s="36">
        <f t="shared" ref="O88:O99" si="21">IF(($E88      =0),0,($N88      /$E88      ))</f>
        <v>0.90251098736166946</v>
      </c>
      <c r="P88" s="31">
        <v>18588155</v>
      </c>
      <c r="Q88" s="31">
        <v>73685099</v>
      </c>
      <c r="R88" s="31">
        <v>73685099</v>
      </c>
      <c r="S88" s="31">
        <v>70227110</v>
      </c>
      <c r="T88" s="36">
        <f t="shared" ref="T88:T99" si="22">IF(($R88      =0),0,($S88      /$R88      ))</f>
        <v>0.95307071515232678</v>
      </c>
      <c r="U88" s="36">
        <f t="shared" ref="U88:U99" si="23">IF(($P88      =0),0,(($L88      /$P88      )-1))</f>
        <v>3.6712088962029821E-2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178447020</v>
      </c>
      <c r="E89" s="31">
        <v>169053895</v>
      </c>
      <c r="F89" s="31">
        <v>23095839</v>
      </c>
      <c r="G89" s="36">
        <f t="shared" si="16"/>
        <v>0.1294268685461937</v>
      </c>
      <c r="H89" s="31">
        <v>43696893</v>
      </c>
      <c r="I89" s="36">
        <f t="shared" si="17"/>
        <v>0.2448732010206727</v>
      </c>
      <c r="J89" s="31">
        <v>32265267</v>
      </c>
      <c r="K89" s="36">
        <f t="shared" si="18"/>
        <v>0.19085787405253218</v>
      </c>
      <c r="L89" s="31">
        <v>53149235</v>
      </c>
      <c r="M89" s="36">
        <f t="shared" si="19"/>
        <v>0.31439225342900262</v>
      </c>
      <c r="N89" s="31">
        <f t="shared" si="20"/>
        <v>152207234</v>
      </c>
      <c r="O89" s="36">
        <f t="shared" si="21"/>
        <v>0.90034739513100248</v>
      </c>
      <c r="P89" s="31">
        <v>36456907</v>
      </c>
      <c r="Q89" s="31">
        <v>169808817</v>
      </c>
      <c r="R89" s="31">
        <v>170309622</v>
      </c>
      <c r="S89" s="31">
        <v>114882608</v>
      </c>
      <c r="T89" s="36">
        <f t="shared" si="22"/>
        <v>0.6745514824758404</v>
      </c>
      <c r="U89" s="36">
        <f t="shared" si="23"/>
        <v>0.45786462356776458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108265927</v>
      </c>
      <c r="E90" s="31">
        <v>120810626</v>
      </c>
      <c r="F90" s="31">
        <v>18039495</v>
      </c>
      <c r="G90" s="36">
        <f t="shared" si="16"/>
        <v>0.16662208969955986</v>
      </c>
      <c r="H90" s="31">
        <v>23818169</v>
      </c>
      <c r="I90" s="36">
        <f t="shared" si="17"/>
        <v>0.21999690632122884</v>
      </c>
      <c r="J90" s="31">
        <v>16070431</v>
      </c>
      <c r="K90" s="36">
        <f t="shared" si="18"/>
        <v>0.13302166814366148</v>
      </c>
      <c r="L90" s="31">
        <v>13546662</v>
      </c>
      <c r="M90" s="36">
        <f t="shared" si="19"/>
        <v>0.11213137824482426</v>
      </c>
      <c r="N90" s="31">
        <f t="shared" si="20"/>
        <v>71474757</v>
      </c>
      <c r="O90" s="36">
        <f t="shared" si="21"/>
        <v>0.59162641041194508</v>
      </c>
      <c r="P90" s="31">
        <v>20580638</v>
      </c>
      <c r="Q90" s="31">
        <v>0</v>
      </c>
      <c r="R90" s="31">
        <v>123191697</v>
      </c>
      <c r="S90" s="31">
        <v>37662968</v>
      </c>
      <c r="T90" s="36">
        <f t="shared" si="22"/>
        <v>0.30572651337045875</v>
      </c>
      <c r="U90" s="36">
        <f t="shared" si="23"/>
        <v>-0.34177638224820828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364438047</v>
      </c>
      <c r="E91" s="32">
        <f>SUM(E88:E90)</f>
        <v>367712145</v>
      </c>
      <c r="F91" s="32">
        <f>SUM(F88:F90)</f>
        <v>58799131</v>
      </c>
      <c r="G91" s="37">
        <f t="shared" si="16"/>
        <v>0.16134191115342028</v>
      </c>
      <c r="H91" s="32">
        <f>SUM(H88:H90)</f>
        <v>85083277</v>
      </c>
      <c r="I91" s="37">
        <f t="shared" si="17"/>
        <v>0.23346430950443547</v>
      </c>
      <c r="J91" s="32">
        <f>SUM(J88:J90)</f>
        <v>64091457</v>
      </c>
      <c r="K91" s="37">
        <f t="shared" si="18"/>
        <v>0.17429790631473432</v>
      </c>
      <c r="L91" s="32">
        <f>SUM(L88:L90)</f>
        <v>85966462</v>
      </c>
      <c r="M91" s="37">
        <f t="shared" si="19"/>
        <v>0.23378738822999715</v>
      </c>
      <c r="N91" s="32">
        <f t="shared" si="20"/>
        <v>293940327</v>
      </c>
      <c r="O91" s="37">
        <f t="shared" si="21"/>
        <v>0.79937617235895209</v>
      </c>
      <c r="P91" s="32">
        <f>SUM(P88:P90)</f>
        <v>75625700</v>
      </c>
      <c r="Q91" s="32">
        <f>SUM(Q88:Q90)</f>
        <v>243493916</v>
      </c>
      <c r="R91" s="32">
        <f>SUM(R88:R90)</f>
        <v>367186418</v>
      </c>
      <c r="S91" s="32">
        <f>SUM(S88:S90)</f>
        <v>222772686</v>
      </c>
      <c r="T91" s="37">
        <f t="shared" si="22"/>
        <v>0.60670186880387278</v>
      </c>
      <c r="U91" s="37">
        <f t="shared" si="23"/>
        <v>0.13673608310402408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27368430</v>
      </c>
      <c r="E92" s="31">
        <v>25485113</v>
      </c>
      <c r="F92" s="31">
        <v>3710276</v>
      </c>
      <c r="G92" s="36">
        <f t="shared" si="16"/>
        <v>0.13556773260285665</v>
      </c>
      <c r="H92" s="31">
        <v>4661831</v>
      </c>
      <c r="I92" s="36">
        <f t="shared" si="17"/>
        <v>0.17033607700551329</v>
      </c>
      <c r="J92" s="31">
        <v>4242889</v>
      </c>
      <c r="K92" s="36">
        <f t="shared" si="18"/>
        <v>0.16648499851658496</v>
      </c>
      <c r="L92" s="31">
        <v>5118146</v>
      </c>
      <c r="M92" s="36">
        <f t="shared" si="19"/>
        <v>0.20082885251479951</v>
      </c>
      <c r="N92" s="31">
        <f t="shared" si="20"/>
        <v>17733142</v>
      </c>
      <c r="O92" s="36">
        <f t="shared" si="21"/>
        <v>0.69582355785512895</v>
      </c>
      <c r="P92" s="31">
        <v>4301781</v>
      </c>
      <c r="Q92" s="31">
        <v>21074325</v>
      </c>
      <c r="R92" s="31">
        <v>20383707</v>
      </c>
      <c r="S92" s="31">
        <v>18807644</v>
      </c>
      <c r="T92" s="36">
        <f t="shared" si="22"/>
        <v>0.92268025634395157</v>
      </c>
      <c r="U92" s="36">
        <f t="shared" si="23"/>
        <v>0.18977372395293957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2330000</v>
      </c>
      <c r="E94" s="31">
        <v>2440000</v>
      </c>
      <c r="F94" s="31">
        <v>158000</v>
      </c>
      <c r="G94" s="36">
        <f t="shared" si="16"/>
        <v>6.7811158798283255E-2</v>
      </c>
      <c r="H94" s="31">
        <v>854340</v>
      </c>
      <c r="I94" s="36">
        <f t="shared" si="17"/>
        <v>0.3666695278969957</v>
      </c>
      <c r="J94" s="31">
        <v>642800</v>
      </c>
      <c r="K94" s="36">
        <f t="shared" si="18"/>
        <v>0.26344262295081966</v>
      </c>
      <c r="L94" s="31">
        <v>615887</v>
      </c>
      <c r="M94" s="36">
        <f t="shared" si="19"/>
        <v>0.2524127049180328</v>
      </c>
      <c r="N94" s="31">
        <f t="shared" si="20"/>
        <v>2271027</v>
      </c>
      <c r="O94" s="36">
        <f t="shared" si="21"/>
        <v>0.93074877049180327</v>
      </c>
      <c r="P94" s="31">
        <v>1141676</v>
      </c>
      <c r="Q94" s="31">
        <v>0</v>
      </c>
      <c r="R94" s="31">
        <v>3533000</v>
      </c>
      <c r="S94" s="31">
        <v>3180903</v>
      </c>
      <c r="T94" s="36">
        <f t="shared" si="22"/>
        <v>0.90034050382111519</v>
      </c>
      <c r="U94" s="36">
        <f t="shared" si="23"/>
        <v>-0.46054134447951955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6881604</v>
      </c>
      <c r="E95" s="31">
        <v>7426207</v>
      </c>
      <c r="F95" s="31">
        <v>899905</v>
      </c>
      <c r="G95" s="36">
        <f t="shared" si="16"/>
        <v>0.13076965777164742</v>
      </c>
      <c r="H95" s="31">
        <v>4114027</v>
      </c>
      <c r="I95" s="36">
        <f t="shared" si="17"/>
        <v>0.59782966296811035</v>
      </c>
      <c r="J95" s="31">
        <v>1396380</v>
      </c>
      <c r="K95" s="36">
        <f t="shared" si="18"/>
        <v>0.18803407984722215</v>
      </c>
      <c r="L95" s="31">
        <v>926758</v>
      </c>
      <c r="M95" s="36">
        <f t="shared" si="19"/>
        <v>0.12479560561670312</v>
      </c>
      <c r="N95" s="31">
        <f t="shared" si="20"/>
        <v>7337070</v>
      </c>
      <c r="O95" s="36">
        <f t="shared" si="21"/>
        <v>0.98799696803496051</v>
      </c>
      <c r="P95" s="31">
        <v>757095</v>
      </c>
      <c r="Q95" s="31">
        <v>6641881</v>
      </c>
      <c r="R95" s="31">
        <v>6682147</v>
      </c>
      <c r="S95" s="31">
        <v>6613820</v>
      </c>
      <c r="T95" s="36">
        <f t="shared" si="22"/>
        <v>0.98977469367255766</v>
      </c>
      <c r="U95" s="36">
        <f t="shared" si="23"/>
        <v>0.22409737219239334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36580034</v>
      </c>
      <c r="E96" s="32">
        <f>SUM(E92:E95)</f>
        <v>35351320</v>
      </c>
      <c r="F96" s="32">
        <f>SUM(F92:F95)</f>
        <v>4768181</v>
      </c>
      <c r="G96" s="37">
        <f t="shared" si="16"/>
        <v>0.13034927742276017</v>
      </c>
      <c r="H96" s="32">
        <f>SUM(H92:H95)</f>
        <v>9630198</v>
      </c>
      <c r="I96" s="37">
        <f t="shared" si="17"/>
        <v>0.26326377936116735</v>
      </c>
      <c r="J96" s="32">
        <f>SUM(J92:J95)</f>
        <v>6282069</v>
      </c>
      <c r="K96" s="37">
        <f t="shared" si="18"/>
        <v>0.17770394429401787</v>
      </c>
      <c r="L96" s="32">
        <f>SUM(L92:L95)</f>
        <v>6660791</v>
      </c>
      <c r="M96" s="37">
        <f t="shared" si="19"/>
        <v>0.18841703789278591</v>
      </c>
      <c r="N96" s="32">
        <f t="shared" si="20"/>
        <v>27341239</v>
      </c>
      <c r="O96" s="37">
        <f t="shared" si="21"/>
        <v>0.7734149389612609</v>
      </c>
      <c r="P96" s="32">
        <f>SUM(P92:P95)</f>
        <v>6200552</v>
      </c>
      <c r="Q96" s="32">
        <f>SUM(Q92:Q95)</f>
        <v>27716206</v>
      </c>
      <c r="R96" s="32">
        <f>SUM(R92:R95)</f>
        <v>30598854</v>
      </c>
      <c r="S96" s="32">
        <f>SUM(S92:S95)</f>
        <v>28602367</v>
      </c>
      <c r="T96" s="37">
        <f t="shared" si="22"/>
        <v>0.93475288322889483</v>
      </c>
      <c r="U96" s="37">
        <f t="shared" si="23"/>
        <v>7.422548831136333E-2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17640116</v>
      </c>
      <c r="E97" s="31">
        <v>12256534</v>
      </c>
      <c r="F97" s="31">
        <v>3334376</v>
      </c>
      <c r="G97" s="36">
        <f t="shared" si="16"/>
        <v>0.18902233976239158</v>
      </c>
      <c r="H97" s="31">
        <v>3521451</v>
      </c>
      <c r="I97" s="36">
        <f t="shared" si="17"/>
        <v>0.19962742875386988</v>
      </c>
      <c r="J97" s="31">
        <v>2439089</v>
      </c>
      <c r="K97" s="36">
        <f t="shared" si="18"/>
        <v>0.19900316027353246</v>
      </c>
      <c r="L97" s="31">
        <v>2812741</v>
      </c>
      <c r="M97" s="36">
        <f t="shared" si="19"/>
        <v>0.22948910352633134</v>
      </c>
      <c r="N97" s="31">
        <f t="shared" si="20"/>
        <v>12107657</v>
      </c>
      <c r="O97" s="36">
        <f t="shared" si="21"/>
        <v>0.9878532544355525</v>
      </c>
      <c r="P97" s="31">
        <v>3549582</v>
      </c>
      <c r="Q97" s="31">
        <v>22552209</v>
      </c>
      <c r="R97" s="31">
        <v>15727440</v>
      </c>
      <c r="S97" s="31">
        <v>12664218</v>
      </c>
      <c r="T97" s="36">
        <f t="shared" si="22"/>
        <v>0.80523073049396465</v>
      </c>
      <c r="U97" s="36">
        <f t="shared" si="23"/>
        <v>-0.20758528750709238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3886754</v>
      </c>
      <c r="E98" s="31">
        <v>3862930</v>
      </c>
      <c r="F98" s="31">
        <v>1405521</v>
      </c>
      <c r="G98" s="36">
        <f t="shared" si="16"/>
        <v>0.36161820377621018</v>
      </c>
      <c r="H98" s="31">
        <v>648396</v>
      </c>
      <c r="I98" s="36">
        <f t="shared" si="17"/>
        <v>0.16682198050095273</v>
      </c>
      <c r="J98" s="31">
        <v>0</v>
      </c>
      <c r="K98" s="36">
        <f t="shared" si="18"/>
        <v>0</v>
      </c>
      <c r="L98" s="31">
        <v>1633929</v>
      </c>
      <c r="M98" s="36">
        <f t="shared" si="19"/>
        <v>0.42297660066322712</v>
      </c>
      <c r="N98" s="31">
        <f t="shared" si="20"/>
        <v>3687846</v>
      </c>
      <c r="O98" s="36">
        <f t="shared" si="21"/>
        <v>0.95467585485628781</v>
      </c>
      <c r="P98" s="31">
        <v>971805</v>
      </c>
      <c r="Q98" s="31">
        <v>5163964</v>
      </c>
      <c r="R98" s="31">
        <v>4338166</v>
      </c>
      <c r="S98" s="31">
        <v>4355101</v>
      </c>
      <c r="T98" s="36">
        <f t="shared" si="22"/>
        <v>1.0039037233706594</v>
      </c>
      <c r="U98" s="36">
        <f t="shared" si="23"/>
        <v>0.68133421828453233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13350252</v>
      </c>
      <c r="E99" s="31">
        <v>13350252</v>
      </c>
      <c r="F99" s="31">
        <v>2838530</v>
      </c>
      <c r="G99" s="36">
        <f t="shared" si="16"/>
        <v>0.21261995653715002</v>
      </c>
      <c r="H99" s="31">
        <v>2811607</v>
      </c>
      <c r="I99" s="36">
        <f t="shared" si="17"/>
        <v>0.21060329048470397</v>
      </c>
      <c r="J99" s="31">
        <v>2910697</v>
      </c>
      <c r="K99" s="36">
        <f t="shared" si="18"/>
        <v>0.21802562228787892</v>
      </c>
      <c r="L99" s="31">
        <v>3015762</v>
      </c>
      <c r="M99" s="36">
        <f t="shared" si="19"/>
        <v>0.22589551118585627</v>
      </c>
      <c r="N99" s="31">
        <f t="shared" si="20"/>
        <v>11576596</v>
      </c>
      <c r="O99" s="36">
        <f t="shared" si="21"/>
        <v>0.86714438049558917</v>
      </c>
      <c r="P99" s="31">
        <v>1639654</v>
      </c>
      <c r="Q99" s="31">
        <v>8131400</v>
      </c>
      <c r="R99" s="31">
        <v>8073708</v>
      </c>
      <c r="S99" s="31">
        <v>4530930</v>
      </c>
      <c r="T99" s="36">
        <f t="shared" si="22"/>
        <v>0.56119567366072687</v>
      </c>
      <c r="U99" s="36">
        <f t="shared" si="23"/>
        <v>0.83926730883466871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3171432</v>
      </c>
      <c r="E100" s="31">
        <v>3071600</v>
      </c>
      <c r="F100" s="31">
        <v>506215</v>
      </c>
      <c r="G100" s="36">
        <f>IF(($D100     =0),0,($F100     /$D100     ))</f>
        <v>0.15961716978323987</v>
      </c>
      <c r="H100" s="31">
        <v>206374</v>
      </c>
      <c r="I100" s="36">
        <f>IF(($D100     =0),0,($H100     /$D100     ))</f>
        <v>6.5072812533896365E-2</v>
      </c>
      <c r="J100" s="31">
        <v>338037</v>
      </c>
      <c r="K100" s="36">
        <f>IF(($E100     =0),0,($J100     /$E100     ))</f>
        <v>0.11005241567912488</v>
      </c>
      <c r="L100" s="31">
        <v>2746149</v>
      </c>
      <c r="M100" s="36">
        <f>IF(($E100     =0),0,($L100     /$E100     ))</f>
        <v>0.89404512306289885</v>
      </c>
      <c r="N100" s="31">
        <f>$F100     +$H100     +$J100     +$L100</f>
        <v>3796775</v>
      </c>
      <c r="O100" s="36">
        <f>IF(($E100     =0),0,($N100     /$E100     ))</f>
        <v>1.2360903112384425</v>
      </c>
      <c r="P100" s="31">
        <v>2115269</v>
      </c>
      <c r="Q100" s="31">
        <v>9445788</v>
      </c>
      <c r="R100" s="31">
        <v>9445788</v>
      </c>
      <c r="S100" s="31">
        <v>9165913</v>
      </c>
      <c r="T100" s="36">
        <f>IF(($R100     =0),0,($S100     /$R100     ))</f>
        <v>0.97037039154382887</v>
      </c>
      <c r="U100" s="36">
        <f>IF(($P100     =0),0,(($L100     /$P100     )-1))</f>
        <v>0.2982504825627379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38048554</v>
      </c>
      <c r="E101" s="32">
        <f>SUM(E97:E100)</f>
        <v>32541316</v>
      </c>
      <c r="F101" s="32">
        <f>SUM(F97:F100)</f>
        <v>8084642</v>
      </c>
      <c r="G101" s="37">
        <f>IF(($D101     =0),0,($F101     /$D101     ))</f>
        <v>0.2124822404551826</v>
      </c>
      <c r="H101" s="32">
        <f>SUM(H97:H100)</f>
        <v>7187828</v>
      </c>
      <c r="I101" s="37">
        <f>IF(($D101     =0),0,($H101     /$D101     ))</f>
        <v>0.18891198861328606</v>
      </c>
      <c r="J101" s="32">
        <f>SUM(J97:J100)</f>
        <v>5687823</v>
      </c>
      <c r="K101" s="37">
        <f>IF(($E101     =0),0,($J101     /$E101     ))</f>
        <v>0.17478773753341753</v>
      </c>
      <c r="L101" s="32">
        <f>SUM(L97:L100)</f>
        <v>10208581</v>
      </c>
      <c r="M101" s="37">
        <f>IF(($E101     =0),0,($L101     /$E101     ))</f>
        <v>0.31371137540964844</v>
      </c>
      <c r="N101" s="32">
        <f>$F101     +$H101     +$J101     +$L101</f>
        <v>31168874</v>
      </c>
      <c r="O101" s="37">
        <f>IF(($E101     =0),0,($N101     /$E101     ))</f>
        <v>0.9578246313087031</v>
      </c>
      <c r="P101" s="32">
        <f>SUM(P97:P100)</f>
        <v>8276310</v>
      </c>
      <c r="Q101" s="32">
        <f>SUM(Q97:Q100)</f>
        <v>45293361</v>
      </c>
      <c r="R101" s="32">
        <f>SUM(R97:R100)</f>
        <v>37585102</v>
      </c>
      <c r="S101" s="32">
        <f>SUM(S97:S100)</f>
        <v>30716162</v>
      </c>
      <c r="T101" s="37">
        <f>IF(($R101     =0),0,($S101     /$R101     ))</f>
        <v>0.81724301293634904</v>
      </c>
      <c r="U101" s="37">
        <f>IF(($P101     =0),0,(($L101     /$P101     )-1))</f>
        <v>0.23347010926366951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439066635</v>
      </c>
      <c r="E102" s="32">
        <f>SUM(E88:E90,E92:E95,E97:E100)</f>
        <v>435604781</v>
      </c>
      <c r="F102" s="32">
        <f>SUM(F88:F90,F92:F95,F97:F100)</f>
        <v>71651954</v>
      </c>
      <c r="G102" s="37">
        <f>IF(($D102     =0),0,($F102     /$D102     ))</f>
        <v>0.1631915255869989</v>
      </c>
      <c r="H102" s="32">
        <f>SUM(H88:H90,H92:H95,H97:H100)</f>
        <v>101901303</v>
      </c>
      <c r="I102" s="37">
        <f>IF(($D102     =0),0,($H102     /$D102     ))</f>
        <v>0.23208619119965698</v>
      </c>
      <c r="J102" s="32">
        <f>SUM(J88:J90,J92:J95,J97:J100)</f>
        <v>76061349</v>
      </c>
      <c r="K102" s="37">
        <f>IF(($E102     =0),0,($J102     /$E102     ))</f>
        <v>0.17461091410748314</v>
      </c>
      <c r="L102" s="32">
        <f>SUM(L88:L90,L92:L95,L97:L100)</f>
        <v>102835834</v>
      </c>
      <c r="M102" s="37">
        <f>IF(($E102     =0),0,($L102     /$E102     ))</f>
        <v>0.23607599935869392</v>
      </c>
      <c r="N102" s="32">
        <f>$F102     +$H102     +$J102     +$L102</f>
        <v>352450440</v>
      </c>
      <c r="O102" s="37">
        <f>IF(($E102     =0),0,($N102     /$E102     ))</f>
        <v>0.80910599555609564</v>
      </c>
      <c r="P102" s="32">
        <f>SUM(P88:P90,P92:P95,P97:P100)</f>
        <v>90102562</v>
      </c>
      <c r="Q102" s="32">
        <f>SUM(Q88:Q90,Q92:Q95,Q97:Q100)</f>
        <v>316503483</v>
      </c>
      <c r="R102" s="32">
        <f>SUM(R88:R90,R92:R95,R97:R100)</f>
        <v>435370374</v>
      </c>
      <c r="S102" s="32">
        <f>SUM(S88:S90,S92:S95,S97:S100)</f>
        <v>282091215</v>
      </c>
      <c r="T102" s="37">
        <f>IF(($R102     =0),0,($S102     /$R102     ))</f>
        <v>0.64793387847745465</v>
      </c>
      <c r="U102" s="37">
        <f>IF(($P102     =0),0,(($L102     /$P102     )-1))</f>
        <v>0.14131975514747297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121076720</v>
      </c>
      <c r="E105" s="31">
        <v>121894172</v>
      </c>
      <c r="F105" s="31">
        <v>26822852</v>
      </c>
      <c r="G105" s="36">
        <f t="shared" ref="G105:G136" si="24">IF(($D105     =0),0,($F105     /$D105     ))</f>
        <v>0.22153599800192803</v>
      </c>
      <c r="H105" s="31">
        <v>32579072</v>
      </c>
      <c r="I105" s="36">
        <f t="shared" ref="I105:I136" si="25">IF(($D105     =0),0,($H105     /$D105     ))</f>
        <v>0.26907792018151799</v>
      </c>
      <c r="J105" s="31">
        <v>27087579</v>
      </c>
      <c r="K105" s="36">
        <f t="shared" ref="K105:K136" si="26">IF(($E105     =0),0,($J105     /$E105     ))</f>
        <v>0.22222210098773221</v>
      </c>
      <c r="L105" s="31">
        <v>30382555</v>
      </c>
      <c r="M105" s="36">
        <f t="shared" ref="M105:M136" si="27">IF(($E105     =0),0,($L105     /$E105     ))</f>
        <v>0.24925354921808732</v>
      </c>
      <c r="N105" s="31">
        <f t="shared" ref="N105:N136" si="28">$F105     +$H105     +$J105     +$L105</f>
        <v>116872058</v>
      </c>
      <c r="O105" s="36">
        <f t="shared" ref="O105:O136" si="29">IF(($E105     =0),0,($N105     /$E105     ))</f>
        <v>0.9587993919840565</v>
      </c>
      <c r="P105" s="31">
        <v>26601477</v>
      </c>
      <c r="Q105" s="31">
        <v>117251750</v>
      </c>
      <c r="R105" s="31">
        <v>117240265</v>
      </c>
      <c r="S105" s="31">
        <v>108210145</v>
      </c>
      <c r="T105" s="36">
        <f t="shared" ref="T105:T136" si="30">IF(($R105     =0),0,($S105     /$R105     ))</f>
        <v>0.92297765618322336</v>
      </c>
      <c r="U105" s="36">
        <f t="shared" ref="U105:U136" si="31">IF(($P105     =0),0,(($L105     /$P105     )-1))</f>
        <v>0.14213789707992519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121076720</v>
      </c>
      <c r="E106" s="32">
        <f>E105</f>
        <v>121894172</v>
      </c>
      <c r="F106" s="32">
        <f>F105</f>
        <v>26822852</v>
      </c>
      <c r="G106" s="37">
        <f t="shared" si="24"/>
        <v>0.22153599800192803</v>
      </c>
      <c r="H106" s="32">
        <f>H105</f>
        <v>32579072</v>
      </c>
      <c r="I106" s="37">
        <f t="shared" si="25"/>
        <v>0.26907792018151799</v>
      </c>
      <c r="J106" s="32">
        <f>J105</f>
        <v>27087579</v>
      </c>
      <c r="K106" s="37">
        <f t="shared" si="26"/>
        <v>0.22222210098773221</v>
      </c>
      <c r="L106" s="32">
        <f>L105</f>
        <v>30382555</v>
      </c>
      <c r="M106" s="37">
        <f t="shared" si="27"/>
        <v>0.24925354921808732</v>
      </c>
      <c r="N106" s="32">
        <f t="shared" si="28"/>
        <v>116872058</v>
      </c>
      <c r="O106" s="37">
        <f t="shared" si="29"/>
        <v>0.9587993919840565</v>
      </c>
      <c r="P106" s="32">
        <f>P105</f>
        <v>26601477</v>
      </c>
      <c r="Q106" s="32">
        <f>Q105</f>
        <v>117251750</v>
      </c>
      <c r="R106" s="32">
        <f>R105</f>
        <v>117240265</v>
      </c>
      <c r="S106" s="32">
        <f>S105</f>
        <v>108210145</v>
      </c>
      <c r="T106" s="37">
        <f t="shared" si="30"/>
        <v>0.92297765618322336</v>
      </c>
      <c r="U106" s="37">
        <f t="shared" si="31"/>
        <v>0.14213789707992519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1701568</v>
      </c>
      <c r="E107" s="31">
        <v>1701568</v>
      </c>
      <c r="F107" s="31">
        <v>277127</v>
      </c>
      <c r="G107" s="36">
        <f t="shared" si="24"/>
        <v>0.1628656627299056</v>
      </c>
      <c r="H107" s="31">
        <v>271453</v>
      </c>
      <c r="I107" s="36">
        <f t="shared" si="25"/>
        <v>0.15953109132282695</v>
      </c>
      <c r="J107" s="31">
        <v>147916</v>
      </c>
      <c r="K107" s="36">
        <f t="shared" si="26"/>
        <v>8.6929232331590625E-2</v>
      </c>
      <c r="L107" s="31">
        <v>441292</v>
      </c>
      <c r="M107" s="36">
        <f t="shared" si="27"/>
        <v>0.25934432241320948</v>
      </c>
      <c r="N107" s="31">
        <f t="shared" si="28"/>
        <v>1137788</v>
      </c>
      <c r="O107" s="36">
        <f t="shared" si="29"/>
        <v>0.66867030879753264</v>
      </c>
      <c r="P107" s="31">
        <v>237270</v>
      </c>
      <c r="Q107" s="31">
        <v>1478243</v>
      </c>
      <c r="R107" s="31">
        <v>1366805</v>
      </c>
      <c r="S107" s="31">
        <v>972875</v>
      </c>
      <c r="T107" s="36">
        <f t="shared" si="30"/>
        <v>0.71178770929283985</v>
      </c>
      <c r="U107" s="36">
        <f t="shared" si="31"/>
        <v>0.85987271884351157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2463138</v>
      </c>
      <c r="E108" s="31">
        <v>2457443</v>
      </c>
      <c r="F108" s="31">
        <v>489165</v>
      </c>
      <c r="G108" s="36">
        <f t="shared" si="24"/>
        <v>0.19859423223546549</v>
      </c>
      <c r="H108" s="31">
        <v>301503</v>
      </c>
      <c r="I108" s="36">
        <f t="shared" si="25"/>
        <v>0.12240605276683646</v>
      </c>
      <c r="J108" s="31">
        <v>264254</v>
      </c>
      <c r="K108" s="36">
        <f t="shared" si="26"/>
        <v>0.10753209738740634</v>
      </c>
      <c r="L108" s="31">
        <v>336158</v>
      </c>
      <c r="M108" s="36">
        <f t="shared" si="27"/>
        <v>0.1367917790972161</v>
      </c>
      <c r="N108" s="31">
        <f t="shared" si="28"/>
        <v>1391080</v>
      </c>
      <c r="O108" s="36">
        <f t="shared" si="29"/>
        <v>0.56606806343015892</v>
      </c>
      <c r="P108" s="31">
        <v>403569</v>
      </c>
      <c r="Q108" s="31">
        <v>2395661</v>
      </c>
      <c r="R108" s="31">
        <v>2454531</v>
      </c>
      <c r="S108" s="31">
        <v>1194418</v>
      </c>
      <c r="T108" s="36">
        <f t="shared" si="30"/>
        <v>0.48661760637775608</v>
      </c>
      <c r="U108" s="36">
        <f t="shared" si="31"/>
        <v>-0.16703711137376753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44522508</v>
      </c>
      <c r="E110" s="31">
        <v>41525419</v>
      </c>
      <c r="F110" s="31">
        <v>9126696</v>
      </c>
      <c r="G110" s="36">
        <f t="shared" si="24"/>
        <v>0.20499060834578323</v>
      </c>
      <c r="H110" s="31">
        <v>8956796</v>
      </c>
      <c r="I110" s="36">
        <f t="shared" si="25"/>
        <v>0.20117456096588268</v>
      </c>
      <c r="J110" s="31">
        <v>10457126</v>
      </c>
      <c r="K110" s="36">
        <f t="shared" si="26"/>
        <v>0.25182469561595511</v>
      </c>
      <c r="L110" s="31">
        <v>9659908</v>
      </c>
      <c r="M110" s="36">
        <f t="shared" si="27"/>
        <v>0.23262638240929007</v>
      </c>
      <c r="N110" s="31">
        <f t="shared" si="28"/>
        <v>38200526</v>
      </c>
      <c r="O110" s="36">
        <f t="shared" si="29"/>
        <v>0.9199311390452195</v>
      </c>
      <c r="P110" s="31">
        <v>11273246</v>
      </c>
      <c r="Q110" s="31">
        <v>36038972</v>
      </c>
      <c r="R110" s="31">
        <v>39894094</v>
      </c>
      <c r="S110" s="31">
        <v>38798416</v>
      </c>
      <c r="T110" s="36">
        <f t="shared" si="30"/>
        <v>0.9725353331748805</v>
      </c>
      <c r="U110" s="36">
        <f t="shared" si="31"/>
        <v>-0.14311210808315544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770000</v>
      </c>
      <c r="E111" s="31">
        <v>670000</v>
      </c>
      <c r="F111" s="31">
        <v>122583</v>
      </c>
      <c r="G111" s="36">
        <f t="shared" si="24"/>
        <v>0.15919870129870131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162174</v>
      </c>
      <c r="M111" s="36">
        <f t="shared" si="27"/>
        <v>0.24205074626865672</v>
      </c>
      <c r="N111" s="31">
        <f t="shared" si="28"/>
        <v>284757</v>
      </c>
      <c r="O111" s="36">
        <f t="shared" si="29"/>
        <v>0.42501044776119401</v>
      </c>
      <c r="P111" s="31">
        <v>0</v>
      </c>
      <c r="Q111" s="31">
        <v>500000</v>
      </c>
      <c r="R111" s="31">
        <v>722721</v>
      </c>
      <c r="S111" s="31">
        <v>382722</v>
      </c>
      <c r="T111" s="36">
        <f t="shared" si="30"/>
        <v>0.52955704898570821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49457214</v>
      </c>
      <c r="E112" s="32">
        <f>SUM(E107:E111)</f>
        <v>46354430</v>
      </c>
      <c r="F112" s="32">
        <f>SUM(F107:F111)</f>
        <v>10015571</v>
      </c>
      <c r="G112" s="37">
        <f t="shared" si="24"/>
        <v>0.20250980979235911</v>
      </c>
      <c r="H112" s="32">
        <f>SUM(H107:H111)</f>
        <v>9529752</v>
      </c>
      <c r="I112" s="37">
        <f t="shared" si="25"/>
        <v>0.1926867938820816</v>
      </c>
      <c r="J112" s="32">
        <f>SUM(J107:J111)</f>
        <v>10869296</v>
      </c>
      <c r="K112" s="37">
        <f t="shared" si="26"/>
        <v>0.2344823569182061</v>
      </c>
      <c r="L112" s="32">
        <f>SUM(L107:L111)</f>
        <v>10599532</v>
      </c>
      <c r="M112" s="37">
        <f t="shared" si="27"/>
        <v>0.22866276211356715</v>
      </c>
      <c r="N112" s="32">
        <f t="shared" si="28"/>
        <v>41014151</v>
      </c>
      <c r="O112" s="37">
        <f t="shared" si="29"/>
        <v>0.8847946355936207</v>
      </c>
      <c r="P112" s="32">
        <f>SUM(P107:P111)</f>
        <v>11914085</v>
      </c>
      <c r="Q112" s="32">
        <f>SUM(Q107:Q111)</f>
        <v>40412876</v>
      </c>
      <c r="R112" s="32">
        <f>SUM(R107:R111)</f>
        <v>44438151</v>
      </c>
      <c r="S112" s="32">
        <f>SUM(S107:S111)</f>
        <v>41348431</v>
      </c>
      <c r="T112" s="37">
        <f t="shared" si="30"/>
        <v>0.93047145458414771</v>
      </c>
      <c r="U112" s="37">
        <f t="shared" si="31"/>
        <v>-0.11033604343094749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4"/>
        <v>0</v>
      </c>
      <c r="H113" s="31">
        <v>0</v>
      </c>
      <c r="I113" s="36">
        <f t="shared" si="25"/>
        <v>0</v>
      </c>
      <c r="J113" s="31">
        <v>0</v>
      </c>
      <c r="K113" s="36">
        <f t="shared" si="26"/>
        <v>0</v>
      </c>
      <c r="L113" s="31">
        <v>0</v>
      </c>
      <c r="M113" s="36">
        <f t="shared" si="27"/>
        <v>0</v>
      </c>
      <c r="N113" s="31">
        <f t="shared" si="28"/>
        <v>0</v>
      </c>
      <c r="O113" s="36">
        <f t="shared" si="29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30"/>
        <v>0</v>
      </c>
      <c r="U113" s="36">
        <f t="shared" si="31"/>
        <v>0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4093547</v>
      </c>
      <c r="E114" s="31">
        <v>4874727</v>
      </c>
      <c r="F114" s="31">
        <v>958998</v>
      </c>
      <c r="G114" s="36">
        <f t="shared" si="24"/>
        <v>0.23427067039904514</v>
      </c>
      <c r="H114" s="31">
        <v>308096</v>
      </c>
      <c r="I114" s="36">
        <f t="shared" si="25"/>
        <v>7.5263823769459587E-2</v>
      </c>
      <c r="J114" s="31">
        <v>1127243</v>
      </c>
      <c r="K114" s="36">
        <f t="shared" si="26"/>
        <v>0.23124228290117579</v>
      </c>
      <c r="L114" s="31">
        <v>945223</v>
      </c>
      <c r="M114" s="36">
        <f t="shared" si="27"/>
        <v>0.19390275599023288</v>
      </c>
      <c r="N114" s="31">
        <f t="shared" si="28"/>
        <v>3339560</v>
      </c>
      <c r="O114" s="36">
        <f t="shared" si="29"/>
        <v>0.6850763129914762</v>
      </c>
      <c r="P114" s="31">
        <v>598824</v>
      </c>
      <c r="Q114" s="31">
        <v>2396552</v>
      </c>
      <c r="R114" s="31">
        <v>2801927</v>
      </c>
      <c r="S114" s="31">
        <v>2315782</v>
      </c>
      <c r="T114" s="36">
        <f t="shared" si="30"/>
        <v>0.82649619351253623</v>
      </c>
      <c r="U114" s="36">
        <f t="shared" si="31"/>
        <v>0.57846545896624058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514416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514420</v>
      </c>
      <c r="R115" s="31">
        <v>514420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28365035</v>
      </c>
      <c r="E117" s="31">
        <v>21839215</v>
      </c>
      <c r="F117" s="31">
        <v>3089991</v>
      </c>
      <c r="G117" s="36">
        <f t="shared" si="24"/>
        <v>0.10893661862218749</v>
      </c>
      <c r="H117" s="31">
        <v>5529174</v>
      </c>
      <c r="I117" s="36">
        <f t="shared" si="25"/>
        <v>0.19492921478855924</v>
      </c>
      <c r="J117" s="31">
        <v>3608148</v>
      </c>
      <c r="K117" s="36">
        <f t="shared" si="26"/>
        <v>0.16521418008843267</v>
      </c>
      <c r="L117" s="31">
        <v>12047173</v>
      </c>
      <c r="M117" s="36">
        <f t="shared" si="27"/>
        <v>0.55163031271957352</v>
      </c>
      <c r="N117" s="31">
        <f t="shared" si="28"/>
        <v>24274486</v>
      </c>
      <c r="O117" s="36">
        <f t="shared" si="29"/>
        <v>1.111509090413735</v>
      </c>
      <c r="P117" s="31">
        <v>11639990</v>
      </c>
      <c r="Q117" s="31">
        <v>85485527</v>
      </c>
      <c r="R117" s="31">
        <v>19642191</v>
      </c>
      <c r="S117" s="31">
        <v>38256947</v>
      </c>
      <c r="T117" s="36">
        <f t="shared" si="30"/>
        <v>1.947692444289947</v>
      </c>
      <c r="U117" s="36">
        <f t="shared" si="31"/>
        <v>3.4981387441054501E-2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1478508</v>
      </c>
      <c r="E119" s="31">
        <v>1483613</v>
      </c>
      <c r="F119" s="31">
        <v>357853</v>
      </c>
      <c r="G119" s="36">
        <f t="shared" si="24"/>
        <v>0.24203656659280842</v>
      </c>
      <c r="H119" s="31">
        <v>444619</v>
      </c>
      <c r="I119" s="36">
        <f t="shared" si="25"/>
        <v>0.30072140292781641</v>
      </c>
      <c r="J119" s="31">
        <v>379816</v>
      </c>
      <c r="K119" s="36">
        <f t="shared" si="26"/>
        <v>0.25600746286261983</v>
      </c>
      <c r="L119" s="31">
        <v>393974</v>
      </c>
      <c r="M119" s="36">
        <f t="shared" si="27"/>
        <v>0.26555038274806164</v>
      </c>
      <c r="N119" s="31">
        <f t="shared" si="28"/>
        <v>1576262</v>
      </c>
      <c r="O119" s="36">
        <f t="shared" si="29"/>
        <v>1.0624482260535597</v>
      </c>
      <c r="P119" s="31">
        <v>358341</v>
      </c>
      <c r="Q119" s="31">
        <v>1418328</v>
      </c>
      <c r="R119" s="31">
        <v>1419090</v>
      </c>
      <c r="S119" s="31">
        <v>1526525</v>
      </c>
      <c r="T119" s="36">
        <f t="shared" si="30"/>
        <v>1.0757069671409143</v>
      </c>
      <c r="U119" s="36">
        <f t="shared" si="31"/>
        <v>9.9438802704686413E-2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2327673</v>
      </c>
      <c r="E120" s="31">
        <v>1209578</v>
      </c>
      <c r="F120" s="31">
        <v>270383</v>
      </c>
      <c r="G120" s="36">
        <f t="shared" si="24"/>
        <v>0.1161602166627357</v>
      </c>
      <c r="H120" s="31">
        <v>256166</v>
      </c>
      <c r="I120" s="36">
        <f t="shared" si="25"/>
        <v>0.11005239997198919</v>
      </c>
      <c r="J120" s="31">
        <v>419460</v>
      </c>
      <c r="K120" s="36">
        <f t="shared" si="26"/>
        <v>0.34678210086492978</v>
      </c>
      <c r="L120" s="31">
        <v>161645</v>
      </c>
      <c r="M120" s="36">
        <f t="shared" si="27"/>
        <v>0.13363751655536063</v>
      </c>
      <c r="N120" s="31">
        <f t="shared" si="28"/>
        <v>1107654</v>
      </c>
      <c r="O120" s="36">
        <f t="shared" si="29"/>
        <v>0.91573590128127336</v>
      </c>
      <c r="P120" s="31">
        <v>148814</v>
      </c>
      <c r="Q120" s="31">
        <v>9421247</v>
      </c>
      <c r="R120" s="31">
        <v>1121247</v>
      </c>
      <c r="S120" s="31">
        <v>4000674</v>
      </c>
      <c r="T120" s="36">
        <f t="shared" si="30"/>
        <v>3.5680577071778119</v>
      </c>
      <c r="U120" s="36">
        <f t="shared" si="31"/>
        <v>8.6221726450468328E-2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36779179</v>
      </c>
      <c r="E121" s="32">
        <f>SUM(E113:E120)</f>
        <v>29407133</v>
      </c>
      <c r="F121" s="32">
        <f>SUM(F113:F120)</f>
        <v>4677225</v>
      </c>
      <c r="G121" s="37">
        <f t="shared" si="24"/>
        <v>0.12717045695881357</v>
      </c>
      <c r="H121" s="32">
        <f>SUM(H113:H120)</f>
        <v>6538055</v>
      </c>
      <c r="I121" s="37">
        <f t="shared" si="25"/>
        <v>0.1777651154203306</v>
      </c>
      <c r="J121" s="32">
        <f>SUM(J113:J120)</f>
        <v>5534667</v>
      </c>
      <c r="K121" s="37">
        <f t="shared" si="26"/>
        <v>0.18820831666929244</v>
      </c>
      <c r="L121" s="32">
        <f>SUM(L113:L120)</f>
        <v>13548015</v>
      </c>
      <c r="M121" s="37">
        <f t="shared" si="27"/>
        <v>0.46070506091158225</v>
      </c>
      <c r="N121" s="32">
        <f t="shared" si="28"/>
        <v>30297962</v>
      </c>
      <c r="O121" s="37">
        <f t="shared" si="29"/>
        <v>1.0302929564741996</v>
      </c>
      <c r="P121" s="32">
        <f>SUM(P113:P120)</f>
        <v>12745969</v>
      </c>
      <c r="Q121" s="32">
        <f>SUM(Q113:Q120)</f>
        <v>99236074</v>
      </c>
      <c r="R121" s="32">
        <f>SUM(R113:R120)</f>
        <v>25498875</v>
      </c>
      <c r="S121" s="32">
        <f>SUM(S113:S120)</f>
        <v>46099928</v>
      </c>
      <c r="T121" s="37">
        <f t="shared" si="30"/>
        <v>1.8079200749052655</v>
      </c>
      <c r="U121" s="37">
        <f t="shared" si="31"/>
        <v>6.2925462944402266E-2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1909518</v>
      </c>
      <c r="E122" s="31">
        <v>1912411</v>
      </c>
      <c r="F122" s="31">
        <v>539746</v>
      </c>
      <c r="G122" s="36">
        <f t="shared" si="24"/>
        <v>0.28266085996570861</v>
      </c>
      <c r="H122" s="31">
        <v>426074</v>
      </c>
      <c r="I122" s="36">
        <f t="shared" si="25"/>
        <v>0.22313170129844284</v>
      </c>
      <c r="J122" s="31">
        <v>884551</v>
      </c>
      <c r="K122" s="36">
        <f t="shared" si="26"/>
        <v>0.46253185115542633</v>
      </c>
      <c r="L122" s="31">
        <v>469833</v>
      </c>
      <c r="M122" s="36">
        <f t="shared" si="27"/>
        <v>0.24567574647918256</v>
      </c>
      <c r="N122" s="31">
        <f t="shared" si="28"/>
        <v>2320204</v>
      </c>
      <c r="O122" s="36">
        <f t="shared" si="29"/>
        <v>1.2132350211330096</v>
      </c>
      <c r="P122" s="31">
        <v>339256</v>
      </c>
      <c r="Q122" s="31">
        <v>1907355</v>
      </c>
      <c r="R122" s="31">
        <v>1743142</v>
      </c>
      <c r="S122" s="31">
        <v>1374715</v>
      </c>
      <c r="T122" s="36">
        <f t="shared" si="30"/>
        <v>0.78864200392165407</v>
      </c>
      <c r="U122" s="36">
        <f t="shared" si="31"/>
        <v>0.38489223477256118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11243034</v>
      </c>
      <c r="E123" s="31">
        <v>11227496</v>
      </c>
      <c r="F123" s="31">
        <v>3589530</v>
      </c>
      <c r="G123" s="36">
        <f t="shared" si="24"/>
        <v>0.31926702347426861</v>
      </c>
      <c r="H123" s="31">
        <v>4392659</v>
      </c>
      <c r="I123" s="36">
        <f t="shared" si="25"/>
        <v>0.39070049952708497</v>
      </c>
      <c r="J123" s="31">
        <v>2921421</v>
      </c>
      <c r="K123" s="36">
        <f t="shared" si="26"/>
        <v>0.26020236391088447</v>
      </c>
      <c r="L123" s="31">
        <v>3573745</v>
      </c>
      <c r="M123" s="36">
        <f t="shared" si="27"/>
        <v>0.31830294127915965</v>
      </c>
      <c r="N123" s="31">
        <f t="shared" si="28"/>
        <v>14477355</v>
      </c>
      <c r="O123" s="36">
        <f t="shared" si="29"/>
        <v>1.289455369211443</v>
      </c>
      <c r="P123" s="31">
        <v>1704595</v>
      </c>
      <c r="Q123" s="31">
        <v>6058867</v>
      </c>
      <c r="R123" s="31">
        <v>8313019</v>
      </c>
      <c r="S123" s="31">
        <v>8599216</v>
      </c>
      <c r="T123" s="36">
        <f t="shared" si="30"/>
        <v>1.0344275647631744</v>
      </c>
      <c r="U123" s="36">
        <f t="shared" si="31"/>
        <v>1.0965361273498986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5034672</v>
      </c>
      <c r="E124" s="31">
        <v>3804837</v>
      </c>
      <c r="F124" s="31">
        <v>1183119</v>
      </c>
      <c r="G124" s="36">
        <f t="shared" si="24"/>
        <v>0.23499425583235611</v>
      </c>
      <c r="H124" s="31">
        <v>887575</v>
      </c>
      <c r="I124" s="36">
        <f t="shared" si="25"/>
        <v>0.17629251716894367</v>
      </c>
      <c r="J124" s="31">
        <v>908620</v>
      </c>
      <c r="K124" s="36">
        <f t="shared" si="26"/>
        <v>0.23880655071426188</v>
      </c>
      <c r="L124" s="31">
        <v>976629</v>
      </c>
      <c r="M124" s="36">
        <f t="shared" si="27"/>
        <v>0.25668090380744302</v>
      </c>
      <c r="N124" s="31">
        <f t="shared" si="28"/>
        <v>3955943</v>
      </c>
      <c r="O124" s="36">
        <f t="shared" si="29"/>
        <v>1.0397141848652123</v>
      </c>
      <c r="P124" s="31">
        <v>1000330</v>
      </c>
      <c r="Q124" s="31">
        <v>4989588</v>
      </c>
      <c r="R124" s="31">
        <v>4751625</v>
      </c>
      <c r="S124" s="31">
        <v>3965660</v>
      </c>
      <c r="T124" s="36">
        <f t="shared" si="30"/>
        <v>0.83459027174913847</v>
      </c>
      <c r="U124" s="36">
        <f t="shared" si="31"/>
        <v>-2.3693181250187489E-2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18187224</v>
      </c>
      <c r="E126" s="32">
        <f>SUM(E122:E125)</f>
        <v>16944744</v>
      </c>
      <c r="F126" s="32">
        <f>SUM(F122:F125)</f>
        <v>5312395</v>
      </c>
      <c r="G126" s="37">
        <f t="shared" si="24"/>
        <v>0.29209487935047151</v>
      </c>
      <c r="H126" s="32">
        <f>SUM(H122:H125)</f>
        <v>5706308</v>
      </c>
      <c r="I126" s="37">
        <f t="shared" si="25"/>
        <v>0.31375365476336575</v>
      </c>
      <c r="J126" s="32">
        <f>SUM(J122:J125)</f>
        <v>4714592</v>
      </c>
      <c r="K126" s="37">
        <f t="shared" si="26"/>
        <v>0.2782332975936373</v>
      </c>
      <c r="L126" s="32">
        <f>SUM(L122:L125)</f>
        <v>5020207</v>
      </c>
      <c r="M126" s="37">
        <f t="shared" si="27"/>
        <v>0.29626927382319851</v>
      </c>
      <c r="N126" s="32">
        <f t="shared" si="28"/>
        <v>20753502</v>
      </c>
      <c r="O126" s="37">
        <f t="shared" si="29"/>
        <v>1.2247751869252199</v>
      </c>
      <c r="P126" s="32">
        <f>SUM(P122:P125)</f>
        <v>3044181</v>
      </c>
      <c r="Q126" s="32">
        <f>SUM(Q122:Q125)</f>
        <v>12955810</v>
      </c>
      <c r="R126" s="32">
        <f>SUM(R122:R125)</f>
        <v>14807786</v>
      </c>
      <c r="S126" s="32">
        <f>SUM(S122:S125)</f>
        <v>13939591</v>
      </c>
      <c r="T126" s="37">
        <f t="shared" si="30"/>
        <v>0.94136902032484804</v>
      </c>
      <c r="U126" s="37">
        <f t="shared" si="31"/>
        <v>0.64911580487494014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3029528</v>
      </c>
      <c r="E128" s="31">
        <v>4623016</v>
      </c>
      <c r="F128" s="31">
        <v>119647</v>
      </c>
      <c r="G128" s="36">
        <f t="shared" si="24"/>
        <v>3.9493610885920183E-2</v>
      </c>
      <c r="H128" s="31">
        <v>1035746</v>
      </c>
      <c r="I128" s="36">
        <f t="shared" si="25"/>
        <v>0.34188362015469076</v>
      </c>
      <c r="J128" s="31">
        <v>79398</v>
      </c>
      <c r="K128" s="36">
        <f t="shared" si="26"/>
        <v>1.7174502532545852E-2</v>
      </c>
      <c r="L128" s="31">
        <v>970585</v>
      </c>
      <c r="M128" s="36">
        <f t="shared" si="27"/>
        <v>0.20994627749503786</v>
      </c>
      <c r="N128" s="31">
        <f t="shared" si="28"/>
        <v>2205376</v>
      </c>
      <c r="O128" s="36">
        <f t="shared" si="29"/>
        <v>0.47704269247608055</v>
      </c>
      <c r="P128" s="31">
        <v>1469031</v>
      </c>
      <c r="Q128" s="31">
        <v>3395775</v>
      </c>
      <c r="R128" s="31">
        <v>4799484</v>
      </c>
      <c r="S128" s="31">
        <v>2808415</v>
      </c>
      <c r="T128" s="36">
        <f t="shared" si="30"/>
        <v>0.58514936188973643</v>
      </c>
      <c r="U128" s="36">
        <f t="shared" si="31"/>
        <v>-0.33930257428195865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4323984</v>
      </c>
      <c r="E129" s="31">
        <v>4323984</v>
      </c>
      <c r="F129" s="31">
        <v>435124</v>
      </c>
      <c r="G129" s="36">
        <f t="shared" si="24"/>
        <v>0.10063034460812066</v>
      </c>
      <c r="H129" s="31">
        <v>475143</v>
      </c>
      <c r="I129" s="36">
        <f t="shared" si="25"/>
        <v>0.10988546673623215</v>
      </c>
      <c r="J129" s="31">
        <v>846162</v>
      </c>
      <c r="K129" s="36">
        <f t="shared" si="26"/>
        <v>0.1956903633315942</v>
      </c>
      <c r="L129" s="31">
        <v>1159190</v>
      </c>
      <c r="M129" s="36">
        <f t="shared" si="27"/>
        <v>0.2680837856939341</v>
      </c>
      <c r="N129" s="31">
        <f t="shared" si="28"/>
        <v>2915619</v>
      </c>
      <c r="O129" s="36">
        <f t="shared" si="29"/>
        <v>0.67428996036988109</v>
      </c>
      <c r="P129" s="31">
        <v>1201850</v>
      </c>
      <c r="Q129" s="31">
        <v>5092997</v>
      </c>
      <c r="R129" s="31">
        <v>4932996</v>
      </c>
      <c r="S129" s="31">
        <v>2510161</v>
      </c>
      <c r="T129" s="36">
        <f t="shared" si="30"/>
        <v>0.50885121333972294</v>
      </c>
      <c r="U129" s="36">
        <f t="shared" si="31"/>
        <v>-3.5495278112909312E-2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34782</v>
      </c>
      <c r="E131" s="31">
        <v>162702</v>
      </c>
      <c r="F131" s="31">
        <v>780</v>
      </c>
      <c r="G131" s="36">
        <f t="shared" si="24"/>
        <v>2.2425392444367778E-2</v>
      </c>
      <c r="H131" s="31">
        <v>113043</v>
      </c>
      <c r="I131" s="36">
        <f t="shared" si="25"/>
        <v>3.2500431257547007</v>
      </c>
      <c r="J131" s="31">
        <v>9783</v>
      </c>
      <c r="K131" s="36">
        <f t="shared" si="26"/>
        <v>6.0128332780174799E-2</v>
      </c>
      <c r="L131" s="31">
        <v>17749</v>
      </c>
      <c r="M131" s="36">
        <f t="shared" si="27"/>
        <v>0.10908900935452545</v>
      </c>
      <c r="N131" s="31">
        <f t="shared" si="28"/>
        <v>141355</v>
      </c>
      <c r="O131" s="36">
        <f t="shared" si="29"/>
        <v>0.86879694164792076</v>
      </c>
      <c r="P131" s="31">
        <v>44250</v>
      </c>
      <c r="Q131" s="31">
        <v>721738</v>
      </c>
      <c r="R131" s="31">
        <v>26086</v>
      </c>
      <c r="S131" s="31">
        <v>44250</v>
      </c>
      <c r="T131" s="36">
        <f t="shared" si="30"/>
        <v>1.6963121981139309</v>
      </c>
      <c r="U131" s="36">
        <f t="shared" si="31"/>
        <v>-0.59889265536723157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7388294</v>
      </c>
      <c r="E132" s="32">
        <f>SUM(E127:E131)</f>
        <v>9109702</v>
      </c>
      <c r="F132" s="32">
        <f>SUM(F127:F131)</f>
        <v>555551</v>
      </c>
      <c r="G132" s="37">
        <f t="shared" si="24"/>
        <v>7.5193407300792311E-2</v>
      </c>
      <c r="H132" s="32">
        <f>SUM(H127:H131)</f>
        <v>1623932</v>
      </c>
      <c r="I132" s="37">
        <f t="shared" si="25"/>
        <v>0.21979796689195097</v>
      </c>
      <c r="J132" s="32">
        <f>SUM(J127:J131)</f>
        <v>935343</v>
      </c>
      <c r="K132" s="37">
        <f t="shared" si="26"/>
        <v>0.10267547720002257</v>
      </c>
      <c r="L132" s="32">
        <f>SUM(L127:L131)</f>
        <v>2147524</v>
      </c>
      <c r="M132" s="37">
        <f t="shared" si="27"/>
        <v>0.23574031291034547</v>
      </c>
      <c r="N132" s="32">
        <f t="shared" si="28"/>
        <v>5262350</v>
      </c>
      <c r="O132" s="37">
        <f t="shared" si="29"/>
        <v>0.57766434072157358</v>
      </c>
      <c r="P132" s="32">
        <f>SUM(P127:P131)</f>
        <v>2715131</v>
      </c>
      <c r="Q132" s="32">
        <f>SUM(Q127:Q131)</f>
        <v>9210510</v>
      </c>
      <c r="R132" s="32">
        <f>SUM(R127:R131)</f>
        <v>9758566</v>
      </c>
      <c r="S132" s="32">
        <f>SUM(S127:S131)</f>
        <v>5362826</v>
      </c>
      <c r="T132" s="37">
        <f t="shared" si="30"/>
        <v>0.54955062044976688</v>
      </c>
      <c r="U132" s="37">
        <f t="shared" si="31"/>
        <v>-0.20905326483326214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7308170</v>
      </c>
      <c r="E133" s="31">
        <v>7189139</v>
      </c>
      <c r="F133" s="31">
        <v>1554192</v>
      </c>
      <c r="G133" s="36">
        <f t="shared" si="24"/>
        <v>0.21266500368765368</v>
      </c>
      <c r="H133" s="31">
        <v>1750664</v>
      </c>
      <c r="I133" s="36">
        <f t="shared" si="25"/>
        <v>0.23954888843581909</v>
      </c>
      <c r="J133" s="31">
        <v>1572741</v>
      </c>
      <c r="K133" s="36">
        <f t="shared" si="26"/>
        <v>0.21876625281553189</v>
      </c>
      <c r="L133" s="31">
        <v>1623832</v>
      </c>
      <c r="M133" s="36">
        <f t="shared" si="27"/>
        <v>0.22587294528593757</v>
      </c>
      <c r="N133" s="31">
        <f t="shared" si="28"/>
        <v>6501429</v>
      </c>
      <c r="O133" s="36">
        <f t="shared" si="29"/>
        <v>0.90434042240663315</v>
      </c>
      <c r="P133" s="31">
        <v>1069788</v>
      </c>
      <c r="Q133" s="31">
        <v>750367</v>
      </c>
      <c r="R133" s="31">
        <v>743666</v>
      </c>
      <c r="S133" s="31">
        <v>1749205</v>
      </c>
      <c r="T133" s="36">
        <f t="shared" si="30"/>
        <v>2.3521379221317096</v>
      </c>
      <c r="U133" s="36">
        <f t="shared" si="31"/>
        <v>0.51790074295093991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1315656</v>
      </c>
      <c r="E134" s="31">
        <v>1229175</v>
      </c>
      <c r="F134" s="31">
        <v>222298</v>
      </c>
      <c r="G134" s="36">
        <f t="shared" si="24"/>
        <v>0.16896361966957929</v>
      </c>
      <c r="H134" s="31">
        <v>417052</v>
      </c>
      <c r="I134" s="36">
        <f t="shared" si="25"/>
        <v>0.31699167563557645</v>
      </c>
      <c r="J134" s="31">
        <v>290722</v>
      </c>
      <c r="K134" s="36">
        <f t="shared" si="26"/>
        <v>0.23651798970854435</v>
      </c>
      <c r="L134" s="31">
        <v>305425</v>
      </c>
      <c r="M134" s="36">
        <f t="shared" si="27"/>
        <v>0.24847967132426221</v>
      </c>
      <c r="N134" s="31">
        <f t="shared" si="28"/>
        <v>1235497</v>
      </c>
      <c r="O134" s="36">
        <f t="shared" si="29"/>
        <v>1.0051432871641548</v>
      </c>
      <c r="P134" s="31">
        <v>284675</v>
      </c>
      <c r="Q134" s="31">
        <v>1556872</v>
      </c>
      <c r="R134" s="31">
        <v>1556872</v>
      </c>
      <c r="S134" s="31">
        <v>1214342</v>
      </c>
      <c r="T134" s="36">
        <f t="shared" si="30"/>
        <v>0.7799883355857129</v>
      </c>
      <c r="U134" s="36">
        <f t="shared" si="31"/>
        <v>7.2890137876525873E-2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8623826</v>
      </c>
      <c r="E137" s="32">
        <f>SUM(E133:E136)</f>
        <v>8418314</v>
      </c>
      <c r="F137" s="32">
        <f>SUM(F133:F136)</f>
        <v>1776490</v>
      </c>
      <c r="G137" s="37">
        <f t="shared" ref="G137:G170" si="32">IF(($D137     =0),0,($F137     /$D137     ))</f>
        <v>0.20599789466995275</v>
      </c>
      <c r="H137" s="32">
        <f>SUM(H133:H136)</f>
        <v>2167716</v>
      </c>
      <c r="I137" s="37">
        <f t="shared" ref="I137:I170" si="33">IF(($D137     =0),0,($H137     /$D137     ))</f>
        <v>0.25136360589835649</v>
      </c>
      <c r="J137" s="32">
        <f>SUM(J133:J136)</f>
        <v>1863463</v>
      </c>
      <c r="K137" s="37">
        <f t="shared" ref="K137:K170" si="34">IF(($E137     =0),0,($J137     /$E137     ))</f>
        <v>0.22135821971002745</v>
      </c>
      <c r="L137" s="32">
        <f>SUM(L133:L136)</f>
        <v>1929257</v>
      </c>
      <c r="M137" s="37">
        <f t="shared" ref="M137:M170" si="35">IF(($E137     =0),0,($L137     /$E137     ))</f>
        <v>0.22917379893408585</v>
      </c>
      <c r="N137" s="32">
        <f t="shared" ref="N137:N170" si="36">$F137     +$H137     +$J137     +$L137</f>
        <v>7736926</v>
      </c>
      <c r="O137" s="37">
        <f t="shared" ref="O137:O170" si="37">IF(($E137     =0),0,($N137     /$E137     ))</f>
        <v>0.9190588519268823</v>
      </c>
      <c r="P137" s="32">
        <f>SUM(P133:P136)</f>
        <v>1354463</v>
      </c>
      <c r="Q137" s="32">
        <f>SUM(Q133:Q136)</f>
        <v>2307239</v>
      </c>
      <c r="R137" s="32">
        <f>SUM(R133:R136)</f>
        <v>2300538</v>
      </c>
      <c r="S137" s="32">
        <f>SUM(S133:S136)</f>
        <v>2963547</v>
      </c>
      <c r="T137" s="37">
        <f t="shared" ref="T137:T170" si="38">IF(($R137     =0),0,($S137     /$R137     ))</f>
        <v>1.288197369484877</v>
      </c>
      <c r="U137" s="37">
        <f t="shared" ref="U137:U170" si="39">IF(($P137     =0),0,(($L137     /$P137     )-1))</f>
        <v>0.42437039623821393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6044200</v>
      </c>
      <c r="E140" s="31">
        <v>6214725</v>
      </c>
      <c r="F140" s="31">
        <v>410874</v>
      </c>
      <c r="G140" s="36">
        <f t="shared" si="32"/>
        <v>6.7978227060653193E-2</v>
      </c>
      <c r="H140" s="31">
        <v>3354725</v>
      </c>
      <c r="I140" s="36">
        <f t="shared" si="33"/>
        <v>0.55503209688627109</v>
      </c>
      <c r="J140" s="31">
        <v>1936606</v>
      </c>
      <c r="K140" s="36">
        <f t="shared" si="34"/>
        <v>0.311615719118706</v>
      </c>
      <c r="L140" s="31">
        <v>564510</v>
      </c>
      <c r="M140" s="36">
        <f t="shared" si="35"/>
        <v>9.0834268612046395E-2</v>
      </c>
      <c r="N140" s="31">
        <f t="shared" si="36"/>
        <v>6266715</v>
      </c>
      <c r="O140" s="36">
        <f t="shared" si="37"/>
        <v>1.0083656155340743</v>
      </c>
      <c r="P140" s="31">
        <v>426850</v>
      </c>
      <c r="Q140" s="31">
        <v>5180262</v>
      </c>
      <c r="R140" s="31">
        <v>5533168</v>
      </c>
      <c r="S140" s="31">
        <v>5397919</v>
      </c>
      <c r="T140" s="36">
        <f t="shared" si="38"/>
        <v>0.9755566792839111</v>
      </c>
      <c r="U140" s="36">
        <f t="shared" si="39"/>
        <v>0.32250204990043341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-7377</v>
      </c>
      <c r="K141" s="36">
        <f t="shared" si="34"/>
        <v>0</v>
      </c>
      <c r="L141" s="31">
        <v>-4918</v>
      </c>
      <c r="M141" s="36">
        <f t="shared" si="35"/>
        <v>0</v>
      </c>
      <c r="N141" s="31">
        <f t="shared" si="36"/>
        <v>-12295</v>
      </c>
      <c r="O141" s="36">
        <f t="shared" si="37"/>
        <v>0</v>
      </c>
      <c r="P141" s="31">
        <v>0</v>
      </c>
      <c r="Q141" s="31">
        <v>8675461</v>
      </c>
      <c r="R141" s="31">
        <v>8675461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637543</v>
      </c>
      <c r="E142" s="31">
        <v>487543</v>
      </c>
      <c r="F142" s="31">
        <v>619616</v>
      </c>
      <c r="G142" s="36">
        <f t="shared" si="32"/>
        <v>0.97188111233281516</v>
      </c>
      <c r="H142" s="31">
        <v>686417</v>
      </c>
      <c r="I142" s="36">
        <f t="shared" si="33"/>
        <v>1.0766599272519657</v>
      </c>
      <c r="J142" s="31">
        <v>943060</v>
      </c>
      <c r="K142" s="36">
        <f t="shared" si="34"/>
        <v>1.9343114350939301</v>
      </c>
      <c r="L142" s="31">
        <v>436394</v>
      </c>
      <c r="M142" s="36">
        <f t="shared" si="35"/>
        <v>0.89508822811526367</v>
      </c>
      <c r="N142" s="31">
        <f t="shared" si="36"/>
        <v>2685487</v>
      </c>
      <c r="O142" s="36">
        <f t="shared" si="37"/>
        <v>5.5082054300851411</v>
      </c>
      <c r="P142" s="31">
        <v>668934</v>
      </c>
      <c r="Q142" s="31">
        <v>271407</v>
      </c>
      <c r="R142" s="31">
        <v>194895</v>
      </c>
      <c r="S142" s="31">
        <v>2491475</v>
      </c>
      <c r="T142" s="36">
        <f t="shared" si="38"/>
        <v>12.783678390928449</v>
      </c>
      <c r="U142" s="36">
        <f t="shared" si="39"/>
        <v>-0.34762771813063775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34928343</v>
      </c>
      <c r="E143" s="31">
        <v>49162399</v>
      </c>
      <c r="F143" s="31">
        <v>10925583</v>
      </c>
      <c r="G143" s="36">
        <f t="shared" si="32"/>
        <v>0.31279992297372938</v>
      </c>
      <c r="H143" s="31">
        <v>13079975</v>
      </c>
      <c r="I143" s="36">
        <f t="shared" si="33"/>
        <v>0.37448026091589859</v>
      </c>
      <c r="J143" s="31">
        <v>13343123</v>
      </c>
      <c r="K143" s="36">
        <f t="shared" si="34"/>
        <v>0.27140911085319491</v>
      </c>
      <c r="L143" s="31">
        <v>11031412</v>
      </c>
      <c r="M143" s="36">
        <f t="shared" si="35"/>
        <v>0.22438717850200923</v>
      </c>
      <c r="N143" s="31">
        <f t="shared" si="36"/>
        <v>48380093</v>
      </c>
      <c r="O143" s="36">
        <f t="shared" si="37"/>
        <v>0.98408731030395813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41610086</v>
      </c>
      <c r="E144" s="32">
        <f>SUM(E138:E143)</f>
        <v>55864667</v>
      </c>
      <c r="F144" s="32">
        <f>SUM(F138:F143)</f>
        <v>11956073</v>
      </c>
      <c r="G144" s="37">
        <f t="shared" si="32"/>
        <v>0.28733593581133188</v>
      </c>
      <c r="H144" s="32">
        <f>SUM(H138:H143)</f>
        <v>17121117</v>
      </c>
      <c r="I144" s="37">
        <f t="shared" si="33"/>
        <v>0.41146555188566541</v>
      </c>
      <c r="J144" s="32">
        <f>SUM(J138:J143)</f>
        <v>16215412</v>
      </c>
      <c r="K144" s="37">
        <f t="shared" si="34"/>
        <v>0.29026239429655959</v>
      </c>
      <c r="L144" s="32">
        <f>SUM(L138:L143)</f>
        <v>12027398</v>
      </c>
      <c r="M144" s="37">
        <f t="shared" si="35"/>
        <v>0.21529525988224363</v>
      </c>
      <c r="N144" s="32">
        <f t="shared" si="36"/>
        <v>57320000</v>
      </c>
      <c r="O144" s="37">
        <f t="shared" si="37"/>
        <v>1.0260510458247249</v>
      </c>
      <c r="P144" s="32">
        <f>SUM(P138:P143)</f>
        <v>1095784</v>
      </c>
      <c r="Q144" s="32">
        <f>SUM(Q138:Q143)</f>
        <v>14127130</v>
      </c>
      <c r="R144" s="32">
        <f>SUM(R138:R143)</f>
        <v>14403524</v>
      </c>
      <c r="S144" s="32">
        <f>SUM(S138:S143)</f>
        <v>7889394</v>
      </c>
      <c r="T144" s="37">
        <f t="shared" si="38"/>
        <v>0.54774053905141551</v>
      </c>
      <c r="U144" s="37">
        <f t="shared" si="39"/>
        <v>9.9760664510523966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2526087</v>
      </c>
      <c r="E145" s="31">
        <v>2526087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36597</v>
      </c>
      <c r="Q145" s="31">
        <v>2175000</v>
      </c>
      <c r="R145" s="31">
        <v>3375000</v>
      </c>
      <c r="S145" s="31">
        <v>1283922</v>
      </c>
      <c r="T145" s="36">
        <f t="shared" si="38"/>
        <v>0.38042133333333333</v>
      </c>
      <c r="U145" s="36">
        <f t="shared" si="39"/>
        <v>-1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2891303</v>
      </c>
      <c r="E146" s="31">
        <v>1056175</v>
      </c>
      <c r="F146" s="31">
        <v>305434</v>
      </c>
      <c r="G146" s="36">
        <f t="shared" si="32"/>
        <v>0.10563887631285963</v>
      </c>
      <c r="H146" s="31">
        <v>71846</v>
      </c>
      <c r="I146" s="36">
        <f t="shared" si="33"/>
        <v>2.4849004064949262E-2</v>
      </c>
      <c r="J146" s="31">
        <v>852222</v>
      </c>
      <c r="K146" s="36">
        <f t="shared" si="34"/>
        <v>0.80689469074727205</v>
      </c>
      <c r="L146" s="31">
        <v>172283</v>
      </c>
      <c r="M146" s="36">
        <f t="shared" si="35"/>
        <v>0.16311974814779748</v>
      </c>
      <c r="N146" s="31">
        <f t="shared" si="36"/>
        <v>1401785</v>
      </c>
      <c r="O146" s="36">
        <f t="shared" si="37"/>
        <v>1.3272279688498592</v>
      </c>
      <c r="P146" s="31">
        <v>489738</v>
      </c>
      <c r="Q146" s="31">
        <v>1650000</v>
      </c>
      <c r="R146" s="31">
        <v>1934610</v>
      </c>
      <c r="S146" s="31">
        <v>1209388</v>
      </c>
      <c r="T146" s="36">
        <f t="shared" si="38"/>
        <v>0.62513271408707693</v>
      </c>
      <c r="U146" s="36">
        <f t="shared" si="39"/>
        <v>-0.64821394296542234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5417390</v>
      </c>
      <c r="E150" s="32">
        <f>SUM(E145:E149)</f>
        <v>3582262</v>
      </c>
      <c r="F150" s="32">
        <f>SUM(F145:F149)</f>
        <v>305434</v>
      </c>
      <c r="G150" s="37">
        <f t="shared" si="32"/>
        <v>5.6380286447902037E-2</v>
      </c>
      <c r="H150" s="32">
        <f>SUM(H145:H149)</f>
        <v>71846</v>
      </c>
      <c r="I150" s="37">
        <f t="shared" si="33"/>
        <v>1.3262105921855359E-2</v>
      </c>
      <c r="J150" s="32">
        <f>SUM(J145:J149)</f>
        <v>852222</v>
      </c>
      <c r="K150" s="37">
        <f t="shared" si="34"/>
        <v>0.23790052207236656</v>
      </c>
      <c r="L150" s="32">
        <f>SUM(L145:L149)</f>
        <v>172283</v>
      </c>
      <c r="M150" s="37">
        <f t="shared" si="35"/>
        <v>4.8093355539042093E-2</v>
      </c>
      <c r="N150" s="32">
        <f t="shared" si="36"/>
        <v>1401785</v>
      </c>
      <c r="O150" s="37">
        <f t="shared" si="37"/>
        <v>0.39131280738259794</v>
      </c>
      <c r="P150" s="32">
        <f>SUM(P145:P149)</f>
        <v>526335</v>
      </c>
      <c r="Q150" s="32">
        <f>SUM(Q145:Q149)</f>
        <v>3825000</v>
      </c>
      <c r="R150" s="32">
        <f>SUM(R145:R149)</f>
        <v>5309610</v>
      </c>
      <c r="S150" s="32">
        <f>SUM(S145:S149)</f>
        <v>2493310</v>
      </c>
      <c r="T150" s="37">
        <f t="shared" si="38"/>
        <v>0.46958439508739813</v>
      </c>
      <c r="U150" s="37">
        <f t="shared" si="39"/>
        <v>-0.67267424738997028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10485100</v>
      </c>
      <c r="E152" s="31">
        <v>10034100</v>
      </c>
      <c r="F152" s="31">
        <v>780695</v>
      </c>
      <c r="G152" s="36">
        <f t="shared" si="32"/>
        <v>7.4457563590237572E-2</v>
      </c>
      <c r="H152" s="31">
        <v>2908347</v>
      </c>
      <c r="I152" s="36">
        <f t="shared" si="33"/>
        <v>0.27737904264146263</v>
      </c>
      <c r="J152" s="31">
        <v>2106837</v>
      </c>
      <c r="K152" s="36">
        <f t="shared" si="34"/>
        <v>0.20996771010852991</v>
      </c>
      <c r="L152" s="31">
        <v>4549792</v>
      </c>
      <c r="M152" s="36">
        <f t="shared" si="35"/>
        <v>0.45343299349219163</v>
      </c>
      <c r="N152" s="31">
        <f t="shared" si="36"/>
        <v>10345671</v>
      </c>
      <c r="O152" s="36">
        <f t="shared" si="37"/>
        <v>1.0310512153556373</v>
      </c>
      <c r="P152" s="31">
        <v>3677165</v>
      </c>
      <c r="Q152" s="31">
        <v>10813500</v>
      </c>
      <c r="R152" s="31">
        <v>10881493</v>
      </c>
      <c r="S152" s="31">
        <v>10796616</v>
      </c>
      <c r="T152" s="36">
        <f t="shared" si="38"/>
        <v>0.99219987551340616</v>
      </c>
      <c r="U152" s="36">
        <f t="shared" si="39"/>
        <v>0.23730972093990887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2772740</v>
      </c>
      <c r="E153" s="31">
        <v>3003770</v>
      </c>
      <c r="F153" s="31">
        <v>595109</v>
      </c>
      <c r="G153" s="36">
        <f t="shared" si="32"/>
        <v>0.21462849022988092</v>
      </c>
      <c r="H153" s="31">
        <v>699148</v>
      </c>
      <c r="I153" s="36">
        <f t="shared" si="33"/>
        <v>0.25215058029241832</v>
      </c>
      <c r="J153" s="31">
        <v>623935</v>
      </c>
      <c r="K153" s="36">
        <f t="shared" si="34"/>
        <v>0.2077173019239156</v>
      </c>
      <c r="L153" s="31">
        <v>920389</v>
      </c>
      <c r="M153" s="36">
        <f t="shared" si="35"/>
        <v>0.30641127649587019</v>
      </c>
      <c r="N153" s="31">
        <f t="shared" si="36"/>
        <v>2838581</v>
      </c>
      <c r="O153" s="36">
        <f t="shared" si="37"/>
        <v>0.94500610898970294</v>
      </c>
      <c r="P153" s="31">
        <v>701885</v>
      </c>
      <c r="Q153" s="31">
        <v>2556040</v>
      </c>
      <c r="R153" s="31">
        <v>2631280</v>
      </c>
      <c r="S153" s="31">
        <v>2322066</v>
      </c>
      <c r="T153" s="36">
        <f t="shared" si="38"/>
        <v>0.88248533033352594</v>
      </c>
      <c r="U153" s="36">
        <f t="shared" si="39"/>
        <v>0.3113102573783455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1242849</v>
      </c>
      <c r="E154" s="31">
        <v>1242849</v>
      </c>
      <c r="F154" s="31">
        <v>280652</v>
      </c>
      <c r="G154" s="36">
        <f t="shared" si="32"/>
        <v>0.22581343349031138</v>
      </c>
      <c r="H154" s="31">
        <v>281333</v>
      </c>
      <c r="I154" s="36">
        <f t="shared" si="33"/>
        <v>0.22636136811471064</v>
      </c>
      <c r="J154" s="31">
        <v>312270</v>
      </c>
      <c r="K154" s="36">
        <f t="shared" si="34"/>
        <v>0.25125337028070183</v>
      </c>
      <c r="L154" s="31">
        <v>365431</v>
      </c>
      <c r="M154" s="36">
        <f t="shared" si="35"/>
        <v>0.2940268689116699</v>
      </c>
      <c r="N154" s="31">
        <f t="shared" si="36"/>
        <v>1239686</v>
      </c>
      <c r="O154" s="36">
        <f t="shared" si="37"/>
        <v>0.99745504079739378</v>
      </c>
      <c r="P154" s="31">
        <v>237466</v>
      </c>
      <c r="Q154" s="31">
        <v>1439879</v>
      </c>
      <c r="R154" s="31">
        <v>1439879</v>
      </c>
      <c r="S154" s="31">
        <v>1075046</v>
      </c>
      <c r="T154" s="36">
        <f t="shared" si="38"/>
        <v>0.74662245924831183</v>
      </c>
      <c r="U154" s="36">
        <f t="shared" si="39"/>
        <v>0.53887714451753088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2373913</v>
      </c>
      <c r="E155" s="31">
        <v>2583293</v>
      </c>
      <c r="F155" s="31">
        <v>778103</v>
      </c>
      <c r="G155" s="36">
        <f t="shared" si="32"/>
        <v>0.32777233201048228</v>
      </c>
      <c r="H155" s="31">
        <v>-411639</v>
      </c>
      <c r="I155" s="36">
        <f t="shared" si="33"/>
        <v>-0.17340104713188731</v>
      </c>
      <c r="J155" s="31">
        <v>705469</v>
      </c>
      <c r="K155" s="36">
        <f t="shared" si="34"/>
        <v>0.27308903790626926</v>
      </c>
      <c r="L155" s="31">
        <v>545260</v>
      </c>
      <c r="M155" s="36">
        <f t="shared" si="35"/>
        <v>0.21107168253852737</v>
      </c>
      <c r="N155" s="31">
        <f t="shared" si="36"/>
        <v>1617193</v>
      </c>
      <c r="O155" s="36">
        <f t="shared" si="37"/>
        <v>0.62601996753755773</v>
      </c>
      <c r="P155" s="31">
        <v>182648</v>
      </c>
      <c r="Q155" s="31">
        <v>3130434</v>
      </c>
      <c r="R155" s="31">
        <v>1933954</v>
      </c>
      <c r="S155" s="31">
        <v>160700</v>
      </c>
      <c r="T155" s="36">
        <f t="shared" si="38"/>
        <v>8.3094013611492309E-2</v>
      </c>
      <c r="U155" s="36">
        <f t="shared" si="39"/>
        <v>1.985305067671149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10126355</v>
      </c>
      <c r="E156" s="31">
        <v>9506097</v>
      </c>
      <c r="F156" s="31">
        <v>2004496</v>
      </c>
      <c r="G156" s="36">
        <f t="shared" si="32"/>
        <v>0.19794842270491209</v>
      </c>
      <c r="H156" s="31">
        <v>3228258</v>
      </c>
      <c r="I156" s="36">
        <f t="shared" si="33"/>
        <v>0.31879763251436477</v>
      </c>
      <c r="J156" s="31">
        <v>932493</v>
      </c>
      <c r="K156" s="36">
        <f t="shared" si="34"/>
        <v>9.8094202068419872E-2</v>
      </c>
      <c r="L156" s="31">
        <v>1568040</v>
      </c>
      <c r="M156" s="36">
        <f t="shared" si="35"/>
        <v>0.16495097830371391</v>
      </c>
      <c r="N156" s="31">
        <f t="shared" si="36"/>
        <v>7733287</v>
      </c>
      <c r="O156" s="36">
        <f t="shared" si="37"/>
        <v>0.81350810958482755</v>
      </c>
      <c r="P156" s="31">
        <v>405852</v>
      </c>
      <c r="Q156" s="31">
        <v>9544794</v>
      </c>
      <c r="R156" s="31">
        <v>8682837</v>
      </c>
      <c r="S156" s="31">
        <v>6749157</v>
      </c>
      <c r="T156" s="36">
        <f t="shared" si="38"/>
        <v>0.77729859491776709</v>
      </c>
      <c r="U156" s="36">
        <f t="shared" si="39"/>
        <v>2.8635758848052983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27000957</v>
      </c>
      <c r="E157" s="32">
        <f>SUM(E151:E156)</f>
        <v>26370109</v>
      </c>
      <c r="F157" s="32">
        <f>SUM(F151:F156)</f>
        <v>4439055</v>
      </c>
      <c r="G157" s="37">
        <f t="shared" si="32"/>
        <v>0.16440361724956637</v>
      </c>
      <c r="H157" s="32">
        <f>SUM(H151:H156)</f>
        <v>6705447</v>
      </c>
      <c r="I157" s="37">
        <f t="shared" si="33"/>
        <v>0.24834108657704243</v>
      </c>
      <c r="J157" s="32">
        <f>SUM(J151:J156)</f>
        <v>4681004</v>
      </c>
      <c r="K157" s="37">
        <f t="shared" si="34"/>
        <v>0.17751174255669555</v>
      </c>
      <c r="L157" s="32">
        <f>SUM(L151:L156)</f>
        <v>7948912</v>
      </c>
      <c r="M157" s="37">
        <f t="shared" si="35"/>
        <v>0.30143644836659567</v>
      </c>
      <c r="N157" s="32">
        <f t="shared" si="36"/>
        <v>23774418</v>
      </c>
      <c r="O157" s="37">
        <f t="shared" si="37"/>
        <v>0.90156692185079701</v>
      </c>
      <c r="P157" s="32">
        <f>SUM(P151:P156)</f>
        <v>5205016</v>
      </c>
      <c r="Q157" s="32">
        <f>SUM(Q151:Q156)</f>
        <v>27484647</v>
      </c>
      <c r="R157" s="32">
        <f>SUM(R151:R156)</f>
        <v>25569443</v>
      </c>
      <c r="S157" s="32">
        <f>SUM(S151:S156)</f>
        <v>21103585</v>
      </c>
      <c r="T157" s="37">
        <f t="shared" si="38"/>
        <v>0.82534394667885413</v>
      </c>
      <c r="U157" s="37">
        <f t="shared" si="39"/>
        <v>0.52716379738313957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6834616</v>
      </c>
      <c r="E159" s="31">
        <v>5939703</v>
      </c>
      <c r="F159" s="31">
        <v>1186941</v>
      </c>
      <c r="G159" s="36">
        <f t="shared" si="32"/>
        <v>0.17366608453203516</v>
      </c>
      <c r="H159" s="31">
        <v>1473462</v>
      </c>
      <c r="I159" s="36">
        <f t="shared" si="33"/>
        <v>0.21558811789865004</v>
      </c>
      <c r="J159" s="31">
        <v>1647799</v>
      </c>
      <c r="K159" s="36">
        <f t="shared" si="34"/>
        <v>0.27742111011274467</v>
      </c>
      <c r="L159" s="31">
        <v>1499622</v>
      </c>
      <c r="M159" s="36">
        <f t="shared" si="35"/>
        <v>0.25247423987360984</v>
      </c>
      <c r="N159" s="31">
        <f t="shared" si="36"/>
        <v>5807824</v>
      </c>
      <c r="O159" s="36">
        <f t="shared" si="37"/>
        <v>0.97779703800004814</v>
      </c>
      <c r="P159" s="31">
        <v>1223583</v>
      </c>
      <c r="Q159" s="31">
        <v>7055348</v>
      </c>
      <c r="R159" s="31">
        <v>6604723</v>
      </c>
      <c r="S159" s="31">
        <v>4761453</v>
      </c>
      <c r="T159" s="36">
        <f t="shared" si="38"/>
        <v>0.72091638059612795</v>
      </c>
      <c r="U159" s="36">
        <f t="shared" si="39"/>
        <v>0.22559891727819026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8550150</v>
      </c>
      <c r="E162" s="31">
        <v>7568404</v>
      </c>
      <c r="F162" s="31">
        <v>1247708</v>
      </c>
      <c r="G162" s="36">
        <f t="shared" si="32"/>
        <v>0.14592820009005689</v>
      </c>
      <c r="H162" s="31">
        <v>1125799</v>
      </c>
      <c r="I162" s="36">
        <f t="shared" si="33"/>
        <v>0.13167008765928084</v>
      </c>
      <c r="J162" s="31">
        <v>1087503</v>
      </c>
      <c r="K162" s="36">
        <f t="shared" si="34"/>
        <v>0.14368987173517692</v>
      </c>
      <c r="L162" s="31">
        <v>1123332</v>
      </c>
      <c r="M162" s="36">
        <f t="shared" si="35"/>
        <v>0.14842389491892874</v>
      </c>
      <c r="N162" s="31">
        <f t="shared" si="36"/>
        <v>4584342</v>
      </c>
      <c r="O162" s="36">
        <f t="shared" si="37"/>
        <v>0.60572110051207628</v>
      </c>
      <c r="P162" s="31">
        <v>765662</v>
      </c>
      <c r="Q162" s="31">
        <v>6760301</v>
      </c>
      <c r="R162" s="31">
        <v>6873101</v>
      </c>
      <c r="S162" s="31">
        <v>4295874</v>
      </c>
      <c r="T162" s="36">
        <f t="shared" si="38"/>
        <v>0.62502704383363494</v>
      </c>
      <c r="U162" s="36">
        <f t="shared" si="39"/>
        <v>0.46713824115601921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15384766</v>
      </c>
      <c r="E163" s="32">
        <f>SUM(E158:E162)</f>
        <v>13508107</v>
      </c>
      <c r="F163" s="32">
        <f>SUM(F158:F162)</f>
        <v>2434649</v>
      </c>
      <c r="G163" s="37">
        <f t="shared" si="32"/>
        <v>0.15825063572627623</v>
      </c>
      <c r="H163" s="32">
        <f>SUM(H158:H162)</f>
        <v>2599261</v>
      </c>
      <c r="I163" s="37">
        <f t="shared" si="33"/>
        <v>0.16895031097645555</v>
      </c>
      <c r="J163" s="32">
        <f>SUM(J158:J162)</f>
        <v>2735302</v>
      </c>
      <c r="K163" s="37">
        <f t="shared" si="34"/>
        <v>0.20249336194923537</v>
      </c>
      <c r="L163" s="32">
        <f>SUM(L158:L162)</f>
        <v>2622954</v>
      </c>
      <c r="M163" s="37">
        <f t="shared" si="35"/>
        <v>0.19417628243542934</v>
      </c>
      <c r="N163" s="32">
        <f t="shared" si="36"/>
        <v>10392166</v>
      </c>
      <c r="O163" s="37">
        <f t="shared" si="37"/>
        <v>0.76932807831622896</v>
      </c>
      <c r="P163" s="32">
        <f>SUM(P158:P162)</f>
        <v>1989245</v>
      </c>
      <c r="Q163" s="32">
        <f>SUM(Q158:Q162)</f>
        <v>13815649</v>
      </c>
      <c r="R163" s="32">
        <f>SUM(R158:R162)</f>
        <v>13477824</v>
      </c>
      <c r="S163" s="32">
        <f>SUM(S158:S162)</f>
        <v>9057327</v>
      </c>
      <c r="T163" s="37">
        <f t="shared" si="38"/>
        <v>0.67201701105460343</v>
      </c>
      <c r="U163" s="37">
        <f t="shared" si="39"/>
        <v>0.31856759725423456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20000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13560</v>
      </c>
      <c r="Q165" s="31">
        <v>0</v>
      </c>
      <c r="R165" s="31">
        <v>0</v>
      </c>
      <c r="S165" s="31">
        <v>13560</v>
      </c>
      <c r="T165" s="36">
        <f t="shared" si="38"/>
        <v>0</v>
      </c>
      <c r="U165" s="36">
        <f t="shared" si="39"/>
        <v>-1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3633051</v>
      </c>
      <c r="E167" s="31">
        <v>3110951</v>
      </c>
      <c r="F167" s="31">
        <v>246347</v>
      </c>
      <c r="G167" s="36">
        <f t="shared" si="32"/>
        <v>6.7807195660066433E-2</v>
      </c>
      <c r="H167" s="31">
        <v>284099</v>
      </c>
      <c r="I167" s="36">
        <f t="shared" si="33"/>
        <v>7.8198461843778141E-2</v>
      </c>
      <c r="J167" s="31">
        <v>818367</v>
      </c>
      <c r="K167" s="36">
        <f t="shared" si="34"/>
        <v>0.26306007391308961</v>
      </c>
      <c r="L167" s="31">
        <v>830932</v>
      </c>
      <c r="M167" s="36">
        <f t="shared" si="35"/>
        <v>0.26709903177517103</v>
      </c>
      <c r="N167" s="31">
        <f t="shared" si="36"/>
        <v>2179745</v>
      </c>
      <c r="O167" s="36">
        <f t="shared" si="37"/>
        <v>0.70066838082631322</v>
      </c>
      <c r="P167" s="31">
        <v>608292</v>
      </c>
      <c r="Q167" s="31">
        <v>2797666</v>
      </c>
      <c r="R167" s="31">
        <v>2797666</v>
      </c>
      <c r="S167" s="31">
        <v>1652093</v>
      </c>
      <c r="T167" s="36">
        <f t="shared" si="38"/>
        <v>0.59052545943654455</v>
      </c>
      <c r="U167" s="36">
        <f t="shared" si="39"/>
        <v>0.36600843016183027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9894069</v>
      </c>
      <c r="E168" s="31">
        <v>9691511</v>
      </c>
      <c r="F168" s="31">
        <v>2300536</v>
      </c>
      <c r="G168" s="36">
        <f t="shared" si="32"/>
        <v>0.23251667236199788</v>
      </c>
      <c r="H168" s="31">
        <v>1972097</v>
      </c>
      <c r="I168" s="36">
        <f t="shared" si="33"/>
        <v>0.19932112864787985</v>
      </c>
      <c r="J168" s="31">
        <v>1902933</v>
      </c>
      <c r="K168" s="36">
        <f t="shared" si="34"/>
        <v>0.1963504968420301</v>
      </c>
      <c r="L168" s="31">
        <v>1928774</v>
      </c>
      <c r="M168" s="36">
        <f t="shared" si="35"/>
        <v>0.19901685093273896</v>
      </c>
      <c r="N168" s="31">
        <f t="shared" si="36"/>
        <v>8104340</v>
      </c>
      <c r="O168" s="36">
        <f t="shared" si="37"/>
        <v>0.83623080033650066</v>
      </c>
      <c r="P168" s="31">
        <v>2255382</v>
      </c>
      <c r="Q168" s="31">
        <v>9755209</v>
      </c>
      <c r="R168" s="31">
        <v>11417094</v>
      </c>
      <c r="S168" s="31">
        <v>10184977</v>
      </c>
      <c r="T168" s="36">
        <f t="shared" si="38"/>
        <v>0.89208138253044078</v>
      </c>
      <c r="U168" s="36">
        <f t="shared" si="39"/>
        <v>-0.14481271908705484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13547120</v>
      </c>
      <c r="E169" s="32">
        <f>SUM(E164:E168)</f>
        <v>12802462</v>
      </c>
      <c r="F169" s="32">
        <f>SUM(F164:F168)</f>
        <v>2546883</v>
      </c>
      <c r="G169" s="37">
        <f t="shared" si="32"/>
        <v>0.18800180407348574</v>
      </c>
      <c r="H169" s="32">
        <f>SUM(H164:H168)</f>
        <v>2256196</v>
      </c>
      <c r="I169" s="37">
        <f t="shared" si="33"/>
        <v>0.16654432824098406</v>
      </c>
      <c r="J169" s="32">
        <f>SUM(J164:J168)</f>
        <v>2721300</v>
      </c>
      <c r="K169" s="37">
        <f t="shared" si="34"/>
        <v>0.21256067778213283</v>
      </c>
      <c r="L169" s="32">
        <f>SUM(L164:L168)</f>
        <v>2759706</v>
      </c>
      <c r="M169" s="37">
        <f t="shared" si="35"/>
        <v>0.21556056952170605</v>
      </c>
      <c r="N169" s="32">
        <f t="shared" si="36"/>
        <v>10284085</v>
      </c>
      <c r="O169" s="37">
        <f t="shared" si="37"/>
        <v>0.80328963288467481</v>
      </c>
      <c r="P169" s="32">
        <f>SUM(P164:P168)</f>
        <v>2877234</v>
      </c>
      <c r="Q169" s="32">
        <f>SUM(Q164:Q168)</f>
        <v>12552875</v>
      </c>
      <c r="R169" s="32">
        <f>SUM(R164:R168)</f>
        <v>14214760</v>
      </c>
      <c r="S169" s="32">
        <f>SUM(S164:S168)</f>
        <v>11850630</v>
      </c>
      <c r="T169" s="37">
        <f t="shared" si="38"/>
        <v>0.8336848458925793</v>
      </c>
      <c r="U169" s="37">
        <f t="shared" si="39"/>
        <v>-4.0847564014605653E-2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344472776</v>
      </c>
      <c r="E170" s="32">
        <f>SUM(E105,E107:E111,E113:E120,E122:E125,E127:E131,E133:E136,E138:E143,E145:E149,E151:E156,E158:E162,E164:E168)</f>
        <v>344256102</v>
      </c>
      <c r="F170" s="32">
        <f>SUM(F105,F107:F111,F113:F120,F122:F125,F127:F131,F133:F136,F138:F143,F145:F149,F151:F156,F158:F162,F164:F168)</f>
        <v>70842178</v>
      </c>
      <c r="G170" s="37">
        <f t="shared" si="32"/>
        <v>0.20565392372255276</v>
      </c>
      <c r="H170" s="32">
        <f>SUM(H105,H107:H111,H113:H120,H122:H125,H127:H131,H133:H136,H138:H143,H145:H149,H151:H156,H158:H162,H164:H168)</f>
        <v>86898702</v>
      </c>
      <c r="I170" s="37">
        <f t="shared" si="33"/>
        <v>0.25226580459873554</v>
      </c>
      <c r="J170" s="32">
        <f>SUM(J105,J107:J111,J113:J120,J122:J125,J127:J131,J133:J136,J138:J143,J145:J149,J151:J156,J158:J162,J164:J168)</f>
        <v>78210180</v>
      </c>
      <c r="K170" s="37">
        <f t="shared" si="34"/>
        <v>0.22718603837558121</v>
      </c>
      <c r="L170" s="32">
        <f>SUM(L105,L107:L111,L113:L120,L122:L125,L127:L131,L133:L136,L138:L143,L145:L149,L151:L156,L158:L162,L164:L168)</f>
        <v>89158343</v>
      </c>
      <c r="M170" s="37">
        <f t="shared" si="35"/>
        <v>0.25898841729172895</v>
      </c>
      <c r="N170" s="32">
        <f t="shared" si="36"/>
        <v>325109403</v>
      </c>
      <c r="O170" s="37">
        <f t="shared" si="37"/>
        <v>0.94438239761397169</v>
      </c>
      <c r="P170" s="32">
        <f>SUM(P105,P107:P111,P113:P120,P122:P125,P127:P131,P133:P136,P138:P143,P145:P149,P151:P156,P158:P162,P164:P168)</f>
        <v>70068920</v>
      </c>
      <c r="Q170" s="32">
        <f>SUM(Q105,Q107:Q111,Q113:Q120,Q122:Q125,Q127:Q131,Q133:Q136,Q138:Q143,Q145:Q149,Q151:Q156,Q158:Q162,Q164:Q168)</f>
        <v>353179560</v>
      </c>
      <c r="R170" s="32">
        <f>SUM(R105,R107:R111,R113:R120,R122:R125,R127:R131,R133:R136,R138:R143,R145:R149,R151:R156,R158:R162,R164:R168)</f>
        <v>287019342</v>
      </c>
      <c r="S170" s="32">
        <f>SUM(S105,S107:S111,S113:S120,S122:S125,S127:S131,S133:S136,S138:S143,S145:S149,S151:S156,S158:S162,S164:S168)</f>
        <v>270318714</v>
      </c>
      <c r="T170" s="37">
        <f t="shared" si="38"/>
        <v>0.94181357993636539</v>
      </c>
      <c r="U170" s="37">
        <f t="shared" si="39"/>
        <v>0.27243780837495435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3009837</v>
      </c>
      <c r="E173" s="31">
        <v>3564093</v>
      </c>
      <c r="F173" s="31">
        <v>746956</v>
      </c>
      <c r="G173" s="36">
        <f t="shared" ref="G173:G205" si="40">IF(($D173     =0),0,($F173     /$D173     ))</f>
        <v>0.24817157872668852</v>
      </c>
      <c r="H173" s="31">
        <v>704055</v>
      </c>
      <c r="I173" s="36">
        <f t="shared" ref="I173:I205" si="41">IF(($D173     =0),0,($H173     /$D173     ))</f>
        <v>0.23391798293395955</v>
      </c>
      <c r="J173" s="31">
        <v>729639</v>
      </c>
      <c r="K173" s="36">
        <f t="shared" ref="K173:K205" si="42">IF(($E173     =0),0,($J173     /$E173     ))</f>
        <v>0.20471940547005929</v>
      </c>
      <c r="L173" s="31">
        <v>824710</v>
      </c>
      <c r="M173" s="36">
        <f t="shared" ref="M173:M205" si="43">IF(($E173     =0),0,($L173     /$E173     ))</f>
        <v>0.23139407417258753</v>
      </c>
      <c r="N173" s="31">
        <f t="shared" ref="N173:N205" si="44">$F173     +$H173     +$J173     +$L173</f>
        <v>3005360</v>
      </c>
      <c r="O173" s="36">
        <f t="shared" ref="O173:O205" si="45">IF(($E173     =0),0,($N173     /$E173     ))</f>
        <v>0.84323276637281908</v>
      </c>
      <c r="P173" s="31">
        <v>813184</v>
      </c>
      <c r="Q173" s="31">
        <v>2906846</v>
      </c>
      <c r="R173" s="31">
        <v>2977183</v>
      </c>
      <c r="S173" s="31">
        <v>3006125</v>
      </c>
      <c r="T173" s="36">
        <f t="shared" ref="T173:T205" si="46">IF(($R173     =0),0,($S173     /$R173     ))</f>
        <v>1.0097212700730858</v>
      </c>
      <c r="U173" s="36">
        <f t="shared" ref="U173:U205" si="47">IF(($P173     =0),0,(($L173     /$P173     )-1))</f>
        <v>1.4173913898945401E-2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3137621</v>
      </c>
      <c r="E174" s="31">
        <v>3356557</v>
      </c>
      <c r="F174" s="31">
        <v>811657</v>
      </c>
      <c r="G174" s="36">
        <f t="shared" si="40"/>
        <v>0.2586854817710616</v>
      </c>
      <c r="H174" s="31">
        <v>1186153</v>
      </c>
      <c r="I174" s="36">
        <f t="shared" si="41"/>
        <v>0.37804215359343912</v>
      </c>
      <c r="J174" s="31">
        <v>646665</v>
      </c>
      <c r="K174" s="36">
        <f t="shared" si="42"/>
        <v>0.19265723775881058</v>
      </c>
      <c r="L174" s="31">
        <v>869724</v>
      </c>
      <c r="M174" s="36">
        <f t="shared" si="43"/>
        <v>0.25911194119450376</v>
      </c>
      <c r="N174" s="31">
        <f t="shared" si="44"/>
        <v>3514199</v>
      </c>
      <c r="O174" s="36">
        <f t="shared" si="45"/>
        <v>1.0469653874491034</v>
      </c>
      <c r="P174" s="31">
        <v>743583</v>
      </c>
      <c r="Q174" s="31">
        <v>3001884</v>
      </c>
      <c r="R174" s="31">
        <v>2979696</v>
      </c>
      <c r="S174" s="31">
        <v>3003394</v>
      </c>
      <c r="T174" s="36">
        <f t="shared" si="46"/>
        <v>1.0079531603223952</v>
      </c>
      <c r="U174" s="36">
        <f t="shared" si="47"/>
        <v>0.1696394350059105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7828072</v>
      </c>
      <c r="E175" s="31">
        <v>7628072</v>
      </c>
      <c r="F175" s="31">
        <v>1050130</v>
      </c>
      <c r="G175" s="36">
        <f t="shared" si="40"/>
        <v>0.13414925156539184</v>
      </c>
      <c r="H175" s="31">
        <v>1233176</v>
      </c>
      <c r="I175" s="36">
        <f t="shared" si="41"/>
        <v>0.15753253163741979</v>
      </c>
      <c r="J175" s="31">
        <v>1404809</v>
      </c>
      <c r="K175" s="36">
        <f t="shared" si="42"/>
        <v>0.18416304932622554</v>
      </c>
      <c r="L175" s="31">
        <v>1400739</v>
      </c>
      <c r="M175" s="36">
        <f t="shared" si="43"/>
        <v>0.18362949379607324</v>
      </c>
      <c r="N175" s="31">
        <f t="shared" si="44"/>
        <v>5088854</v>
      </c>
      <c r="O175" s="36">
        <f t="shared" si="45"/>
        <v>0.66712191494784001</v>
      </c>
      <c r="P175" s="31">
        <v>1820750</v>
      </c>
      <c r="Q175" s="31">
        <v>6031463</v>
      </c>
      <c r="R175" s="31">
        <v>6267763</v>
      </c>
      <c r="S175" s="31">
        <v>6331849</v>
      </c>
      <c r="T175" s="36">
        <f t="shared" si="46"/>
        <v>1.0102247005829672</v>
      </c>
      <c r="U175" s="36">
        <f t="shared" si="47"/>
        <v>-0.23068021419744611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28683051</v>
      </c>
      <c r="E176" s="31">
        <v>29131655</v>
      </c>
      <c r="F176" s="31">
        <v>6215238</v>
      </c>
      <c r="G176" s="36">
        <f t="shared" si="40"/>
        <v>0.21668678133298999</v>
      </c>
      <c r="H176" s="31">
        <v>5834334</v>
      </c>
      <c r="I176" s="36">
        <f t="shared" si="41"/>
        <v>0.20340702249561946</v>
      </c>
      <c r="J176" s="31">
        <v>5840622</v>
      </c>
      <c r="K176" s="36">
        <f t="shared" si="42"/>
        <v>0.2004905660183055</v>
      </c>
      <c r="L176" s="31">
        <v>8708134</v>
      </c>
      <c r="M176" s="36">
        <f t="shared" si="43"/>
        <v>0.29892342196143679</v>
      </c>
      <c r="N176" s="31">
        <f t="shared" si="44"/>
        <v>26598328</v>
      </c>
      <c r="O176" s="36">
        <f t="shared" si="45"/>
        <v>0.91303868592429782</v>
      </c>
      <c r="P176" s="31">
        <v>6866909</v>
      </c>
      <c r="Q176" s="31">
        <v>27655104</v>
      </c>
      <c r="R176" s="31">
        <v>28024549</v>
      </c>
      <c r="S176" s="31">
        <v>23691545</v>
      </c>
      <c r="T176" s="36">
        <f t="shared" si="46"/>
        <v>0.84538541547983515</v>
      </c>
      <c r="U176" s="36">
        <f t="shared" si="47"/>
        <v>0.26813010045713437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9569395</v>
      </c>
      <c r="E178" s="31">
        <v>11197395</v>
      </c>
      <c r="F178" s="31">
        <v>2586906</v>
      </c>
      <c r="G178" s="36">
        <f t="shared" si="40"/>
        <v>0.27033119648629822</v>
      </c>
      <c r="H178" s="31">
        <v>2570162</v>
      </c>
      <c r="I178" s="36">
        <f t="shared" si="41"/>
        <v>0.26858145159646979</v>
      </c>
      <c r="J178" s="31">
        <v>2376581</v>
      </c>
      <c r="K178" s="36">
        <f t="shared" si="42"/>
        <v>0.2122440978459722</v>
      </c>
      <c r="L178" s="31">
        <v>3253550</v>
      </c>
      <c r="M178" s="36">
        <f t="shared" si="43"/>
        <v>0.29056311758225911</v>
      </c>
      <c r="N178" s="31">
        <f t="shared" si="44"/>
        <v>10787199</v>
      </c>
      <c r="O178" s="36">
        <f t="shared" si="45"/>
        <v>0.96336683666156275</v>
      </c>
      <c r="P178" s="31">
        <v>2725640</v>
      </c>
      <c r="Q178" s="31">
        <v>10207828</v>
      </c>
      <c r="R178" s="31">
        <v>9967028</v>
      </c>
      <c r="S178" s="31">
        <v>9683026</v>
      </c>
      <c r="T178" s="36">
        <f t="shared" si="46"/>
        <v>0.97150584908560511</v>
      </c>
      <c r="U178" s="36">
        <f t="shared" si="47"/>
        <v>0.1936829515269809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52227976</v>
      </c>
      <c r="E179" s="32">
        <f>SUM(E173:E178)</f>
        <v>54877772</v>
      </c>
      <c r="F179" s="32">
        <f>SUM(F173:F178)</f>
        <v>11410887</v>
      </c>
      <c r="G179" s="37">
        <f t="shared" si="40"/>
        <v>0.21848227471039658</v>
      </c>
      <c r="H179" s="32">
        <f>SUM(H173:H178)</f>
        <v>11527880</v>
      </c>
      <c r="I179" s="37">
        <f t="shared" si="41"/>
        <v>0.22072231939449463</v>
      </c>
      <c r="J179" s="32">
        <f>SUM(J173:J178)</f>
        <v>10998316</v>
      </c>
      <c r="K179" s="37">
        <f t="shared" si="42"/>
        <v>0.20041476902524397</v>
      </c>
      <c r="L179" s="32">
        <f>SUM(L173:L178)</f>
        <v>15056857</v>
      </c>
      <c r="M179" s="37">
        <f t="shared" si="43"/>
        <v>0.27437077802648402</v>
      </c>
      <c r="N179" s="32">
        <f t="shared" si="44"/>
        <v>48993940</v>
      </c>
      <c r="O179" s="37">
        <f t="shared" si="45"/>
        <v>0.89278296502270538</v>
      </c>
      <c r="P179" s="32">
        <f>SUM(P173:P178)</f>
        <v>12970066</v>
      </c>
      <c r="Q179" s="32">
        <f>SUM(Q173:Q178)</f>
        <v>49803125</v>
      </c>
      <c r="R179" s="32">
        <f>SUM(R173:R178)</f>
        <v>50216219</v>
      </c>
      <c r="S179" s="32">
        <f>SUM(S173:S178)</f>
        <v>45715939</v>
      </c>
      <c r="T179" s="37">
        <f t="shared" si="46"/>
        <v>0.91038194253533899</v>
      </c>
      <c r="U179" s="37">
        <f t="shared" si="47"/>
        <v>0.16089285898776451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1908444</v>
      </c>
      <c r="E180" s="31">
        <v>1908444</v>
      </c>
      <c r="F180" s="31">
        <v>726768</v>
      </c>
      <c r="G180" s="36">
        <f t="shared" si="40"/>
        <v>0.38081704257499827</v>
      </c>
      <c r="H180" s="31">
        <v>118396</v>
      </c>
      <c r="I180" s="36">
        <f t="shared" si="41"/>
        <v>6.2037974391703402E-2</v>
      </c>
      <c r="J180" s="31">
        <v>6550</v>
      </c>
      <c r="K180" s="36">
        <f t="shared" si="42"/>
        <v>3.4321153777632459E-3</v>
      </c>
      <c r="L180" s="31">
        <v>-709577</v>
      </c>
      <c r="M180" s="36">
        <f t="shared" si="43"/>
        <v>-0.37180918067284136</v>
      </c>
      <c r="N180" s="31">
        <f t="shared" si="44"/>
        <v>142137</v>
      </c>
      <c r="O180" s="36">
        <f t="shared" si="45"/>
        <v>7.4477951671623591E-2</v>
      </c>
      <c r="P180" s="31">
        <v>77791</v>
      </c>
      <c r="Q180" s="31">
        <v>896717</v>
      </c>
      <c r="R180" s="31">
        <v>1596717</v>
      </c>
      <c r="S180" s="31">
        <v>748685</v>
      </c>
      <c r="T180" s="36">
        <f t="shared" si="46"/>
        <v>0.46889022913891443</v>
      </c>
      <c r="U180" s="36">
        <f t="shared" si="47"/>
        <v>-10.121582188170867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3015940</v>
      </c>
      <c r="E181" s="31">
        <v>1425940</v>
      </c>
      <c r="F181" s="31">
        <v>138625</v>
      </c>
      <c r="G181" s="36">
        <f t="shared" si="40"/>
        <v>4.5964110691857268E-2</v>
      </c>
      <c r="H181" s="31">
        <v>234515</v>
      </c>
      <c r="I181" s="36">
        <f t="shared" si="41"/>
        <v>7.775850978467741E-2</v>
      </c>
      <c r="J181" s="31">
        <v>233639</v>
      </c>
      <c r="K181" s="36">
        <f t="shared" si="42"/>
        <v>0.16384911006073186</v>
      </c>
      <c r="L181" s="31">
        <v>235980</v>
      </c>
      <c r="M181" s="36">
        <f t="shared" si="43"/>
        <v>0.1654908341164425</v>
      </c>
      <c r="N181" s="31">
        <f t="shared" si="44"/>
        <v>842759</v>
      </c>
      <c r="O181" s="36">
        <f t="shared" si="45"/>
        <v>0.59101995876404334</v>
      </c>
      <c r="P181" s="31">
        <v>93991</v>
      </c>
      <c r="Q181" s="31">
        <v>1281471</v>
      </c>
      <c r="R181" s="31">
        <v>980871</v>
      </c>
      <c r="S181" s="31">
        <v>386288</v>
      </c>
      <c r="T181" s="36">
        <f t="shared" si="46"/>
        <v>0.39382140974705132</v>
      </c>
      <c r="U181" s="36">
        <f t="shared" si="47"/>
        <v>1.5106659148216317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6313648</v>
      </c>
      <c r="E183" s="31">
        <v>6669706</v>
      </c>
      <c r="F183" s="31">
        <v>1327723</v>
      </c>
      <c r="G183" s="36">
        <f t="shared" si="40"/>
        <v>0.21029411205692811</v>
      </c>
      <c r="H183" s="31">
        <v>1716540</v>
      </c>
      <c r="I183" s="36">
        <f t="shared" si="41"/>
        <v>0.27187768466027878</v>
      </c>
      <c r="J183" s="31">
        <v>270617</v>
      </c>
      <c r="K183" s="36">
        <f t="shared" si="42"/>
        <v>4.0574052289561187E-2</v>
      </c>
      <c r="L183" s="31">
        <v>2790862</v>
      </c>
      <c r="M183" s="36">
        <f t="shared" si="43"/>
        <v>0.41843853387240759</v>
      </c>
      <c r="N183" s="31">
        <f t="shared" si="44"/>
        <v>6105742</v>
      </c>
      <c r="O183" s="36">
        <f t="shared" si="45"/>
        <v>0.91544394910360372</v>
      </c>
      <c r="P183" s="31">
        <v>3671817</v>
      </c>
      <c r="Q183" s="31">
        <v>6192636</v>
      </c>
      <c r="R183" s="31">
        <v>6546426</v>
      </c>
      <c r="S183" s="31">
        <v>5949483</v>
      </c>
      <c r="T183" s="36">
        <f t="shared" si="46"/>
        <v>0.90881390853574151</v>
      </c>
      <c r="U183" s="36">
        <f t="shared" si="47"/>
        <v>-0.23992344934401688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8624446</v>
      </c>
      <c r="E184" s="31">
        <v>4584013</v>
      </c>
      <c r="F184" s="31">
        <v>52979</v>
      </c>
      <c r="G184" s="36">
        <f t="shared" si="40"/>
        <v>6.1428873228494907E-3</v>
      </c>
      <c r="H184" s="31">
        <v>490680</v>
      </c>
      <c r="I184" s="36">
        <f t="shared" si="41"/>
        <v>5.689408919714959E-2</v>
      </c>
      <c r="J184" s="31">
        <v>210415</v>
      </c>
      <c r="K184" s="36">
        <f t="shared" si="42"/>
        <v>4.5901920435216917E-2</v>
      </c>
      <c r="L184" s="31">
        <v>249735</v>
      </c>
      <c r="M184" s="36">
        <f t="shared" si="43"/>
        <v>5.4479557540521806E-2</v>
      </c>
      <c r="N184" s="31">
        <f t="shared" si="44"/>
        <v>1003809</v>
      </c>
      <c r="O184" s="36">
        <f t="shared" si="45"/>
        <v>0.21898039992469481</v>
      </c>
      <c r="P184" s="31">
        <v>340600</v>
      </c>
      <c r="Q184" s="31">
        <v>1954400</v>
      </c>
      <c r="R184" s="31">
        <v>2313200</v>
      </c>
      <c r="S184" s="31">
        <v>1217936</v>
      </c>
      <c r="T184" s="36">
        <f t="shared" si="46"/>
        <v>0.52651564931696349</v>
      </c>
      <c r="U184" s="36">
        <f t="shared" si="47"/>
        <v>-0.26677921315325892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19862478</v>
      </c>
      <c r="E185" s="32">
        <f>SUM(E180:E184)</f>
        <v>14588103</v>
      </c>
      <c r="F185" s="32">
        <f>SUM(F180:F184)</f>
        <v>2246095</v>
      </c>
      <c r="G185" s="37">
        <f t="shared" si="40"/>
        <v>0.11308231530829134</v>
      </c>
      <c r="H185" s="32">
        <f>SUM(H180:H184)</f>
        <v>2560131</v>
      </c>
      <c r="I185" s="37">
        <f t="shared" si="41"/>
        <v>0.12889282998828244</v>
      </c>
      <c r="J185" s="32">
        <f>SUM(J180:J184)</f>
        <v>721221</v>
      </c>
      <c r="K185" s="37">
        <f t="shared" si="42"/>
        <v>4.9438984630146905E-2</v>
      </c>
      <c r="L185" s="32">
        <f>SUM(L180:L184)</f>
        <v>2567000</v>
      </c>
      <c r="M185" s="37">
        <f t="shared" si="43"/>
        <v>0.17596530542730607</v>
      </c>
      <c r="N185" s="32">
        <f t="shared" si="44"/>
        <v>8094447</v>
      </c>
      <c r="O185" s="37">
        <f t="shared" si="45"/>
        <v>0.55486631812237686</v>
      </c>
      <c r="P185" s="32">
        <f>SUM(P180:P184)</f>
        <v>4184199</v>
      </c>
      <c r="Q185" s="32">
        <f>SUM(Q180:Q184)</f>
        <v>10325224</v>
      </c>
      <c r="R185" s="32">
        <f>SUM(R180:R184)</f>
        <v>11437214</v>
      </c>
      <c r="S185" s="32">
        <f>SUM(S180:S184)</f>
        <v>8302392</v>
      </c>
      <c r="T185" s="37">
        <f t="shared" si="46"/>
        <v>0.72591034844674585</v>
      </c>
      <c r="U185" s="37">
        <f t="shared" si="47"/>
        <v>-0.38650145463922725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12400476</v>
      </c>
      <c r="E187" s="31">
        <v>11028557</v>
      </c>
      <c r="F187" s="31">
        <v>1536291</v>
      </c>
      <c r="G187" s="36">
        <f t="shared" si="40"/>
        <v>0.12388967971874629</v>
      </c>
      <c r="H187" s="31">
        <v>4589356</v>
      </c>
      <c r="I187" s="36">
        <f t="shared" si="41"/>
        <v>0.37009514796044923</v>
      </c>
      <c r="J187" s="31">
        <v>2687235</v>
      </c>
      <c r="K187" s="36">
        <f t="shared" si="42"/>
        <v>0.24366152344318481</v>
      </c>
      <c r="L187" s="31">
        <v>1112853</v>
      </c>
      <c r="M187" s="36">
        <f t="shared" si="43"/>
        <v>0.1009064921185972</v>
      </c>
      <c r="N187" s="31">
        <f t="shared" si="44"/>
        <v>9925735</v>
      </c>
      <c r="O187" s="36">
        <f t="shared" si="45"/>
        <v>0.9000030557034796</v>
      </c>
      <c r="P187" s="31">
        <v>1292768</v>
      </c>
      <c r="Q187" s="31">
        <v>10159130</v>
      </c>
      <c r="R187" s="31">
        <v>10041933</v>
      </c>
      <c r="S187" s="31">
        <v>9018421</v>
      </c>
      <c r="T187" s="36">
        <f t="shared" si="46"/>
        <v>0.89807619708277275</v>
      </c>
      <c r="U187" s="36">
        <f t="shared" si="47"/>
        <v>-0.13917036931607218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16232260</v>
      </c>
      <c r="E188" s="31">
        <v>17044811</v>
      </c>
      <c r="F188" s="31">
        <v>4205110</v>
      </c>
      <c r="G188" s="36">
        <f t="shared" si="40"/>
        <v>0.25905881251286017</v>
      </c>
      <c r="H188" s="31">
        <v>3436128</v>
      </c>
      <c r="I188" s="36">
        <f t="shared" si="41"/>
        <v>0.21168512579271156</v>
      </c>
      <c r="J188" s="31">
        <v>3032431</v>
      </c>
      <c r="K188" s="36">
        <f t="shared" si="42"/>
        <v>0.17790933557432817</v>
      </c>
      <c r="L188" s="31">
        <v>4174505</v>
      </c>
      <c r="M188" s="36">
        <f t="shared" si="43"/>
        <v>0.24491353996239676</v>
      </c>
      <c r="N188" s="31">
        <f t="shared" si="44"/>
        <v>14848174</v>
      </c>
      <c r="O188" s="36">
        <f t="shared" si="45"/>
        <v>0.87112576372950101</v>
      </c>
      <c r="P188" s="31">
        <v>4002891</v>
      </c>
      <c r="Q188" s="31">
        <v>14141092</v>
      </c>
      <c r="R188" s="31">
        <v>13152502</v>
      </c>
      <c r="S188" s="31">
        <v>11407729</v>
      </c>
      <c r="T188" s="36">
        <f t="shared" si="46"/>
        <v>0.86734288274580762</v>
      </c>
      <c r="U188" s="36">
        <f t="shared" si="47"/>
        <v>4.2872513890585662E-2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11974786</v>
      </c>
      <c r="E189" s="31">
        <v>11393268</v>
      </c>
      <c r="F189" s="31">
        <v>1266634</v>
      </c>
      <c r="G189" s="36">
        <f t="shared" si="40"/>
        <v>0.10577508441486971</v>
      </c>
      <c r="H189" s="31">
        <v>2697780</v>
      </c>
      <c r="I189" s="36">
        <f t="shared" si="41"/>
        <v>0.22528836841009101</v>
      </c>
      <c r="J189" s="31">
        <v>2877622</v>
      </c>
      <c r="K189" s="36">
        <f t="shared" si="42"/>
        <v>0.25257213294728081</v>
      </c>
      <c r="L189" s="31">
        <v>3083589</v>
      </c>
      <c r="M189" s="36">
        <f t="shared" si="43"/>
        <v>0.27065008915791328</v>
      </c>
      <c r="N189" s="31">
        <f t="shared" si="44"/>
        <v>9925625</v>
      </c>
      <c r="O189" s="36">
        <f t="shared" si="45"/>
        <v>0.87118331632328849</v>
      </c>
      <c r="P189" s="31">
        <v>876881</v>
      </c>
      <c r="Q189" s="31">
        <v>10125692</v>
      </c>
      <c r="R189" s="31">
        <v>9824108</v>
      </c>
      <c r="S189" s="31">
        <v>8924728</v>
      </c>
      <c r="T189" s="36">
        <f t="shared" si="46"/>
        <v>0.90845173933348455</v>
      </c>
      <c r="U189" s="36">
        <f t="shared" si="47"/>
        <v>2.5165421533822721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9434000</v>
      </c>
      <c r="E190" s="31">
        <v>8928000</v>
      </c>
      <c r="F190" s="31">
        <v>2057590</v>
      </c>
      <c r="G190" s="36">
        <f t="shared" si="40"/>
        <v>0.21810366758532965</v>
      </c>
      <c r="H190" s="31">
        <v>1859414</v>
      </c>
      <c r="I190" s="36">
        <f t="shared" si="41"/>
        <v>0.19709709561161756</v>
      </c>
      <c r="J190" s="31">
        <v>1939463</v>
      </c>
      <c r="K190" s="36">
        <f t="shared" si="42"/>
        <v>0.21723375896057348</v>
      </c>
      <c r="L190" s="31">
        <v>2064948</v>
      </c>
      <c r="M190" s="36">
        <f t="shared" si="43"/>
        <v>0.23128897849462365</v>
      </c>
      <c r="N190" s="31">
        <f t="shared" si="44"/>
        <v>7921415</v>
      </c>
      <c r="O190" s="36">
        <f t="shared" si="45"/>
        <v>0.88725526433691759</v>
      </c>
      <c r="P190" s="31">
        <v>2217904</v>
      </c>
      <c r="Q190" s="31">
        <v>7792000</v>
      </c>
      <c r="R190" s="31">
        <v>8721000</v>
      </c>
      <c r="S190" s="31">
        <v>8319649</v>
      </c>
      <c r="T190" s="36">
        <f t="shared" si="46"/>
        <v>0.95397878683637194</v>
      </c>
      <c r="U190" s="36">
        <f t="shared" si="47"/>
        <v>-6.896421125531127E-2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50041522</v>
      </c>
      <c r="E191" s="32">
        <f>SUM(E186:E190)</f>
        <v>48394636</v>
      </c>
      <c r="F191" s="32">
        <f>SUM(F186:F190)</f>
        <v>9065625</v>
      </c>
      <c r="G191" s="37">
        <f t="shared" si="40"/>
        <v>0.18116205578239608</v>
      </c>
      <c r="H191" s="32">
        <f>SUM(H186:H190)</f>
        <v>12582678</v>
      </c>
      <c r="I191" s="37">
        <f t="shared" si="41"/>
        <v>0.25144475022162593</v>
      </c>
      <c r="J191" s="32">
        <f>SUM(J186:J190)</f>
        <v>10536751</v>
      </c>
      <c r="K191" s="37">
        <f t="shared" si="42"/>
        <v>0.21772559669629502</v>
      </c>
      <c r="L191" s="32">
        <f>SUM(L186:L190)</f>
        <v>10435895</v>
      </c>
      <c r="M191" s="37">
        <f t="shared" si="43"/>
        <v>0.21564156407747337</v>
      </c>
      <c r="N191" s="32">
        <f t="shared" si="44"/>
        <v>42620949</v>
      </c>
      <c r="O191" s="37">
        <f t="shared" si="45"/>
        <v>0.88069572421207998</v>
      </c>
      <c r="P191" s="32">
        <f>SUM(P186:P190)</f>
        <v>8390444</v>
      </c>
      <c r="Q191" s="32">
        <f>SUM(Q186:Q190)</f>
        <v>42217914</v>
      </c>
      <c r="R191" s="32">
        <f>SUM(R186:R190)</f>
        <v>41739543</v>
      </c>
      <c r="S191" s="32">
        <f>SUM(S186:S190)</f>
        <v>37670527</v>
      </c>
      <c r="T191" s="37">
        <f t="shared" si="46"/>
        <v>0.90251412192030944</v>
      </c>
      <c r="U191" s="37">
        <f t="shared" si="47"/>
        <v>0.24378340407253773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2920041</v>
      </c>
      <c r="E192" s="31">
        <v>3220041</v>
      </c>
      <c r="F192" s="31">
        <v>624744</v>
      </c>
      <c r="G192" s="36">
        <f t="shared" si="40"/>
        <v>0.21395042055916338</v>
      </c>
      <c r="H192" s="31">
        <v>142485</v>
      </c>
      <c r="I192" s="36">
        <f t="shared" si="41"/>
        <v>4.8795547733747571E-2</v>
      </c>
      <c r="J192" s="31">
        <v>77352</v>
      </c>
      <c r="K192" s="36">
        <f t="shared" si="42"/>
        <v>2.4022054377568484E-2</v>
      </c>
      <c r="L192" s="31">
        <v>2101334</v>
      </c>
      <c r="M192" s="36">
        <f t="shared" si="43"/>
        <v>0.65257988951072365</v>
      </c>
      <c r="N192" s="31">
        <f t="shared" si="44"/>
        <v>2945915</v>
      </c>
      <c r="O192" s="36">
        <f t="shared" si="45"/>
        <v>0.91486878583223008</v>
      </c>
      <c r="P192" s="31">
        <v>794851</v>
      </c>
      <c r="Q192" s="31">
        <v>3175759</v>
      </c>
      <c r="R192" s="31">
        <v>2798616</v>
      </c>
      <c r="S192" s="31">
        <v>2605748</v>
      </c>
      <c r="T192" s="36">
        <f t="shared" si="46"/>
        <v>0.93108450748512839</v>
      </c>
      <c r="U192" s="36">
        <f t="shared" si="47"/>
        <v>1.6436829040914587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2789865</v>
      </c>
      <c r="E193" s="31">
        <v>2789865</v>
      </c>
      <c r="F193" s="31">
        <v>813428</v>
      </c>
      <c r="G193" s="36">
        <f t="shared" si="40"/>
        <v>0.29156536248169712</v>
      </c>
      <c r="H193" s="31">
        <v>770816</v>
      </c>
      <c r="I193" s="36">
        <f t="shared" si="41"/>
        <v>0.27629150514451417</v>
      </c>
      <c r="J193" s="31">
        <v>668648</v>
      </c>
      <c r="K193" s="36">
        <f t="shared" si="42"/>
        <v>0.23967037831579666</v>
      </c>
      <c r="L193" s="31">
        <v>760134</v>
      </c>
      <c r="M193" s="36">
        <f t="shared" si="43"/>
        <v>0.27246264604201281</v>
      </c>
      <c r="N193" s="31">
        <f t="shared" si="44"/>
        <v>3013026</v>
      </c>
      <c r="O193" s="36">
        <f t="shared" si="45"/>
        <v>1.0799898919840207</v>
      </c>
      <c r="P193" s="31">
        <v>1213583</v>
      </c>
      <c r="Q193" s="31">
        <v>2935248</v>
      </c>
      <c r="R193" s="31">
        <v>2647888</v>
      </c>
      <c r="S193" s="31">
        <v>3069048</v>
      </c>
      <c r="T193" s="36">
        <f t="shared" si="46"/>
        <v>1.1590550657731746</v>
      </c>
      <c r="U193" s="36">
        <f t="shared" si="47"/>
        <v>-0.37364481868978061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3387426</v>
      </c>
      <c r="E194" s="31">
        <v>3821426</v>
      </c>
      <c r="F194" s="31">
        <v>769503</v>
      </c>
      <c r="G194" s="36">
        <f t="shared" si="40"/>
        <v>0.22716451960869405</v>
      </c>
      <c r="H194" s="31">
        <v>844636</v>
      </c>
      <c r="I194" s="36">
        <f t="shared" si="41"/>
        <v>0.24934448752533633</v>
      </c>
      <c r="J194" s="31">
        <v>847254</v>
      </c>
      <c r="K194" s="36">
        <f t="shared" si="42"/>
        <v>0.22171147629183452</v>
      </c>
      <c r="L194" s="31">
        <v>804601</v>
      </c>
      <c r="M194" s="36">
        <f t="shared" si="43"/>
        <v>0.21054993607098502</v>
      </c>
      <c r="N194" s="31">
        <f t="shared" si="44"/>
        <v>3265994</v>
      </c>
      <c r="O194" s="36">
        <f t="shared" si="45"/>
        <v>0.85465321060776789</v>
      </c>
      <c r="P194" s="31">
        <v>1683298</v>
      </c>
      <c r="Q194" s="31">
        <v>3324498</v>
      </c>
      <c r="R194" s="31">
        <v>3442498</v>
      </c>
      <c r="S194" s="31">
        <v>4473788</v>
      </c>
      <c r="T194" s="36">
        <f t="shared" si="46"/>
        <v>1.2995760636607487</v>
      </c>
      <c r="U194" s="36">
        <f t="shared" si="47"/>
        <v>-0.52200917484604625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5137971</v>
      </c>
      <c r="E195" s="31">
        <v>4195532</v>
      </c>
      <c r="F195" s="31">
        <v>786684</v>
      </c>
      <c r="G195" s="36">
        <f t="shared" si="40"/>
        <v>0.15311180230483978</v>
      </c>
      <c r="H195" s="31">
        <v>694430</v>
      </c>
      <c r="I195" s="36">
        <f t="shared" si="41"/>
        <v>0.13515646546078208</v>
      </c>
      <c r="J195" s="31">
        <v>680565</v>
      </c>
      <c r="K195" s="36">
        <f t="shared" si="42"/>
        <v>0.1622118482233004</v>
      </c>
      <c r="L195" s="31">
        <v>770845</v>
      </c>
      <c r="M195" s="36">
        <f t="shared" si="43"/>
        <v>0.18372997750940762</v>
      </c>
      <c r="N195" s="31">
        <f t="shared" si="44"/>
        <v>2932524</v>
      </c>
      <c r="O195" s="36">
        <f t="shared" si="45"/>
        <v>0.69896356409628146</v>
      </c>
      <c r="P195" s="31">
        <v>1096607</v>
      </c>
      <c r="Q195" s="31">
        <v>4397809</v>
      </c>
      <c r="R195" s="31">
        <v>4441935</v>
      </c>
      <c r="S195" s="31">
        <v>4319848</v>
      </c>
      <c r="T195" s="36">
        <f t="shared" si="46"/>
        <v>0.97251490622892955</v>
      </c>
      <c r="U195" s="36">
        <f t="shared" si="47"/>
        <v>-0.29706357883909185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6324877</v>
      </c>
      <c r="E196" s="31">
        <v>5199877</v>
      </c>
      <c r="F196" s="31">
        <v>1328332</v>
      </c>
      <c r="G196" s="36">
        <f t="shared" si="40"/>
        <v>0.21001704855288095</v>
      </c>
      <c r="H196" s="31">
        <v>1416328</v>
      </c>
      <c r="I196" s="36">
        <f t="shared" si="41"/>
        <v>0.22392973017498996</v>
      </c>
      <c r="J196" s="31">
        <v>1316953</v>
      </c>
      <c r="K196" s="36">
        <f t="shared" si="42"/>
        <v>0.25326618302702159</v>
      </c>
      <c r="L196" s="31">
        <v>1365120</v>
      </c>
      <c r="M196" s="36">
        <f t="shared" si="43"/>
        <v>0.26252928675043657</v>
      </c>
      <c r="N196" s="31">
        <f t="shared" si="44"/>
        <v>5426733</v>
      </c>
      <c r="O196" s="36">
        <f t="shared" si="45"/>
        <v>1.0436271857968948</v>
      </c>
      <c r="P196" s="31">
        <v>1243652</v>
      </c>
      <c r="Q196" s="31">
        <v>4702146</v>
      </c>
      <c r="R196" s="31">
        <v>4702146</v>
      </c>
      <c r="S196" s="31">
        <v>4844649</v>
      </c>
      <c r="T196" s="36">
        <f t="shared" si="46"/>
        <v>1.0303059496663864</v>
      </c>
      <c r="U196" s="36">
        <f t="shared" si="47"/>
        <v>9.767040940713323E-2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20560180</v>
      </c>
      <c r="E198" s="32">
        <f>SUM(E192:E197)</f>
        <v>19226741</v>
      </c>
      <c r="F198" s="32">
        <f>SUM(F192:F197)</f>
        <v>4322691</v>
      </c>
      <c r="G198" s="37">
        <f t="shared" si="40"/>
        <v>0.21024577605838082</v>
      </c>
      <c r="H198" s="32">
        <f>SUM(H192:H197)</f>
        <v>3868695</v>
      </c>
      <c r="I198" s="37">
        <f t="shared" si="41"/>
        <v>0.1881644518676393</v>
      </c>
      <c r="J198" s="32">
        <f>SUM(J192:J197)</f>
        <v>3590772</v>
      </c>
      <c r="K198" s="37">
        <f t="shared" si="42"/>
        <v>0.18675926408953031</v>
      </c>
      <c r="L198" s="32">
        <f>SUM(L192:L197)</f>
        <v>5802034</v>
      </c>
      <c r="M198" s="37">
        <f t="shared" si="43"/>
        <v>0.30176897894448157</v>
      </c>
      <c r="N198" s="32">
        <f t="shared" si="44"/>
        <v>17584192</v>
      </c>
      <c r="O198" s="37">
        <f t="shared" si="45"/>
        <v>0.91456955705597742</v>
      </c>
      <c r="P198" s="32">
        <f>SUM(P192:P197)</f>
        <v>6031991</v>
      </c>
      <c r="Q198" s="32">
        <f>SUM(Q192:Q197)</f>
        <v>18535460</v>
      </c>
      <c r="R198" s="32">
        <f>SUM(R192:R197)</f>
        <v>18033083</v>
      </c>
      <c r="S198" s="32">
        <f>SUM(S192:S197)</f>
        <v>19313081</v>
      </c>
      <c r="T198" s="37">
        <f t="shared" si="46"/>
        <v>1.0709805417077047</v>
      </c>
      <c r="U198" s="37">
        <f t="shared" si="47"/>
        <v>-3.8122901708573464E-2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11472419</v>
      </c>
      <c r="E200" s="31">
        <v>11798164</v>
      </c>
      <c r="F200" s="31">
        <v>1196051</v>
      </c>
      <c r="G200" s="36">
        <f t="shared" si="40"/>
        <v>0.10425447327194029</v>
      </c>
      <c r="H200" s="31">
        <v>5617631</v>
      </c>
      <c r="I200" s="36">
        <f t="shared" si="41"/>
        <v>0.48966403685221049</v>
      </c>
      <c r="J200" s="31">
        <v>2884100</v>
      </c>
      <c r="K200" s="36">
        <f t="shared" si="42"/>
        <v>0.24445328951182574</v>
      </c>
      <c r="L200" s="31">
        <v>2136878</v>
      </c>
      <c r="M200" s="36">
        <f t="shared" si="43"/>
        <v>0.18111953690421662</v>
      </c>
      <c r="N200" s="31">
        <f t="shared" si="44"/>
        <v>11834660</v>
      </c>
      <c r="O200" s="36">
        <f t="shared" si="45"/>
        <v>1.0030933626621905</v>
      </c>
      <c r="P200" s="31">
        <v>3772118</v>
      </c>
      <c r="Q200" s="31">
        <v>9763828</v>
      </c>
      <c r="R200" s="31">
        <v>12113278</v>
      </c>
      <c r="S200" s="31">
        <v>11500172</v>
      </c>
      <c r="T200" s="36">
        <f t="shared" si="46"/>
        <v>0.94938562460136722</v>
      </c>
      <c r="U200" s="36">
        <f t="shared" si="47"/>
        <v>-0.43350711722167756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5279488</v>
      </c>
      <c r="E201" s="31">
        <v>5775342</v>
      </c>
      <c r="F201" s="31">
        <v>1908146</v>
      </c>
      <c r="G201" s="36">
        <f t="shared" si="40"/>
        <v>0.36142633528099694</v>
      </c>
      <c r="H201" s="31">
        <v>2089235</v>
      </c>
      <c r="I201" s="36">
        <f t="shared" si="41"/>
        <v>0.39572682047956165</v>
      </c>
      <c r="J201" s="31">
        <v>1048272</v>
      </c>
      <c r="K201" s="36">
        <f t="shared" si="42"/>
        <v>0.18150821198121253</v>
      </c>
      <c r="L201" s="31">
        <v>997876</v>
      </c>
      <c r="M201" s="36">
        <f t="shared" si="43"/>
        <v>0.17278214865890193</v>
      </c>
      <c r="N201" s="31">
        <f t="shared" si="44"/>
        <v>6043529</v>
      </c>
      <c r="O201" s="36">
        <f t="shared" si="45"/>
        <v>1.0464365573501968</v>
      </c>
      <c r="P201" s="31">
        <v>1023898</v>
      </c>
      <c r="Q201" s="31">
        <v>3044960</v>
      </c>
      <c r="R201" s="31">
        <v>5780960</v>
      </c>
      <c r="S201" s="31">
        <v>5558014</v>
      </c>
      <c r="T201" s="36">
        <f t="shared" si="46"/>
        <v>0.96143443303534359</v>
      </c>
      <c r="U201" s="36">
        <f t="shared" si="47"/>
        <v>-2.5414640911497033E-2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16751907</v>
      </c>
      <c r="E204" s="32">
        <f>SUM(E199:E203)</f>
        <v>17573506</v>
      </c>
      <c r="F204" s="32">
        <f>SUM(F199:F203)</f>
        <v>3104197</v>
      </c>
      <c r="G204" s="37">
        <f t="shared" si="40"/>
        <v>0.18530409702011835</v>
      </c>
      <c r="H204" s="32">
        <f>SUM(H199:H203)</f>
        <v>7706866</v>
      </c>
      <c r="I204" s="37">
        <f t="shared" si="41"/>
        <v>0.46005902492175965</v>
      </c>
      <c r="J204" s="32">
        <f>SUM(J199:J203)</f>
        <v>3932372</v>
      </c>
      <c r="K204" s="37">
        <f t="shared" si="42"/>
        <v>0.22376707300182444</v>
      </c>
      <c r="L204" s="32">
        <f>SUM(L199:L203)</f>
        <v>3134754</v>
      </c>
      <c r="M204" s="37">
        <f t="shared" si="43"/>
        <v>0.17837954475333492</v>
      </c>
      <c r="N204" s="32">
        <f t="shared" si="44"/>
        <v>17878189</v>
      </c>
      <c r="O204" s="37">
        <f t="shared" si="45"/>
        <v>1.0173376331393404</v>
      </c>
      <c r="P204" s="32">
        <f>SUM(P199:P203)</f>
        <v>4796016</v>
      </c>
      <c r="Q204" s="32">
        <f>SUM(Q199:Q203)</f>
        <v>12808788</v>
      </c>
      <c r="R204" s="32">
        <f>SUM(R199:R203)</f>
        <v>17894238</v>
      </c>
      <c r="S204" s="32">
        <f>SUM(S199:S203)</f>
        <v>17058186</v>
      </c>
      <c r="T204" s="37">
        <f t="shared" si="46"/>
        <v>0.95327814461839611</v>
      </c>
      <c r="U204" s="37">
        <f t="shared" si="47"/>
        <v>-0.3463837485112643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159444063</v>
      </c>
      <c r="E205" s="32">
        <f>SUM(E173:E178,E180:E184,E186:E190,E192:E197,E199:E203)</f>
        <v>154660758</v>
      </c>
      <c r="F205" s="32">
        <f>SUM(F173:F178,F180:F184,F186:F190,F192:F197,F199:F203)</f>
        <v>30149495</v>
      </c>
      <c r="G205" s="37">
        <f t="shared" si="40"/>
        <v>0.18909136177745295</v>
      </c>
      <c r="H205" s="32">
        <f>SUM(H173:H178,H180:H184,H186:H190,H192:H197,H199:H203)</f>
        <v>38246250</v>
      </c>
      <c r="I205" s="37">
        <f t="shared" si="41"/>
        <v>0.23987252507482829</v>
      </c>
      <c r="J205" s="32">
        <f>SUM(J173:J178,J180:J184,J186:J190,J192:J197,J199:J203)</f>
        <v>29779432</v>
      </c>
      <c r="K205" s="37">
        <f t="shared" si="42"/>
        <v>0.19254678681970511</v>
      </c>
      <c r="L205" s="32">
        <f>SUM(L173:L178,L180:L184,L186:L190,L192:L197,L199:L203)</f>
        <v>36996540</v>
      </c>
      <c r="M205" s="37">
        <f t="shared" si="43"/>
        <v>0.23921090571662659</v>
      </c>
      <c r="N205" s="32">
        <f t="shared" si="44"/>
        <v>135171717</v>
      </c>
      <c r="O205" s="37">
        <f t="shared" si="45"/>
        <v>0.8739884554296572</v>
      </c>
      <c r="P205" s="32">
        <f>SUM(P173:P178,P180:P184,P186:P190,P192:P197,P199:P203)</f>
        <v>36372716</v>
      </c>
      <c r="Q205" s="32">
        <f>SUM(Q173:Q178,Q180:Q184,Q186:Q190,Q192:Q197,Q199:Q203)</f>
        <v>133690511</v>
      </c>
      <c r="R205" s="32">
        <f>SUM(R173:R178,R180:R184,R186:R190,R192:R197,R199:R203)</f>
        <v>139320297</v>
      </c>
      <c r="S205" s="32">
        <f>SUM(S173:S178,S180:S184,S186:S190,S192:S197,S199:S203)</f>
        <v>128060125</v>
      </c>
      <c r="T205" s="37">
        <f t="shared" si="46"/>
        <v>0.91917780651874437</v>
      </c>
      <c r="U205" s="37">
        <f t="shared" si="47"/>
        <v>1.7150877597372771E-2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2205822</v>
      </c>
      <c r="E208" s="31">
        <v>1719754</v>
      </c>
      <c r="F208" s="31">
        <v>162721</v>
      </c>
      <c r="G208" s="36">
        <f t="shared" ref="G208:G231" si="48">IF(($D208     =0),0,($F208     /$D208     ))</f>
        <v>7.3768871649661671E-2</v>
      </c>
      <c r="H208" s="31">
        <v>815219</v>
      </c>
      <c r="I208" s="36">
        <f t="shared" ref="I208:I231" si="49">IF(($D208     =0),0,($H208     /$D208     ))</f>
        <v>0.36957605826762085</v>
      </c>
      <c r="J208" s="31">
        <v>303005</v>
      </c>
      <c r="K208" s="36">
        <f t="shared" ref="K208:K231" si="50">IF(($E208     =0),0,($J208     /$E208     ))</f>
        <v>0.17619089707016236</v>
      </c>
      <c r="L208" s="31">
        <v>388266</v>
      </c>
      <c r="M208" s="36">
        <f t="shared" ref="M208:M231" si="51">IF(($E208     =0),0,($L208     /$E208     ))</f>
        <v>0.22576833663419302</v>
      </c>
      <c r="N208" s="31">
        <f t="shared" ref="N208:N231" si="52">$F208     +$H208     +$J208     +$L208</f>
        <v>1669211</v>
      </c>
      <c r="O208" s="36">
        <f t="shared" ref="O208:O231" si="53">IF(($E208     =0),0,($N208     /$E208     ))</f>
        <v>0.97061033147764153</v>
      </c>
      <c r="P208" s="31">
        <v>341206</v>
      </c>
      <c r="Q208" s="31">
        <v>2882120</v>
      </c>
      <c r="R208" s="31">
        <v>2657884</v>
      </c>
      <c r="S208" s="31">
        <v>2512391</v>
      </c>
      <c r="T208" s="36">
        <f t="shared" ref="T208:T231" si="54">IF(($R208     =0),0,($S208     /$R208     ))</f>
        <v>0.94525983827736648</v>
      </c>
      <c r="U208" s="36">
        <f t="shared" ref="U208:U231" si="55">IF(($P208     =0),0,(($L208     /$P208     )-1))</f>
        <v>0.13792254532452541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0</v>
      </c>
      <c r="M209" s="36">
        <f t="shared" si="51"/>
        <v>0</v>
      </c>
      <c r="N209" s="31">
        <f t="shared" si="52"/>
        <v>0</v>
      </c>
      <c r="O209" s="36">
        <f t="shared" si="53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54"/>
        <v>0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2236032</v>
      </c>
      <c r="E210" s="31">
        <v>1836567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11021</v>
      </c>
      <c r="K210" s="36">
        <f t="shared" si="50"/>
        <v>6.0008701016625041E-3</v>
      </c>
      <c r="L210" s="31">
        <v>3000</v>
      </c>
      <c r="M210" s="36">
        <f t="shared" si="51"/>
        <v>1.6334824702828701E-3</v>
      </c>
      <c r="N210" s="31">
        <f t="shared" si="52"/>
        <v>14021</v>
      </c>
      <c r="O210" s="36">
        <f t="shared" si="53"/>
        <v>7.6343525719453744E-3</v>
      </c>
      <c r="P210" s="31">
        <v>0</v>
      </c>
      <c r="Q210" s="31">
        <v>2159872</v>
      </c>
      <c r="R210" s="31">
        <v>2146863</v>
      </c>
      <c r="S210" s="31">
        <v>3000</v>
      </c>
      <c r="T210" s="36">
        <f t="shared" si="54"/>
        <v>1.397387723389895E-3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5065613</v>
      </c>
      <c r="E214" s="31">
        <v>5030778</v>
      </c>
      <c r="F214" s="31">
        <v>1104755</v>
      </c>
      <c r="G214" s="36">
        <f t="shared" si="48"/>
        <v>0.21808910392483594</v>
      </c>
      <c r="H214" s="31">
        <v>1579581</v>
      </c>
      <c r="I214" s="36">
        <f t="shared" si="49"/>
        <v>0.31182425503093109</v>
      </c>
      <c r="J214" s="31">
        <v>1240512</v>
      </c>
      <c r="K214" s="36">
        <f t="shared" si="50"/>
        <v>0.24658452430220534</v>
      </c>
      <c r="L214" s="31">
        <v>749089</v>
      </c>
      <c r="M214" s="36">
        <f t="shared" si="51"/>
        <v>0.14890122362783648</v>
      </c>
      <c r="N214" s="31">
        <f t="shared" si="52"/>
        <v>4673937</v>
      </c>
      <c r="O214" s="36">
        <f t="shared" si="53"/>
        <v>0.92906842639448606</v>
      </c>
      <c r="P214" s="31">
        <v>1009623</v>
      </c>
      <c r="Q214" s="31">
        <v>4352122</v>
      </c>
      <c r="R214" s="31">
        <v>4352122</v>
      </c>
      <c r="S214" s="31">
        <v>4167991</v>
      </c>
      <c r="T214" s="36">
        <f t="shared" si="54"/>
        <v>0.95769167316541215</v>
      </c>
      <c r="U214" s="36">
        <f t="shared" si="55"/>
        <v>-0.25805077736937454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11219670</v>
      </c>
      <c r="E215" s="31">
        <v>12135060</v>
      </c>
      <c r="F215" s="31">
        <v>1840454</v>
      </c>
      <c r="G215" s="36">
        <f t="shared" si="48"/>
        <v>0.16403815798503876</v>
      </c>
      <c r="H215" s="31">
        <v>6270240</v>
      </c>
      <c r="I215" s="36">
        <f t="shared" si="49"/>
        <v>0.55886135688482819</v>
      </c>
      <c r="J215" s="31">
        <v>1602183</v>
      </c>
      <c r="K215" s="36">
        <f t="shared" si="50"/>
        <v>0.13202926067114626</v>
      </c>
      <c r="L215" s="31">
        <v>3072171</v>
      </c>
      <c r="M215" s="36">
        <f t="shared" si="51"/>
        <v>0.25316487928366238</v>
      </c>
      <c r="N215" s="31">
        <f t="shared" si="52"/>
        <v>12785048</v>
      </c>
      <c r="O215" s="36">
        <f t="shared" si="53"/>
        <v>1.0535628171595361</v>
      </c>
      <c r="P215" s="31">
        <v>2717956</v>
      </c>
      <c r="Q215" s="31">
        <v>10896820</v>
      </c>
      <c r="R215" s="31">
        <v>10896820</v>
      </c>
      <c r="S215" s="31">
        <v>11168588</v>
      </c>
      <c r="T215" s="36">
        <f t="shared" si="54"/>
        <v>1.0249401201451434</v>
      </c>
      <c r="U215" s="36">
        <f t="shared" si="55"/>
        <v>0.13032403762238975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20727137</v>
      </c>
      <c r="E216" s="32">
        <f>SUM(E208:E215)</f>
        <v>20722159</v>
      </c>
      <c r="F216" s="32">
        <f>SUM(F208:F215)</f>
        <v>3107930</v>
      </c>
      <c r="G216" s="37">
        <f t="shared" si="48"/>
        <v>0.14994497310458266</v>
      </c>
      <c r="H216" s="32">
        <f>SUM(H208:H215)</f>
        <v>8665040</v>
      </c>
      <c r="I216" s="37">
        <f t="shared" si="49"/>
        <v>0.41805291295175018</v>
      </c>
      <c r="J216" s="32">
        <f>SUM(J208:J215)</f>
        <v>3156721</v>
      </c>
      <c r="K216" s="37">
        <f t="shared" si="50"/>
        <v>0.15233552642849618</v>
      </c>
      <c r="L216" s="32">
        <f>SUM(L208:L215)</f>
        <v>4212526</v>
      </c>
      <c r="M216" s="37">
        <f t="shared" si="51"/>
        <v>0.20328605721054452</v>
      </c>
      <c r="N216" s="32">
        <f t="shared" si="52"/>
        <v>19142217</v>
      </c>
      <c r="O216" s="37">
        <f t="shared" si="53"/>
        <v>0.92375591751805397</v>
      </c>
      <c r="P216" s="32">
        <f>SUM(P208:P215)</f>
        <v>4068785</v>
      </c>
      <c r="Q216" s="32">
        <f>SUM(Q208:Q215)</f>
        <v>20290934</v>
      </c>
      <c r="R216" s="32">
        <f>SUM(R208:R215)</f>
        <v>20053689</v>
      </c>
      <c r="S216" s="32">
        <f>SUM(S208:S215)</f>
        <v>17851970</v>
      </c>
      <c r="T216" s="37">
        <f t="shared" si="54"/>
        <v>0.89020877904309781</v>
      </c>
      <c r="U216" s="37">
        <f t="shared" si="55"/>
        <v>3.5327745260563148E-2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294</v>
      </c>
      <c r="G217" s="36">
        <f t="shared" si="48"/>
        <v>0</v>
      </c>
      <c r="H217" s="31">
        <v>74682</v>
      </c>
      <c r="I217" s="36">
        <f t="shared" si="49"/>
        <v>0</v>
      </c>
      <c r="J217" s="31">
        <v>-69962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5014</v>
      </c>
      <c r="O217" s="36">
        <f t="shared" si="53"/>
        <v>0</v>
      </c>
      <c r="P217" s="31">
        <v>-498474</v>
      </c>
      <c r="Q217" s="31">
        <v>0</v>
      </c>
      <c r="R217" s="31">
        <v>0</v>
      </c>
      <c r="S217" s="31">
        <v>-498474</v>
      </c>
      <c r="T217" s="36">
        <f t="shared" si="54"/>
        <v>0</v>
      </c>
      <c r="U217" s="36">
        <f t="shared" si="55"/>
        <v>-1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11106</v>
      </c>
      <c r="E218" s="31">
        <v>11106</v>
      </c>
      <c r="F218" s="31">
        <v>0</v>
      </c>
      <c r="G218" s="36">
        <f t="shared" si="48"/>
        <v>0</v>
      </c>
      <c r="H218" s="31">
        <v>0</v>
      </c>
      <c r="I218" s="36">
        <f t="shared" si="49"/>
        <v>0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0</v>
      </c>
      <c r="O218" s="36">
        <f t="shared" si="53"/>
        <v>0</v>
      </c>
      <c r="P218" s="31">
        <v>0</v>
      </c>
      <c r="Q218" s="31">
        <v>0</v>
      </c>
      <c r="R218" s="31">
        <v>11106</v>
      </c>
      <c r="S218" s="31">
        <v>5553</v>
      </c>
      <c r="T218" s="36">
        <f t="shared" si="54"/>
        <v>0.5</v>
      </c>
      <c r="U218" s="36">
        <f t="shared" si="55"/>
        <v>0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16474323</v>
      </c>
      <c r="E219" s="31">
        <v>16065311</v>
      </c>
      <c r="F219" s="31">
        <v>2800571</v>
      </c>
      <c r="G219" s="36">
        <f t="shared" si="48"/>
        <v>0.16999612062966107</v>
      </c>
      <c r="H219" s="31">
        <v>4091434</v>
      </c>
      <c r="I219" s="36">
        <f t="shared" si="49"/>
        <v>0.24835217811378349</v>
      </c>
      <c r="J219" s="31">
        <v>1910379</v>
      </c>
      <c r="K219" s="36">
        <f t="shared" si="50"/>
        <v>0.11891329087871377</v>
      </c>
      <c r="L219" s="31">
        <v>3689515</v>
      </c>
      <c r="M219" s="36">
        <f t="shared" si="51"/>
        <v>0.22965724099583257</v>
      </c>
      <c r="N219" s="31">
        <f t="shared" si="52"/>
        <v>12491899</v>
      </c>
      <c r="O219" s="36">
        <f t="shared" si="53"/>
        <v>0.77756969659659869</v>
      </c>
      <c r="P219" s="31">
        <v>4903984</v>
      </c>
      <c r="Q219" s="31">
        <v>9746440</v>
      </c>
      <c r="R219" s="31">
        <v>13141862</v>
      </c>
      <c r="S219" s="31">
        <v>12943690</v>
      </c>
      <c r="T219" s="36">
        <f t="shared" si="54"/>
        <v>0.98492055387585109</v>
      </c>
      <c r="U219" s="36">
        <f t="shared" si="55"/>
        <v>-0.24764946215158945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4144288</v>
      </c>
      <c r="E221" s="31">
        <v>4150175</v>
      </c>
      <c r="F221" s="31">
        <v>1707094</v>
      </c>
      <c r="G221" s="36">
        <f t="shared" si="48"/>
        <v>0.41191490552780113</v>
      </c>
      <c r="H221" s="31">
        <v>1038611</v>
      </c>
      <c r="I221" s="36">
        <f t="shared" si="49"/>
        <v>0.25061265047216796</v>
      </c>
      <c r="J221" s="31">
        <v>600690</v>
      </c>
      <c r="K221" s="36">
        <f t="shared" si="50"/>
        <v>0.14473847488358924</v>
      </c>
      <c r="L221" s="31">
        <v>639326</v>
      </c>
      <c r="M221" s="36">
        <f t="shared" si="51"/>
        <v>0.15404796183293476</v>
      </c>
      <c r="N221" s="31">
        <f t="shared" si="52"/>
        <v>3985721</v>
      </c>
      <c r="O221" s="36">
        <f t="shared" si="53"/>
        <v>0.96037420108790594</v>
      </c>
      <c r="P221" s="31">
        <v>583403</v>
      </c>
      <c r="Q221" s="31">
        <v>3385536</v>
      </c>
      <c r="R221" s="31">
        <v>3526082</v>
      </c>
      <c r="S221" s="31">
        <v>3332528</v>
      </c>
      <c r="T221" s="36">
        <f t="shared" si="54"/>
        <v>0.94510791297536467</v>
      </c>
      <c r="U221" s="36">
        <f t="shared" si="55"/>
        <v>9.5856551988933836E-2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6186048</v>
      </c>
      <c r="E222" s="31">
        <v>7459348</v>
      </c>
      <c r="F222" s="31">
        <v>2114822</v>
      </c>
      <c r="G222" s="36">
        <f t="shared" si="48"/>
        <v>0.34186963955016192</v>
      </c>
      <c r="H222" s="31">
        <v>925491</v>
      </c>
      <c r="I222" s="36">
        <f t="shared" si="49"/>
        <v>0.14960941137217171</v>
      </c>
      <c r="J222" s="31">
        <v>1927019</v>
      </c>
      <c r="K222" s="36">
        <f t="shared" si="50"/>
        <v>0.25833611731212969</v>
      </c>
      <c r="L222" s="31">
        <v>914419</v>
      </c>
      <c r="M222" s="36">
        <f t="shared" si="51"/>
        <v>0.12258698749542185</v>
      </c>
      <c r="N222" s="31">
        <f t="shared" si="52"/>
        <v>5881751</v>
      </c>
      <c r="O222" s="36">
        <f t="shared" si="53"/>
        <v>0.78850738697269518</v>
      </c>
      <c r="P222" s="31">
        <v>1255336</v>
      </c>
      <c r="Q222" s="31">
        <v>7410660</v>
      </c>
      <c r="R222" s="31">
        <v>6500631</v>
      </c>
      <c r="S222" s="31">
        <v>5847627</v>
      </c>
      <c r="T222" s="36">
        <f t="shared" si="54"/>
        <v>0.89954759776397086</v>
      </c>
      <c r="U222" s="36">
        <f t="shared" si="55"/>
        <v>-0.27157430361273793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11539770</v>
      </c>
      <c r="E223" s="31">
        <v>12581770</v>
      </c>
      <c r="F223" s="31">
        <v>2899775</v>
      </c>
      <c r="G223" s="36">
        <f t="shared" si="48"/>
        <v>0.2512853375760522</v>
      </c>
      <c r="H223" s="31">
        <v>2649547</v>
      </c>
      <c r="I223" s="36">
        <f t="shared" si="49"/>
        <v>0.22960136987132326</v>
      </c>
      <c r="J223" s="31">
        <v>2238967</v>
      </c>
      <c r="K223" s="36">
        <f t="shared" si="50"/>
        <v>0.17795326094818137</v>
      </c>
      <c r="L223" s="31">
        <v>3633605</v>
      </c>
      <c r="M223" s="36">
        <f t="shared" si="51"/>
        <v>0.28879919121077557</v>
      </c>
      <c r="N223" s="31">
        <f t="shared" si="52"/>
        <v>11421894</v>
      </c>
      <c r="O223" s="36">
        <f t="shared" si="53"/>
        <v>0.90781297067105815</v>
      </c>
      <c r="P223" s="31">
        <v>2995549</v>
      </c>
      <c r="Q223" s="31">
        <v>9981047</v>
      </c>
      <c r="R223" s="31">
        <v>12135290</v>
      </c>
      <c r="S223" s="31">
        <v>10092685</v>
      </c>
      <c r="T223" s="36">
        <f t="shared" si="54"/>
        <v>0.83168057788483007</v>
      </c>
      <c r="U223" s="36">
        <f t="shared" si="55"/>
        <v>0.21300135634569828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38355535</v>
      </c>
      <c r="E224" s="32">
        <f>SUM(E217:E223)</f>
        <v>40267710</v>
      </c>
      <c r="F224" s="32">
        <f>SUM(F217:F223)</f>
        <v>9522556</v>
      </c>
      <c r="G224" s="37">
        <f t="shared" si="48"/>
        <v>0.24827071242781518</v>
      </c>
      <c r="H224" s="32">
        <f>SUM(H217:H223)</f>
        <v>8779765</v>
      </c>
      <c r="I224" s="37">
        <f t="shared" si="49"/>
        <v>0.22890477215348451</v>
      </c>
      <c r="J224" s="32">
        <f>SUM(J217:J223)</f>
        <v>6607093</v>
      </c>
      <c r="K224" s="37">
        <f t="shared" si="50"/>
        <v>0.16407918404100955</v>
      </c>
      <c r="L224" s="32">
        <f>SUM(L217:L223)</f>
        <v>8876865</v>
      </c>
      <c r="M224" s="37">
        <f t="shared" si="51"/>
        <v>0.22044623347093739</v>
      </c>
      <c r="N224" s="32">
        <f t="shared" si="52"/>
        <v>33786279</v>
      </c>
      <c r="O224" s="37">
        <f t="shared" si="53"/>
        <v>0.83904148013383428</v>
      </c>
      <c r="P224" s="32">
        <f>SUM(P217:P223)</f>
        <v>9239798</v>
      </c>
      <c r="Q224" s="32">
        <f>SUM(Q217:Q223)</f>
        <v>30523683</v>
      </c>
      <c r="R224" s="32">
        <f>SUM(R217:R223)</f>
        <v>35314971</v>
      </c>
      <c r="S224" s="32">
        <f>SUM(S217:S223)</f>
        <v>31723609</v>
      </c>
      <c r="T224" s="37">
        <f t="shared" si="54"/>
        <v>0.89830482941639678</v>
      </c>
      <c r="U224" s="37">
        <f t="shared" si="55"/>
        <v>-3.9279321907253806E-2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9349992</v>
      </c>
      <c r="E225" s="31">
        <v>10058992</v>
      </c>
      <c r="F225" s="31">
        <v>803937</v>
      </c>
      <c r="G225" s="36">
        <f t="shared" si="48"/>
        <v>8.5982640412954364E-2</v>
      </c>
      <c r="H225" s="31">
        <v>7240137</v>
      </c>
      <c r="I225" s="36">
        <f t="shared" si="49"/>
        <v>0.77434686575132894</v>
      </c>
      <c r="J225" s="31">
        <v>1541573</v>
      </c>
      <c r="K225" s="36">
        <f t="shared" si="50"/>
        <v>0.15325322855411358</v>
      </c>
      <c r="L225" s="31">
        <v>463117</v>
      </c>
      <c r="M225" s="36">
        <f t="shared" si="51"/>
        <v>4.6040100240660298E-2</v>
      </c>
      <c r="N225" s="31">
        <f t="shared" si="52"/>
        <v>10048764</v>
      </c>
      <c r="O225" s="36">
        <f t="shared" si="53"/>
        <v>0.99898319831649141</v>
      </c>
      <c r="P225" s="31">
        <v>509299</v>
      </c>
      <c r="Q225" s="31">
        <v>9199992</v>
      </c>
      <c r="R225" s="31">
        <v>9199992</v>
      </c>
      <c r="S225" s="31">
        <v>8253082</v>
      </c>
      <c r="T225" s="36">
        <f t="shared" si="54"/>
        <v>0.89707491049992216</v>
      </c>
      <c r="U225" s="36">
        <f t="shared" si="55"/>
        <v>-9.0677578396973102E-2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7378189</v>
      </c>
      <c r="E226" s="31">
        <v>7378189</v>
      </c>
      <c r="F226" s="31">
        <v>1541931</v>
      </c>
      <c r="G226" s="36">
        <f t="shared" si="48"/>
        <v>0.20898502328959043</v>
      </c>
      <c r="H226" s="31">
        <v>1830837</v>
      </c>
      <c r="I226" s="36">
        <f t="shared" si="49"/>
        <v>0.24814178655493915</v>
      </c>
      <c r="J226" s="31">
        <v>1555451</v>
      </c>
      <c r="K226" s="36">
        <f t="shared" si="50"/>
        <v>0.21081745127428966</v>
      </c>
      <c r="L226" s="31">
        <v>1587901</v>
      </c>
      <c r="M226" s="36">
        <f t="shared" si="51"/>
        <v>0.21521554950679631</v>
      </c>
      <c r="N226" s="31">
        <f t="shared" si="52"/>
        <v>6516120</v>
      </c>
      <c r="O226" s="36">
        <f t="shared" si="53"/>
        <v>0.88315981062561555</v>
      </c>
      <c r="P226" s="31">
        <v>1375723</v>
      </c>
      <c r="Q226" s="31">
        <v>4744770</v>
      </c>
      <c r="R226" s="31">
        <v>4794770</v>
      </c>
      <c r="S226" s="31">
        <v>5064528</v>
      </c>
      <c r="T226" s="36">
        <f t="shared" si="54"/>
        <v>1.0562608842551364</v>
      </c>
      <c r="U226" s="36">
        <f t="shared" si="55"/>
        <v>0.15423017569670638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4819308</v>
      </c>
      <c r="E227" s="31">
        <v>4837307</v>
      </c>
      <c r="F227" s="31">
        <v>1054540</v>
      </c>
      <c r="G227" s="36">
        <f t="shared" si="48"/>
        <v>0.21881564739170023</v>
      </c>
      <c r="H227" s="31">
        <v>1285644</v>
      </c>
      <c r="I227" s="36">
        <f t="shared" si="49"/>
        <v>0.26676942000801773</v>
      </c>
      <c r="J227" s="31">
        <v>1025370</v>
      </c>
      <c r="K227" s="36">
        <f t="shared" si="50"/>
        <v>0.21197124763840708</v>
      </c>
      <c r="L227" s="31">
        <v>936615</v>
      </c>
      <c r="M227" s="36">
        <f t="shared" si="51"/>
        <v>0.19362322879238386</v>
      </c>
      <c r="N227" s="31">
        <f t="shared" si="52"/>
        <v>4302169</v>
      </c>
      <c r="O227" s="36">
        <f t="shared" si="53"/>
        <v>0.88937274396683941</v>
      </c>
      <c r="P227" s="31">
        <v>1066116</v>
      </c>
      <c r="Q227" s="31">
        <v>3865301</v>
      </c>
      <c r="R227" s="31">
        <v>3865301</v>
      </c>
      <c r="S227" s="31">
        <v>3417820</v>
      </c>
      <c r="T227" s="36">
        <f t="shared" si="54"/>
        <v>0.88423126685347397</v>
      </c>
      <c r="U227" s="36">
        <f t="shared" si="55"/>
        <v>-0.12146989633398242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13508631</v>
      </c>
      <c r="E228" s="31">
        <v>12302181</v>
      </c>
      <c r="F228" s="31">
        <v>2473972</v>
      </c>
      <c r="G228" s="36">
        <f t="shared" si="48"/>
        <v>0.18314009761610928</v>
      </c>
      <c r="H228" s="31">
        <v>4068639</v>
      </c>
      <c r="I228" s="36">
        <f t="shared" si="49"/>
        <v>0.3011881070702131</v>
      </c>
      <c r="J228" s="31">
        <v>4185669</v>
      </c>
      <c r="K228" s="36">
        <f t="shared" si="50"/>
        <v>0.34023796268320228</v>
      </c>
      <c r="L228" s="31">
        <v>2785025</v>
      </c>
      <c r="M228" s="36">
        <f t="shared" si="51"/>
        <v>0.22638465488355275</v>
      </c>
      <c r="N228" s="31">
        <f t="shared" si="52"/>
        <v>13513305</v>
      </c>
      <c r="O228" s="36">
        <f t="shared" si="53"/>
        <v>1.0984479093585113</v>
      </c>
      <c r="P228" s="31">
        <v>3450902</v>
      </c>
      <c r="Q228" s="31">
        <v>17426633</v>
      </c>
      <c r="R228" s="31">
        <v>14734671</v>
      </c>
      <c r="S228" s="31">
        <v>14678195</v>
      </c>
      <c r="T228" s="36">
        <f t="shared" si="54"/>
        <v>0.99616713532321144</v>
      </c>
      <c r="U228" s="36">
        <f t="shared" si="55"/>
        <v>-0.19295737752042796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5801723</v>
      </c>
      <c r="E229" s="31">
        <v>5631723</v>
      </c>
      <c r="F229" s="31">
        <v>1196084</v>
      </c>
      <c r="G229" s="36">
        <f t="shared" si="48"/>
        <v>0.2061601355321514</v>
      </c>
      <c r="H229" s="31">
        <v>1184587</v>
      </c>
      <c r="I229" s="36">
        <f t="shared" si="49"/>
        <v>0.20417848284035622</v>
      </c>
      <c r="J229" s="31">
        <v>1281242</v>
      </c>
      <c r="K229" s="36">
        <f t="shared" si="50"/>
        <v>0.22750444224618291</v>
      </c>
      <c r="L229" s="31">
        <v>1347850</v>
      </c>
      <c r="M229" s="36">
        <f t="shared" si="51"/>
        <v>0.2393317284958795</v>
      </c>
      <c r="N229" s="31">
        <f t="shared" si="52"/>
        <v>5009763</v>
      </c>
      <c r="O229" s="36">
        <f t="shared" si="53"/>
        <v>0.88956132963215695</v>
      </c>
      <c r="P229" s="31">
        <v>1253796</v>
      </c>
      <c r="Q229" s="31">
        <v>4155670</v>
      </c>
      <c r="R229" s="31">
        <v>4134670</v>
      </c>
      <c r="S229" s="31">
        <v>4385509</v>
      </c>
      <c r="T229" s="36">
        <f t="shared" si="54"/>
        <v>1.0606672358374429</v>
      </c>
      <c r="U229" s="36">
        <f t="shared" si="55"/>
        <v>7.5015393253766938E-2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40857843</v>
      </c>
      <c r="E230" s="32">
        <f>SUM(E225:E229)</f>
        <v>40208392</v>
      </c>
      <c r="F230" s="32">
        <f>SUM(F225:F229)</f>
        <v>7070464</v>
      </c>
      <c r="G230" s="37">
        <f t="shared" si="48"/>
        <v>0.17305034923160284</v>
      </c>
      <c r="H230" s="32">
        <f>SUM(H225:H229)</f>
        <v>15609844</v>
      </c>
      <c r="I230" s="37">
        <f t="shared" si="49"/>
        <v>0.38205257188931879</v>
      </c>
      <c r="J230" s="32">
        <f>SUM(J225:J229)</f>
        <v>9589305</v>
      </c>
      <c r="K230" s="37">
        <f t="shared" si="50"/>
        <v>0.23849013907345512</v>
      </c>
      <c r="L230" s="32">
        <f>SUM(L225:L229)</f>
        <v>7120508</v>
      </c>
      <c r="M230" s="37">
        <f t="shared" si="51"/>
        <v>0.17709009601776665</v>
      </c>
      <c r="N230" s="32">
        <f t="shared" si="52"/>
        <v>39390121</v>
      </c>
      <c r="O230" s="37">
        <f t="shared" si="53"/>
        <v>0.97964924834596723</v>
      </c>
      <c r="P230" s="32">
        <f>SUM(P225:P229)</f>
        <v>7655836</v>
      </c>
      <c r="Q230" s="32">
        <f>SUM(Q225:Q229)</f>
        <v>39392366</v>
      </c>
      <c r="R230" s="32">
        <f>SUM(R225:R229)</f>
        <v>36729404</v>
      </c>
      <c r="S230" s="32">
        <f>SUM(S225:S229)</f>
        <v>35799134</v>
      </c>
      <c r="T230" s="37">
        <f t="shared" si="54"/>
        <v>0.97467233609344706</v>
      </c>
      <c r="U230" s="37">
        <f t="shared" si="55"/>
        <v>-6.9924172879356372E-2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99940515</v>
      </c>
      <c r="E231" s="32">
        <f>SUM(E208:E215,E217:E223,E225:E229)</f>
        <v>101198261</v>
      </c>
      <c r="F231" s="32">
        <f>SUM(F208:F215,F217:F223,F225:F229)</f>
        <v>19700950</v>
      </c>
      <c r="G231" s="37">
        <f t="shared" si="48"/>
        <v>0.19712676085369382</v>
      </c>
      <c r="H231" s="32">
        <f>SUM(H208:H215,H217:H223,H225:H229)</f>
        <v>33054649</v>
      </c>
      <c r="I231" s="37">
        <f t="shared" si="49"/>
        <v>0.33074323261191918</v>
      </c>
      <c r="J231" s="32">
        <f>SUM(J208:J215,J217:J223,J225:J229)</f>
        <v>19353119</v>
      </c>
      <c r="K231" s="37">
        <f t="shared" si="50"/>
        <v>0.19123963997760793</v>
      </c>
      <c r="L231" s="32">
        <f>SUM(L208:L215,L217:L223,L225:L229)</f>
        <v>20209899</v>
      </c>
      <c r="M231" s="37">
        <f t="shared" si="51"/>
        <v>0.19970599099524053</v>
      </c>
      <c r="N231" s="32">
        <f t="shared" si="52"/>
        <v>92318617</v>
      </c>
      <c r="O231" s="37">
        <f t="shared" si="53"/>
        <v>0.91225497442095371</v>
      </c>
      <c r="P231" s="32">
        <f>SUM(P208:P215,P217:P223,P225:P229)</f>
        <v>20964419</v>
      </c>
      <c r="Q231" s="32">
        <f>SUM(Q208:Q215,Q217:Q223,Q225:Q229)</f>
        <v>90206983</v>
      </c>
      <c r="R231" s="32">
        <f>SUM(R208:R215,R217:R223,R225:R229)</f>
        <v>92098064</v>
      </c>
      <c r="S231" s="32">
        <f>SUM(S208:S215,S217:S223,S225:S229)</f>
        <v>85374713</v>
      </c>
      <c r="T231" s="37">
        <f t="shared" si="54"/>
        <v>0.92699791170420265</v>
      </c>
      <c r="U231" s="37">
        <f t="shared" si="55"/>
        <v>-3.5990503719659506E-2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7302815</v>
      </c>
      <c r="E234" s="31">
        <v>7302815</v>
      </c>
      <c r="F234" s="31">
        <v>1313566</v>
      </c>
      <c r="G234" s="36">
        <f t="shared" ref="G234:G260" si="56">IF(($D234     =0),0,($F234     /$D234     ))</f>
        <v>0.17987118665884319</v>
      </c>
      <c r="H234" s="31">
        <v>1260094</v>
      </c>
      <c r="I234" s="36">
        <f t="shared" ref="I234:I260" si="57">IF(($D234     =0),0,($H234     /$D234     ))</f>
        <v>0.17254907867719502</v>
      </c>
      <c r="J234" s="31">
        <v>1171336</v>
      </c>
      <c r="K234" s="36">
        <f t="shared" ref="K234:K260" si="58">IF(($E234     =0),0,($J234     /$E234     ))</f>
        <v>0.16039513530056559</v>
      </c>
      <c r="L234" s="31">
        <v>2556750</v>
      </c>
      <c r="M234" s="36">
        <f t="shared" ref="M234:M260" si="59">IF(($E234     =0),0,($L234     /$E234     ))</f>
        <v>0.35010471989226072</v>
      </c>
      <c r="N234" s="31">
        <f t="shared" ref="N234:N260" si="60">$F234     +$H234     +$J234     +$L234</f>
        <v>6301746</v>
      </c>
      <c r="O234" s="36">
        <f t="shared" ref="O234:O260" si="61">IF(($E234     =0),0,($N234     /$E234     ))</f>
        <v>0.86292012052886458</v>
      </c>
      <c r="P234" s="31">
        <v>1064948</v>
      </c>
      <c r="Q234" s="31">
        <v>6935832</v>
      </c>
      <c r="R234" s="31">
        <v>6935832</v>
      </c>
      <c r="S234" s="31">
        <v>4203894</v>
      </c>
      <c r="T234" s="36">
        <f t="shared" ref="T234:T260" si="62">IF(($R234     =0),0,($S234     /$R234     ))</f>
        <v>0.60611243178900531</v>
      </c>
      <c r="U234" s="36">
        <f t="shared" ref="U234:U260" si="63">IF(($P234     =0),0,(($L234     /$P234     )-1))</f>
        <v>1.4008214485589905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14761610</v>
      </c>
      <c r="E235" s="31">
        <v>14761610</v>
      </c>
      <c r="F235" s="31">
        <v>2375659</v>
      </c>
      <c r="G235" s="36">
        <f t="shared" si="56"/>
        <v>0.16093495221727169</v>
      </c>
      <c r="H235" s="31">
        <v>2263778</v>
      </c>
      <c r="I235" s="36">
        <f t="shared" si="57"/>
        <v>0.15335576539415416</v>
      </c>
      <c r="J235" s="31">
        <v>2241848</v>
      </c>
      <c r="K235" s="36">
        <f t="shared" si="58"/>
        <v>0.15187015508470961</v>
      </c>
      <c r="L235" s="31">
        <v>2317536</v>
      </c>
      <c r="M235" s="36">
        <f t="shared" si="59"/>
        <v>0.15699750907929419</v>
      </c>
      <c r="N235" s="31">
        <f t="shared" si="60"/>
        <v>9198821</v>
      </c>
      <c r="O235" s="36">
        <f t="shared" si="61"/>
        <v>0.62315838177542959</v>
      </c>
      <c r="P235" s="31">
        <v>2469694</v>
      </c>
      <c r="Q235" s="31">
        <v>12569760</v>
      </c>
      <c r="R235" s="31">
        <v>12781166</v>
      </c>
      <c r="S235" s="31">
        <v>9968539</v>
      </c>
      <c r="T235" s="36">
        <f t="shared" si="62"/>
        <v>0.77993971755002633</v>
      </c>
      <c r="U235" s="36">
        <f t="shared" si="63"/>
        <v>-6.1610061813325845E-2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9164220</v>
      </c>
      <c r="E236" s="31">
        <v>9248289</v>
      </c>
      <c r="F236" s="31">
        <v>1379395</v>
      </c>
      <c r="G236" s="36">
        <f t="shared" si="56"/>
        <v>0.15051962960295584</v>
      </c>
      <c r="H236" s="31">
        <v>2802465</v>
      </c>
      <c r="I236" s="36">
        <f t="shared" si="57"/>
        <v>0.30580507670047208</v>
      </c>
      <c r="J236" s="31">
        <v>1989095</v>
      </c>
      <c r="K236" s="36">
        <f t="shared" si="58"/>
        <v>0.21507708074434093</v>
      </c>
      <c r="L236" s="31">
        <v>2485152</v>
      </c>
      <c r="M236" s="36">
        <f t="shared" si="59"/>
        <v>0.26871478605393928</v>
      </c>
      <c r="N236" s="31">
        <f t="shared" si="60"/>
        <v>8656107</v>
      </c>
      <c r="O236" s="36">
        <f t="shared" si="61"/>
        <v>0.93596848022374735</v>
      </c>
      <c r="P236" s="31">
        <v>2106791</v>
      </c>
      <c r="Q236" s="31">
        <v>9263803</v>
      </c>
      <c r="R236" s="31">
        <v>9263803</v>
      </c>
      <c r="S236" s="31">
        <v>8074689</v>
      </c>
      <c r="T236" s="36">
        <f t="shared" si="62"/>
        <v>0.87163867798138628</v>
      </c>
      <c r="U236" s="36">
        <f t="shared" si="63"/>
        <v>0.17959114121903874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4801965</v>
      </c>
      <c r="E238" s="31">
        <v>4801965</v>
      </c>
      <c r="F238" s="31">
        <v>1362847</v>
      </c>
      <c r="G238" s="36">
        <f t="shared" si="56"/>
        <v>0.28381027350261823</v>
      </c>
      <c r="H238" s="31">
        <v>1355441</v>
      </c>
      <c r="I238" s="36">
        <f t="shared" si="57"/>
        <v>0.28226798820899363</v>
      </c>
      <c r="J238" s="31">
        <v>1390301</v>
      </c>
      <c r="K238" s="36">
        <f t="shared" si="58"/>
        <v>0.28952751633966511</v>
      </c>
      <c r="L238" s="31">
        <v>1365017</v>
      </c>
      <c r="M238" s="36">
        <f t="shared" si="59"/>
        <v>0.28426217184006963</v>
      </c>
      <c r="N238" s="31">
        <f t="shared" si="60"/>
        <v>5473606</v>
      </c>
      <c r="O238" s="36">
        <f t="shared" si="61"/>
        <v>1.1398679498913467</v>
      </c>
      <c r="P238" s="31">
        <v>1249015</v>
      </c>
      <c r="Q238" s="31">
        <v>3372485</v>
      </c>
      <c r="R238" s="31">
        <v>3372485</v>
      </c>
      <c r="S238" s="31">
        <v>4731446</v>
      </c>
      <c r="T238" s="36">
        <f t="shared" si="62"/>
        <v>1.4029553874961638</v>
      </c>
      <c r="U238" s="36">
        <f t="shared" si="63"/>
        <v>9.2874785330840703E-2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36030610</v>
      </c>
      <c r="E240" s="32">
        <f>SUM(E234:E239)</f>
        <v>36114679</v>
      </c>
      <c r="F240" s="32">
        <f>SUM(F234:F239)</f>
        <v>6431467</v>
      </c>
      <c r="G240" s="37">
        <f t="shared" si="56"/>
        <v>0.17850008645426763</v>
      </c>
      <c r="H240" s="32">
        <f>SUM(H234:H239)</f>
        <v>7681778</v>
      </c>
      <c r="I240" s="37">
        <f t="shared" si="57"/>
        <v>0.21320144177409153</v>
      </c>
      <c r="J240" s="32">
        <f>SUM(J234:J239)</f>
        <v>6792580</v>
      </c>
      <c r="K240" s="37">
        <f t="shared" si="58"/>
        <v>0.18808363214304077</v>
      </c>
      <c r="L240" s="32">
        <f>SUM(L234:L239)</f>
        <v>8724455</v>
      </c>
      <c r="M240" s="37">
        <f t="shared" si="59"/>
        <v>0.24157642381370745</v>
      </c>
      <c r="N240" s="32">
        <f t="shared" si="60"/>
        <v>29630280</v>
      </c>
      <c r="O240" s="37">
        <f t="shared" si="61"/>
        <v>0.82044976780771051</v>
      </c>
      <c r="P240" s="32">
        <f>SUM(P234:P239)</f>
        <v>6890448</v>
      </c>
      <c r="Q240" s="32">
        <f>SUM(Q234:Q239)</f>
        <v>32141880</v>
      </c>
      <c r="R240" s="32">
        <f>SUM(R234:R239)</f>
        <v>32353286</v>
      </c>
      <c r="S240" s="32">
        <f>SUM(S234:S239)</f>
        <v>26978568</v>
      </c>
      <c r="T240" s="37">
        <f t="shared" si="62"/>
        <v>0.833874123327071</v>
      </c>
      <c r="U240" s="37">
        <f t="shared" si="63"/>
        <v>0.26616658307268271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3389039</v>
      </c>
      <c r="E243" s="31">
        <v>5589039</v>
      </c>
      <c r="F243" s="31">
        <v>1279295</v>
      </c>
      <c r="G243" s="36">
        <f t="shared" si="56"/>
        <v>0.37748016473106388</v>
      </c>
      <c r="H243" s="31">
        <v>1388686</v>
      </c>
      <c r="I243" s="36">
        <f t="shared" si="57"/>
        <v>0.40975804645505703</v>
      </c>
      <c r="J243" s="31">
        <v>763838</v>
      </c>
      <c r="K243" s="36">
        <f t="shared" si="58"/>
        <v>0.13666714438743405</v>
      </c>
      <c r="L243" s="31">
        <v>700726</v>
      </c>
      <c r="M243" s="36">
        <f t="shared" si="59"/>
        <v>0.12537504211368</v>
      </c>
      <c r="N243" s="31">
        <f t="shared" si="60"/>
        <v>4132545</v>
      </c>
      <c r="O243" s="36">
        <f t="shared" si="61"/>
        <v>0.73940171109917108</v>
      </c>
      <c r="P243" s="31">
        <v>-803450</v>
      </c>
      <c r="Q243" s="31">
        <v>3092208</v>
      </c>
      <c r="R243" s="31">
        <v>3277208</v>
      </c>
      <c r="S243" s="31">
        <v>1675664</v>
      </c>
      <c r="T243" s="36">
        <f t="shared" si="62"/>
        <v>0.51130840642400477</v>
      </c>
      <c r="U243" s="36">
        <f t="shared" si="63"/>
        <v>-1.8721463687846165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8796684</v>
      </c>
      <c r="E245" s="31">
        <v>11275488</v>
      </c>
      <c r="F245" s="31">
        <v>862845</v>
      </c>
      <c r="G245" s="36">
        <f t="shared" si="56"/>
        <v>9.8087529346285493E-2</v>
      </c>
      <c r="H245" s="31">
        <v>2194965</v>
      </c>
      <c r="I245" s="36">
        <f t="shared" si="57"/>
        <v>0.24952186528469136</v>
      </c>
      <c r="J245" s="31">
        <v>60557017</v>
      </c>
      <c r="K245" s="36">
        <f t="shared" si="58"/>
        <v>5.3706781471453828</v>
      </c>
      <c r="L245" s="31">
        <v>30369134</v>
      </c>
      <c r="M245" s="36">
        <f t="shared" si="59"/>
        <v>2.6933764640608016</v>
      </c>
      <c r="N245" s="31">
        <f t="shared" si="60"/>
        <v>93983961</v>
      </c>
      <c r="O245" s="36">
        <f t="shared" si="61"/>
        <v>8.3352455343839669</v>
      </c>
      <c r="P245" s="31">
        <v>795481</v>
      </c>
      <c r="Q245" s="31">
        <v>7345496</v>
      </c>
      <c r="R245" s="31">
        <v>8000508</v>
      </c>
      <c r="S245" s="31">
        <v>7334585</v>
      </c>
      <c r="T245" s="36">
        <f t="shared" si="62"/>
        <v>0.91676491042818786</v>
      </c>
      <c r="U245" s="36">
        <f t="shared" si="63"/>
        <v>37.177070225435934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11072299</v>
      </c>
      <c r="E246" s="31">
        <v>11159449</v>
      </c>
      <c r="F246" s="31">
        <v>2549787</v>
      </c>
      <c r="G246" s="36">
        <f t="shared" si="56"/>
        <v>0.23028523705871742</v>
      </c>
      <c r="H246" s="31">
        <v>2903004</v>
      </c>
      <c r="I246" s="36">
        <f t="shared" si="57"/>
        <v>0.2621861999933347</v>
      </c>
      <c r="J246" s="31">
        <v>2424591</v>
      </c>
      <c r="K246" s="36">
        <f t="shared" si="58"/>
        <v>0.21726798518457319</v>
      </c>
      <c r="L246" s="31">
        <v>2713384</v>
      </c>
      <c r="M246" s="36">
        <f t="shared" si="59"/>
        <v>0.24314677185226619</v>
      </c>
      <c r="N246" s="31">
        <f t="shared" si="60"/>
        <v>10590766</v>
      </c>
      <c r="O246" s="36">
        <f t="shared" si="61"/>
        <v>0.9490402259107954</v>
      </c>
      <c r="P246" s="31">
        <v>2365927</v>
      </c>
      <c r="Q246" s="31">
        <v>10948955</v>
      </c>
      <c r="R246" s="31">
        <v>10948955</v>
      </c>
      <c r="S246" s="31">
        <v>8914823</v>
      </c>
      <c r="T246" s="36">
        <f t="shared" si="62"/>
        <v>0.81421679055215768</v>
      </c>
      <c r="U246" s="36">
        <f t="shared" si="63"/>
        <v>0.14685871542105899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23258022</v>
      </c>
      <c r="E247" s="32">
        <f>SUM(E241:E246)</f>
        <v>28023976</v>
      </c>
      <c r="F247" s="32">
        <f>SUM(F241:F246)</f>
        <v>4691927</v>
      </c>
      <c r="G247" s="37">
        <f t="shared" si="56"/>
        <v>0.20173370719143699</v>
      </c>
      <c r="H247" s="32">
        <f>SUM(H241:H246)</f>
        <v>6486655</v>
      </c>
      <c r="I247" s="37">
        <f t="shared" si="57"/>
        <v>0.27889968459054687</v>
      </c>
      <c r="J247" s="32">
        <f>SUM(J241:J246)</f>
        <v>63745446</v>
      </c>
      <c r="K247" s="37">
        <f t="shared" si="58"/>
        <v>2.274675299465001</v>
      </c>
      <c r="L247" s="32">
        <f>SUM(L241:L246)</f>
        <v>33783244</v>
      </c>
      <c r="M247" s="37">
        <f t="shared" si="59"/>
        <v>1.2055121657255201</v>
      </c>
      <c r="N247" s="32">
        <f t="shared" si="60"/>
        <v>108707272</v>
      </c>
      <c r="O247" s="37">
        <f t="shared" si="61"/>
        <v>3.8790809698095661</v>
      </c>
      <c r="P247" s="32">
        <f>SUM(P241:P246)</f>
        <v>2357958</v>
      </c>
      <c r="Q247" s="32">
        <f>SUM(Q241:Q246)</f>
        <v>21386659</v>
      </c>
      <c r="R247" s="32">
        <f>SUM(R241:R246)</f>
        <v>22226671</v>
      </c>
      <c r="S247" s="32">
        <f>SUM(S241:S246)</f>
        <v>17925072</v>
      </c>
      <c r="T247" s="37">
        <f t="shared" si="62"/>
        <v>0.80646678938109984</v>
      </c>
      <c r="U247" s="37">
        <f t="shared" si="63"/>
        <v>13.327330681886615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211342</v>
      </c>
      <c r="E248" s="31">
        <v>131342</v>
      </c>
      <c r="F248" s="31">
        <v>21491</v>
      </c>
      <c r="G248" s="36">
        <f t="shared" si="56"/>
        <v>0.10168825884112008</v>
      </c>
      <c r="H248" s="31">
        <v>8868</v>
      </c>
      <c r="I248" s="36">
        <f t="shared" si="57"/>
        <v>4.1960424335910518E-2</v>
      </c>
      <c r="J248" s="31">
        <v>32348</v>
      </c>
      <c r="K248" s="36">
        <f t="shared" si="58"/>
        <v>0.24628831599945181</v>
      </c>
      <c r="L248" s="31">
        <v>0</v>
      </c>
      <c r="M248" s="36">
        <f t="shared" si="59"/>
        <v>0</v>
      </c>
      <c r="N248" s="31">
        <f t="shared" si="60"/>
        <v>62707</v>
      </c>
      <c r="O248" s="36">
        <f t="shared" si="61"/>
        <v>0.47743296127666701</v>
      </c>
      <c r="P248" s="31">
        <v>0</v>
      </c>
      <c r="Q248" s="31">
        <v>0</v>
      </c>
      <c r="R248" s="31">
        <v>200705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19208445</v>
      </c>
      <c r="E253" s="31">
        <v>20320572</v>
      </c>
      <c r="F253" s="31">
        <v>5616386</v>
      </c>
      <c r="G253" s="36">
        <f t="shared" si="56"/>
        <v>0.29239149759389688</v>
      </c>
      <c r="H253" s="31">
        <v>5270692</v>
      </c>
      <c r="I253" s="36">
        <f t="shared" si="57"/>
        <v>0.27439451761972405</v>
      </c>
      <c r="J253" s="31">
        <v>4782349</v>
      </c>
      <c r="K253" s="36">
        <f t="shared" si="58"/>
        <v>0.23534519599153017</v>
      </c>
      <c r="L253" s="31">
        <v>4659682</v>
      </c>
      <c r="M253" s="36">
        <f t="shared" si="59"/>
        <v>0.22930860410819146</v>
      </c>
      <c r="N253" s="31">
        <f t="shared" si="60"/>
        <v>20329109</v>
      </c>
      <c r="O253" s="36">
        <f t="shared" si="61"/>
        <v>1.0004201161266524</v>
      </c>
      <c r="P253" s="31">
        <v>4232660</v>
      </c>
      <c r="Q253" s="31">
        <v>17498787</v>
      </c>
      <c r="R253" s="31">
        <v>19020548</v>
      </c>
      <c r="S253" s="31">
        <v>15882473</v>
      </c>
      <c r="T253" s="36">
        <f t="shared" si="62"/>
        <v>0.83501658311842542</v>
      </c>
      <c r="U253" s="36">
        <f t="shared" si="63"/>
        <v>0.10088738523765195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19419787</v>
      </c>
      <c r="E254" s="32">
        <f>SUM(E248:E253)</f>
        <v>20451914</v>
      </c>
      <c r="F254" s="32">
        <f>SUM(F248:F253)</f>
        <v>5637877</v>
      </c>
      <c r="G254" s="37">
        <f t="shared" si="56"/>
        <v>0.29031610902838428</v>
      </c>
      <c r="H254" s="32">
        <f>SUM(H248:H253)</f>
        <v>5279560</v>
      </c>
      <c r="I254" s="37">
        <f t="shared" si="57"/>
        <v>0.27186497977552482</v>
      </c>
      <c r="J254" s="32">
        <f>SUM(J248:J253)</f>
        <v>4814697</v>
      </c>
      <c r="K254" s="37">
        <f t="shared" si="58"/>
        <v>0.23541547260564463</v>
      </c>
      <c r="L254" s="32">
        <f>SUM(L248:L253)</f>
        <v>4659682</v>
      </c>
      <c r="M254" s="37">
        <f t="shared" si="59"/>
        <v>0.22783598640205507</v>
      </c>
      <c r="N254" s="32">
        <f t="shared" si="60"/>
        <v>20391816</v>
      </c>
      <c r="O254" s="37">
        <f t="shared" si="61"/>
        <v>0.99706149752047657</v>
      </c>
      <c r="P254" s="32">
        <f>SUM(P248:P253)</f>
        <v>4232660</v>
      </c>
      <c r="Q254" s="32">
        <f>SUM(Q248:Q253)</f>
        <v>17498787</v>
      </c>
      <c r="R254" s="32">
        <f>SUM(R248:R253)</f>
        <v>19221253</v>
      </c>
      <c r="S254" s="32">
        <f>SUM(S248:S253)</f>
        <v>15882473</v>
      </c>
      <c r="T254" s="37">
        <f t="shared" si="62"/>
        <v>0.82629748435234684</v>
      </c>
      <c r="U254" s="37">
        <f t="shared" si="63"/>
        <v>0.10088738523765195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6321269</v>
      </c>
      <c r="E255" s="31">
        <v>6319255</v>
      </c>
      <c r="F255" s="31">
        <v>1585112</v>
      </c>
      <c r="G255" s="36">
        <f t="shared" si="56"/>
        <v>0.25075851067246152</v>
      </c>
      <c r="H255" s="31">
        <v>1659584</v>
      </c>
      <c r="I255" s="36">
        <f t="shared" si="57"/>
        <v>0.26253968941995665</v>
      </c>
      <c r="J255" s="31">
        <v>1376627</v>
      </c>
      <c r="K255" s="36">
        <f t="shared" si="58"/>
        <v>0.21784640752746962</v>
      </c>
      <c r="L255" s="31">
        <v>1436318</v>
      </c>
      <c r="M255" s="36">
        <f t="shared" si="59"/>
        <v>0.22729229948783519</v>
      </c>
      <c r="N255" s="31">
        <f t="shared" si="60"/>
        <v>6057641</v>
      </c>
      <c r="O255" s="36">
        <f t="shared" si="61"/>
        <v>0.95860049958420734</v>
      </c>
      <c r="P255" s="31">
        <v>1515581</v>
      </c>
      <c r="Q255" s="31">
        <v>6000911</v>
      </c>
      <c r="R255" s="31">
        <v>6000911</v>
      </c>
      <c r="S255" s="31">
        <v>6237803</v>
      </c>
      <c r="T255" s="36">
        <f t="shared" si="62"/>
        <v>1.0394760062263879</v>
      </c>
      <c r="U255" s="36">
        <f t="shared" si="63"/>
        <v>-5.2298755394795782E-2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2637956</v>
      </c>
      <c r="E257" s="31">
        <v>2535708</v>
      </c>
      <c r="F257" s="31">
        <v>584670</v>
      </c>
      <c r="G257" s="36">
        <f t="shared" si="56"/>
        <v>0.22163751025415132</v>
      </c>
      <c r="H257" s="31">
        <v>587186</v>
      </c>
      <c r="I257" s="36">
        <f t="shared" si="57"/>
        <v>0.22259127900541176</v>
      </c>
      <c r="J257" s="31">
        <v>403056</v>
      </c>
      <c r="K257" s="36">
        <f t="shared" si="58"/>
        <v>0.15895205599382894</v>
      </c>
      <c r="L257" s="31">
        <v>510741</v>
      </c>
      <c r="M257" s="36">
        <f t="shared" si="59"/>
        <v>0.20141948520886474</v>
      </c>
      <c r="N257" s="31">
        <f t="shared" si="60"/>
        <v>2085653</v>
      </c>
      <c r="O257" s="36">
        <f t="shared" si="61"/>
        <v>0.82251308115918709</v>
      </c>
      <c r="P257" s="31">
        <v>551274</v>
      </c>
      <c r="Q257" s="31">
        <v>4774930</v>
      </c>
      <c r="R257" s="31">
        <v>4703594</v>
      </c>
      <c r="S257" s="31">
        <v>2277487</v>
      </c>
      <c r="T257" s="36">
        <f t="shared" si="62"/>
        <v>0.48420144255647918</v>
      </c>
      <c r="U257" s="36">
        <f t="shared" si="63"/>
        <v>-7.3526050566505963E-2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6711787</v>
      </c>
      <c r="E258" s="31">
        <v>7276796</v>
      </c>
      <c r="F258" s="31">
        <v>1678645</v>
      </c>
      <c r="G258" s="36">
        <f t="shared" si="56"/>
        <v>0.25010403339676901</v>
      </c>
      <c r="H258" s="31">
        <v>1811769</v>
      </c>
      <c r="I258" s="36">
        <f t="shared" si="57"/>
        <v>0.26993839345616899</v>
      </c>
      <c r="J258" s="31">
        <v>1758804</v>
      </c>
      <c r="K258" s="36">
        <f t="shared" si="58"/>
        <v>0.24170033074996194</v>
      </c>
      <c r="L258" s="31">
        <v>1587389</v>
      </c>
      <c r="M258" s="36">
        <f t="shared" si="59"/>
        <v>0.21814394686892419</v>
      </c>
      <c r="N258" s="31">
        <f t="shared" si="60"/>
        <v>6836607</v>
      </c>
      <c r="O258" s="36">
        <f t="shared" si="61"/>
        <v>0.93950785483061505</v>
      </c>
      <c r="P258" s="31">
        <v>1561858</v>
      </c>
      <c r="Q258" s="31">
        <v>6885460</v>
      </c>
      <c r="R258" s="31">
        <v>6785278</v>
      </c>
      <c r="S258" s="31">
        <v>6181504</v>
      </c>
      <c r="T258" s="36">
        <f t="shared" si="62"/>
        <v>0.91101705781251707</v>
      </c>
      <c r="U258" s="36">
        <f t="shared" si="63"/>
        <v>1.6346556473123774E-2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15671012</v>
      </c>
      <c r="E259" s="32">
        <f>SUM(E255:E258)</f>
        <v>16131759</v>
      </c>
      <c r="F259" s="32">
        <f>SUM(F255:F258)</f>
        <v>3848427</v>
      </c>
      <c r="G259" s="37">
        <f t="shared" si="56"/>
        <v>0.245576163173125</v>
      </c>
      <c r="H259" s="32">
        <f>SUM(H255:H258)</f>
        <v>4058539</v>
      </c>
      <c r="I259" s="37">
        <f t="shared" si="57"/>
        <v>0.2589838486499787</v>
      </c>
      <c r="J259" s="32">
        <f>SUM(J255:J258)</f>
        <v>3538487</v>
      </c>
      <c r="K259" s="37">
        <f t="shared" si="58"/>
        <v>0.21934911127794557</v>
      </c>
      <c r="L259" s="32">
        <f>SUM(L255:L258)</f>
        <v>3534448</v>
      </c>
      <c r="M259" s="37">
        <f t="shared" si="59"/>
        <v>0.21909873560595594</v>
      </c>
      <c r="N259" s="32">
        <f t="shared" si="60"/>
        <v>14979901</v>
      </c>
      <c r="O259" s="37">
        <f t="shared" si="61"/>
        <v>0.92859687526946066</v>
      </c>
      <c r="P259" s="32">
        <f>SUM(P255:P258)</f>
        <v>3628713</v>
      </c>
      <c r="Q259" s="32">
        <f>SUM(Q255:Q258)</f>
        <v>17661301</v>
      </c>
      <c r="R259" s="32">
        <f>SUM(R255:R258)</f>
        <v>17489783</v>
      </c>
      <c r="S259" s="32">
        <f>SUM(S255:S258)</f>
        <v>14696794</v>
      </c>
      <c r="T259" s="37">
        <f t="shared" si="62"/>
        <v>0.84030739546625588</v>
      </c>
      <c r="U259" s="37">
        <f t="shared" si="63"/>
        <v>-2.5977529774330432E-2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94379431</v>
      </c>
      <c r="E260" s="32">
        <f>SUM(E234:E239,E241:E246,E248:E253,E255:E258)</f>
        <v>100722328</v>
      </c>
      <c r="F260" s="32">
        <f>SUM(F234:F239,F241:F246,F248:F253,F255:F258)</f>
        <v>20609698</v>
      </c>
      <c r="G260" s="37">
        <f t="shared" si="56"/>
        <v>0.21837065324117075</v>
      </c>
      <c r="H260" s="32">
        <f>SUM(H234:H239,H241:H246,H248:H253,H255:H258)</f>
        <v>23506532</v>
      </c>
      <c r="I260" s="37">
        <f t="shared" si="57"/>
        <v>0.24906414195271001</v>
      </c>
      <c r="J260" s="32">
        <f>SUM(J234:J239,J241:J246,J248:J253,J255:J258)</f>
        <v>78891210</v>
      </c>
      <c r="K260" s="37">
        <f t="shared" si="58"/>
        <v>0.78325443391260774</v>
      </c>
      <c r="L260" s="32">
        <f>SUM(L234:L239,L241:L246,L248:L253,L255:L258)</f>
        <v>50701829</v>
      </c>
      <c r="M260" s="37">
        <f t="shared" si="59"/>
        <v>0.50338221928309679</v>
      </c>
      <c r="N260" s="32">
        <f t="shared" si="60"/>
        <v>173709269</v>
      </c>
      <c r="O260" s="37">
        <f t="shared" si="61"/>
        <v>1.724635167288826</v>
      </c>
      <c r="P260" s="32">
        <f>SUM(P234:P239,P241:P246,P248:P253,P255:P258)</f>
        <v>17109779</v>
      </c>
      <c r="Q260" s="32">
        <f>SUM(Q234:Q239,Q241:Q246,Q248:Q253,Q255:Q258)</f>
        <v>88688627</v>
      </c>
      <c r="R260" s="32">
        <f>SUM(R234:R239,R241:R246,R248:R253,R255:R258)</f>
        <v>91290993</v>
      </c>
      <c r="S260" s="32">
        <f>SUM(S234:S239,S241:S246,S248:S253,S255:S258)</f>
        <v>75482907</v>
      </c>
      <c r="T260" s="37">
        <f t="shared" si="62"/>
        <v>0.82683849216099559</v>
      </c>
      <c r="U260" s="37">
        <f t="shared" si="63"/>
        <v>1.9633245993416981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2829366</v>
      </c>
      <c r="E263" s="31">
        <v>2423446</v>
      </c>
      <c r="F263" s="31">
        <v>564760</v>
      </c>
      <c r="G263" s="36">
        <f t="shared" ref="G263:G299" si="64">IF(($D263     =0),0,($F263     /$D263     ))</f>
        <v>0.19960655496673108</v>
      </c>
      <c r="H263" s="31">
        <v>684709</v>
      </c>
      <c r="I263" s="36">
        <f t="shared" ref="I263:I299" si="65">IF(($D263     =0),0,($H263     /$D263     ))</f>
        <v>0.24200085814277827</v>
      </c>
      <c r="J263" s="31">
        <v>395484</v>
      </c>
      <c r="K263" s="36">
        <f t="shared" ref="K263:K299" si="66">IF(($E263     =0),0,($J263     /$E263     ))</f>
        <v>0.1631907622451666</v>
      </c>
      <c r="L263" s="31">
        <v>426079</v>
      </c>
      <c r="M263" s="36">
        <f t="shared" ref="M263:M299" si="67">IF(($E263     =0),0,($L263     /$E263     ))</f>
        <v>0.17581534723695103</v>
      </c>
      <c r="N263" s="31">
        <f t="shared" ref="N263:N299" si="68">$F263     +$H263     +$J263     +$L263</f>
        <v>2071032</v>
      </c>
      <c r="O263" s="36">
        <f t="shared" ref="O263:O299" si="69">IF(($E263     =0),0,($N263     /$E263     ))</f>
        <v>0.85458145137131181</v>
      </c>
      <c r="P263" s="31">
        <v>556071</v>
      </c>
      <c r="Q263" s="31">
        <v>2367800</v>
      </c>
      <c r="R263" s="31">
        <v>2050216</v>
      </c>
      <c r="S263" s="31">
        <v>1802125</v>
      </c>
      <c r="T263" s="36">
        <f t="shared" ref="T263:T299" si="70">IF(($R263     =0),0,($S263     /$R263     ))</f>
        <v>0.87899275003219168</v>
      </c>
      <c r="U263" s="36">
        <f t="shared" ref="U263:U299" si="71">IF(($P263     =0),0,(($L263     /$P263     )-1))</f>
        <v>-0.23376870939142669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8968851</v>
      </c>
      <c r="E264" s="31">
        <v>7468851</v>
      </c>
      <c r="F264" s="31">
        <v>12610</v>
      </c>
      <c r="G264" s="36">
        <f t="shared" si="64"/>
        <v>1.4059771981940607E-3</v>
      </c>
      <c r="H264" s="31">
        <v>5224755</v>
      </c>
      <c r="I264" s="36">
        <f t="shared" si="65"/>
        <v>0.58254451991676526</v>
      </c>
      <c r="J264" s="31">
        <v>1238493</v>
      </c>
      <c r="K264" s="36">
        <f t="shared" si="66"/>
        <v>0.16582108814327665</v>
      </c>
      <c r="L264" s="31">
        <v>382482</v>
      </c>
      <c r="M264" s="36">
        <f t="shared" si="67"/>
        <v>5.1210286562149918E-2</v>
      </c>
      <c r="N264" s="31">
        <f t="shared" si="68"/>
        <v>6858340</v>
      </c>
      <c r="O264" s="36">
        <f t="shared" si="69"/>
        <v>0.91825904680653025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70"/>
        <v>0</v>
      </c>
      <c r="U264" s="36">
        <f t="shared" si="71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5235200</v>
      </c>
      <c r="E266" s="31">
        <v>5089321</v>
      </c>
      <c r="F266" s="31">
        <v>879913</v>
      </c>
      <c r="G266" s="36">
        <f t="shared" si="64"/>
        <v>0.1680762912591687</v>
      </c>
      <c r="H266" s="31">
        <v>1472928</v>
      </c>
      <c r="I266" s="36">
        <f t="shared" si="65"/>
        <v>0.28135085574572127</v>
      </c>
      <c r="J266" s="31">
        <v>1145792</v>
      </c>
      <c r="K266" s="36">
        <f t="shared" si="66"/>
        <v>0.22513651624646983</v>
      </c>
      <c r="L266" s="31">
        <v>1204910</v>
      </c>
      <c r="M266" s="36">
        <f t="shared" si="67"/>
        <v>0.23675260412931312</v>
      </c>
      <c r="N266" s="31">
        <f t="shared" si="68"/>
        <v>4703543</v>
      </c>
      <c r="O266" s="36">
        <f t="shared" si="69"/>
        <v>0.92419853257438467</v>
      </c>
      <c r="P266" s="31">
        <v>1285864</v>
      </c>
      <c r="Q266" s="31">
        <v>4267674</v>
      </c>
      <c r="R266" s="31">
        <v>4189608</v>
      </c>
      <c r="S266" s="31">
        <v>4251171</v>
      </c>
      <c r="T266" s="36">
        <f t="shared" si="70"/>
        <v>1.0146942148286904</v>
      </c>
      <c r="U266" s="36">
        <f t="shared" si="71"/>
        <v>-6.2956891241997548E-2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17033417</v>
      </c>
      <c r="E267" s="32">
        <f>SUM(E263:E266)</f>
        <v>14981618</v>
      </c>
      <c r="F267" s="32">
        <f>SUM(F263:F266)</f>
        <v>1457283</v>
      </c>
      <c r="G267" s="37">
        <f t="shared" si="64"/>
        <v>8.5554354713443581E-2</v>
      </c>
      <c r="H267" s="32">
        <f>SUM(H263:H266)</f>
        <v>7382392</v>
      </c>
      <c r="I267" s="37">
        <f t="shared" si="65"/>
        <v>0.43340640342451547</v>
      </c>
      <c r="J267" s="32">
        <f>SUM(J263:J266)</f>
        <v>2779769</v>
      </c>
      <c r="K267" s="37">
        <f t="shared" si="66"/>
        <v>0.18554531292948465</v>
      </c>
      <c r="L267" s="32">
        <f>SUM(L263:L266)</f>
        <v>2013471</v>
      </c>
      <c r="M267" s="37">
        <f t="shared" si="67"/>
        <v>0.13439609793815327</v>
      </c>
      <c r="N267" s="32">
        <f t="shared" si="68"/>
        <v>13632915</v>
      </c>
      <c r="O267" s="37">
        <f t="shared" si="69"/>
        <v>0.90997614543369076</v>
      </c>
      <c r="P267" s="32">
        <f>SUM(P263:P266)</f>
        <v>1841935</v>
      </c>
      <c r="Q267" s="32">
        <f>SUM(Q263:Q266)</f>
        <v>6635474</v>
      </c>
      <c r="R267" s="32">
        <f>SUM(R263:R266)</f>
        <v>6239824</v>
      </c>
      <c r="S267" s="32">
        <f>SUM(S263:S266)</f>
        <v>6053296</v>
      </c>
      <c r="T267" s="37">
        <f t="shared" si="70"/>
        <v>0.97010684916754064</v>
      </c>
      <c r="U267" s="37">
        <f t="shared" si="71"/>
        <v>9.3128150559058875E-2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1279858</v>
      </c>
      <c r="E268" s="31">
        <v>510904</v>
      </c>
      <c r="F268" s="31">
        <v>36781</v>
      </c>
      <c r="G268" s="36">
        <f t="shared" si="64"/>
        <v>2.8738344410082994E-2</v>
      </c>
      <c r="H268" s="31">
        <v>101035</v>
      </c>
      <c r="I268" s="36">
        <f t="shared" si="65"/>
        <v>7.894235141711034E-2</v>
      </c>
      <c r="J268" s="31">
        <v>120578</v>
      </c>
      <c r="K268" s="36">
        <f t="shared" si="66"/>
        <v>0.23600911325806806</v>
      </c>
      <c r="L268" s="31">
        <v>90159</v>
      </c>
      <c r="M268" s="36">
        <f t="shared" si="67"/>
        <v>0.17646955200977091</v>
      </c>
      <c r="N268" s="31">
        <f t="shared" si="68"/>
        <v>348553</v>
      </c>
      <c r="O268" s="36">
        <f t="shared" si="69"/>
        <v>0.6822279723783724</v>
      </c>
      <c r="P268" s="31">
        <v>124200</v>
      </c>
      <c r="Q268" s="31">
        <v>407523</v>
      </c>
      <c r="R268" s="31">
        <v>104950</v>
      </c>
      <c r="S268" s="31">
        <v>232509</v>
      </c>
      <c r="T268" s="36">
        <f t="shared" si="70"/>
        <v>2.2154263935207243</v>
      </c>
      <c r="U268" s="36">
        <f t="shared" si="71"/>
        <v>-0.27408212560386469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1346544</v>
      </c>
      <c r="E269" s="31">
        <v>687775</v>
      </c>
      <c r="F269" s="31">
        <v>144951</v>
      </c>
      <c r="G269" s="36">
        <f t="shared" si="64"/>
        <v>0.10764668662888105</v>
      </c>
      <c r="H269" s="31">
        <v>209248</v>
      </c>
      <c r="I269" s="36">
        <f t="shared" si="65"/>
        <v>0.15539633313133475</v>
      </c>
      <c r="J269" s="31">
        <v>245251</v>
      </c>
      <c r="K269" s="36">
        <f t="shared" si="66"/>
        <v>0.35658609283559306</v>
      </c>
      <c r="L269" s="31">
        <v>456895</v>
      </c>
      <c r="M269" s="36">
        <f t="shared" si="67"/>
        <v>0.66430882192577512</v>
      </c>
      <c r="N269" s="31">
        <f t="shared" si="68"/>
        <v>1056345</v>
      </c>
      <c r="O269" s="36">
        <f t="shared" si="69"/>
        <v>1.5358874631965396</v>
      </c>
      <c r="P269" s="31">
        <v>221140</v>
      </c>
      <c r="Q269" s="31">
        <v>2030206</v>
      </c>
      <c r="R269" s="31">
        <v>1277974</v>
      </c>
      <c r="S269" s="31">
        <v>1062149</v>
      </c>
      <c r="T269" s="36">
        <f t="shared" si="70"/>
        <v>0.83111941244501064</v>
      </c>
      <c r="U269" s="36">
        <f t="shared" si="71"/>
        <v>1.0660893551596273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1865936</v>
      </c>
      <c r="E271" s="31">
        <v>1865936</v>
      </c>
      <c r="F271" s="31">
        <v>266927</v>
      </c>
      <c r="G271" s="36">
        <f t="shared" si="64"/>
        <v>0.14305260201850439</v>
      </c>
      <c r="H271" s="31">
        <v>288251</v>
      </c>
      <c r="I271" s="36">
        <f t="shared" si="65"/>
        <v>0.15448064671028375</v>
      </c>
      <c r="J271" s="31">
        <v>643032</v>
      </c>
      <c r="K271" s="36">
        <f t="shared" si="66"/>
        <v>0.34461632124574476</v>
      </c>
      <c r="L271" s="31">
        <v>617560</v>
      </c>
      <c r="M271" s="36">
        <f t="shared" si="67"/>
        <v>0.33096526354601657</v>
      </c>
      <c r="N271" s="31">
        <f t="shared" si="68"/>
        <v>1815770</v>
      </c>
      <c r="O271" s="36">
        <f t="shared" si="69"/>
        <v>0.9731148335205495</v>
      </c>
      <c r="P271" s="31">
        <v>623338</v>
      </c>
      <c r="Q271" s="31">
        <v>1713461</v>
      </c>
      <c r="R271" s="31">
        <v>1770719</v>
      </c>
      <c r="S271" s="31">
        <v>1731871</v>
      </c>
      <c r="T271" s="36">
        <f t="shared" si="70"/>
        <v>0.97806088939012914</v>
      </c>
      <c r="U271" s="36">
        <f t="shared" si="71"/>
        <v>-9.269449319630807E-3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1168204</v>
      </c>
      <c r="E274" s="31">
        <v>1161422</v>
      </c>
      <c r="F274" s="31">
        <v>222351</v>
      </c>
      <c r="G274" s="36">
        <f t="shared" si="64"/>
        <v>0.19033576327422266</v>
      </c>
      <c r="H274" s="31">
        <v>302157</v>
      </c>
      <c r="I274" s="36">
        <f t="shared" si="65"/>
        <v>0.25865088631780064</v>
      </c>
      <c r="J274" s="31">
        <v>226962</v>
      </c>
      <c r="K274" s="36">
        <f t="shared" si="66"/>
        <v>0.19541734184473861</v>
      </c>
      <c r="L274" s="31">
        <v>230098</v>
      </c>
      <c r="M274" s="36">
        <f t="shared" si="67"/>
        <v>0.19811748012350378</v>
      </c>
      <c r="N274" s="31">
        <f t="shared" si="68"/>
        <v>981568</v>
      </c>
      <c r="O274" s="36">
        <f t="shared" si="69"/>
        <v>0.84514328125349791</v>
      </c>
      <c r="P274" s="31">
        <v>239797</v>
      </c>
      <c r="Q274" s="31">
        <v>1163633</v>
      </c>
      <c r="R274" s="31">
        <v>1090608</v>
      </c>
      <c r="S274" s="31">
        <v>1020096</v>
      </c>
      <c r="T274" s="36">
        <f t="shared" si="70"/>
        <v>0.93534615553892875</v>
      </c>
      <c r="U274" s="36">
        <f t="shared" si="71"/>
        <v>-4.0446711176536865E-2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5660542</v>
      </c>
      <c r="E275" s="32">
        <f>SUM(E268:E274)</f>
        <v>4226037</v>
      </c>
      <c r="F275" s="32">
        <f>SUM(F268:F274)</f>
        <v>671010</v>
      </c>
      <c r="G275" s="37">
        <f t="shared" si="64"/>
        <v>0.11854165201848162</v>
      </c>
      <c r="H275" s="32">
        <f>SUM(H268:H274)</f>
        <v>900691</v>
      </c>
      <c r="I275" s="37">
        <f t="shared" si="65"/>
        <v>0.15911744847048215</v>
      </c>
      <c r="J275" s="32">
        <f>SUM(J268:J274)</f>
        <v>1235823</v>
      </c>
      <c r="K275" s="37">
        <f t="shared" si="66"/>
        <v>0.29243070990623132</v>
      </c>
      <c r="L275" s="32">
        <f>SUM(L268:L274)</f>
        <v>1394712</v>
      </c>
      <c r="M275" s="37">
        <f t="shared" si="67"/>
        <v>0.33002834570544459</v>
      </c>
      <c r="N275" s="32">
        <f t="shared" si="68"/>
        <v>4202236</v>
      </c>
      <c r="O275" s="37">
        <f t="shared" si="69"/>
        <v>0.99436800955599769</v>
      </c>
      <c r="P275" s="32">
        <f>SUM(P268:P274)</f>
        <v>1208475</v>
      </c>
      <c r="Q275" s="32">
        <f>SUM(Q268:Q274)</f>
        <v>5314823</v>
      </c>
      <c r="R275" s="32">
        <f>SUM(R268:R274)</f>
        <v>4244251</v>
      </c>
      <c r="S275" s="32">
        <f>SUM(S268:S274)</f>
        <v>4046625</v>
      </c>
      <c r="T275" s="37">
        <f t="shared" si="70"/>
        <v>0.95343677836207141</v>
      </c>
      <c r="U275" s="37">
        <f t="shared" si="71"/>
        <v>0.15410910444982306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1076853</v>
      </c>
      <c r="E278" s="31">
        <v>1069539</v>
      </c>
      <c r="F278" s="31">
        <v>4446</v>
      </c>
      <c r="G278" s="36">
        <f t="shared" si="64"/>
        <v>4.1286972316555738E-3</v>
      </c>
      <c r="H278" s="31">
        <v>175760</v>
      </c>
      <c r="I278" s="36">
        <f t="shared" si="65"/>
        <v>0.1632163350057993</v>
      </c>
      <c r="J278" s="31">
        <v>53879</v>
      </c>
      <c r="K278" s="36">
        <f t="shared" si="66"/>
        <v>5.0375909620874043E-2</v>
      </c>
      <c r="L278" s="31">
        <v>0</v>
      </c>
      <c r="M278" s="36">
        <f t="shared" si="67"/>
        <v>0</v>
      </c>
      <c r="N278" s="31">
        <f t="shared" si="68"/>
        <v>234085</v>
      </c>
      <c r="O278" s="36">
        <f t="shared" si="69"/>
        <v>0.21886532421912619</v>
      </c>
      <c r="P278" s="31">
        <v>6000</v>
      </c>
      <c r="Q278" s="31">
        <v>1053523</v>
      </c>
      <c r="R278" s="31">
        <v>1565218</v>
      </c>
      <c r="S278" s="31">
        <v>481764</v>
      </c>
      <c r="T278" s="36">
        <f t="shared" si="70"/>
        <v>0.30779354696917616</v>
      </c>
      <c r="U278" s="36">
        <f t="shared" si="71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7428692</v>
      </c>
      <c r="E284" s="31">
        <v>7208056</v>
      </c>
      <c r="F284" s="31">
        <v>1727338</v>
      </c>
      <c r="G284" s="36">
        <f t="shared" si="64"/>
        <v>0.23252249521180848</v>
      </c>
      <c r="H284" s="31">
        <v>1190950</v>
      </c>
      <c r="I284" s="36">
        <f t="shared" si="65"/>
        <v>0.16031759022988165</v>
      </c>
      <c r="J284" s="31">
        <v>2278625</v>
      </c>
      <c r="K284" s="36">
        <f t="shared" si="66"/>
        <v>0.31612198906334799</v>
      </c>
      <c r="L284" s="31">
        <v>2190540</v>
      </c>
      <c r="M284" s="36">
        <f t="shared" si="67"/>
        <v>0.30390163450450441</v>
      </c>
      <c r="N284" s="31">
        <f t="shared" si="68"/>
        <v>7387453</v>
      </c>
      <c r="O284" s="36">
        <f t="shared" si="69"/>
        <v>1.0248884026428207</v>
      </c>
      <c r="P284" s="31">
        <v>2001426</v>
      </c>
      <c r="Q284" s="31">
        <v>6872203</v>
      </c>
      <c r="R284" s="31">
        <v>6851685</v>
      </c>
      <c r="S284" s="31">
        <v>6932986</v>
      </c>
      <c r="T284" s="36">
        <f t="shared" si="70"/>
        <v>1.0118658403005976</v>
      </c>
      <c r="U284" s="36">
        <f t="shared" si="71"/>
        <v>9.4489628894598221E-2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8505545</v>
      </c>
      <c r="E285" s="32">
        <f>SUM(E276:E284)</f>
        <v>8277595</v>
      </c>
      <c r="F285" s="32">
        <f>SUM(F276:F284)</f>
        <v>1731784</v>
      </c>
      <c r="G285" s="37">
        <f t="shared" si="64"/>
        <v>0.20360647083755362</v>
      </c>
      <c r="H285" s="32">
        <f>SUM(H276:H284)</f>
        <v>1366710</v>
      </c>
      <c r="I285" s="37">
        <f t="shared" si="65"/>
        <v>0.16068458870066527</v>
      </c>
      <c r="J285" s="32">
        <f>SUM(J276:J284)</f>
        <v>2332504</v>
      </c>
      <c r="K285" s="37">
        <f t="shared" si="66"/>
        <v>0.28178522868055272</v>
      </c>
      <c r="L285" s="32">
        <f>SUM(L276:L284)</f>
        <v>2190540</v>
      </c>
      <c r="M285" s="37">
        <f t="shared" si="67"/>
        <v>0.26463483656786785</v>
      </c>
      <c r="N285" s="32">
        <f t="shared" si="68"/>
        <v>7621538</v>
      </c>
      <c r="O285" s="37">
        <f t="shared" si="69"/>
        <v>0.92074304191012002</v>
      </c>
      <c r="P285" s="32">
        <f>SUM(P276:P284)</f>
        <v>2007426</v>
      </c>
      <c r="Q285" s="32">
        <f>SUM(Q276:Q284)</f>
        <v>7925726</v>
      </c>
      <c r="R285" s="32">
        <f>SUM(R276:R284)</f>
        <v>8416903</v>
      </c>
      <c r="S285" s="32">
        <f>SUM(S276:S284)</f>
        <v>7414750</v>
      </c>
      <c r="T285" s="37">
        <f t="shared" si="70"/>
        <v>0.88093566006404023</v>
      </c>
      <c r="U285" s="37">
        <f t="shared" si="71"/>
        <v>9.1218306428231921E-2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1753170</v>
      </c>
      <c r="E286" s="31">
        <v>1753170</v>
      </c>
      <c r="F286" s="31">
        <v>352061</v>
      </c>
      <c r="G286" s="36">
        <f t="shared" si="64"/>
        <v>0.20081395415162248</v>
      </c>
      <c r="H286" s="31">
        <v>382671</v>
      </c>
      <c r="I286" s="36">
        <f t="shared" si="65"/>
        <v>0.21827375553996475</v>
      </c>
      <c r="J286" s="31">
        <v>313480</v>
      </c>
      <c r="K286" s="36">
        <f t="shared" si="66"/>
        <v>0.17880753150008272</v>
      </c>
      <c r="L286" s="31">
        <v>557183</v>
      </c>
      <c r="M286" s="36">
        <f t="shared" si="67"/>
        <v>0.31781458729045103</v>
      </c>
      <c r="N286" s="31">
        <f t="shared" si="68"/>
        <v>1605395</v>
      </c>
      <c r="O286" s="36">
        <f t="shared" si="69"/>
        <v>0.91570982848212101</v>
      </c>
      <c r="P286" s="31">
        <v>284304</v>
      </c>
      <c r="Q286" s="31">
        <v>2195667</v>
      </c>
      <c r="R286" s="31">
        <v>1674515</v>
      </c>
      <c r="S286" s="31">
        <v>1238059</v>
      </c>
      <c r="T286" s="36">
        <f t="shared" si="70"/>
        <v>0.739353783035685</v>
      </c>
      <c r="U286" s="36">
        <f t="shared" si="71"/>
        <v>0.95981414260791276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732332</v>
      </c>
      <c r="E288" s="31">
        <v>722332</v>
      </c>
      <c r="F288" s="31">
        <v>232245</v>
      </c>
      <c r="G288" s="36">
        <f t="shared" si="64"/>
        <v>0.31713075490351372</v>
      </c>
      <c r="H288" s="31">
        <v>173587</v>
      </c>
      <c r="I288" s="36">
        <f t="shared" si="65"/>
        <v>0.2370332035197151</v>
      </c>
      <c r="J288" s="31">
        <v>238060</v>
      </c>
      <c r="K288" s="36">
        <f t="shared" si="66"/>
        <v>0.32957144360211094</v>
      </c>
      <c r="L288" s="31">
        <v>232908</v>
      </c>
      <c r="M288" s="36">
        <f t="shared" si="67"/>
        <v>0.32243898927363041</v>
      </c>
      <c r="N288" s="31">
        <f t="shared" si="68"/>
        <v>876800</v>
      </c>
      <c r="O288" s="36">
        <f t="shared" si="69"/>
        <v>1.2138462645985502</v>
      </c>
      <c r="P288" s="31">
        <v>0</v>
      </c>
      <c r="Q288" s="31">
        <v>705583</v>
      </c>
      <c r="R288" s="31">
        <v>705599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2016770</v>
      </c>
      <c r="E289" s="31">
        <v>1928428</v>
      </c>
      <c r="F289" s="31">
        <v>302827</v>
      </c>
      <c r="G289" s="36">
        <f t="shared" si="64"/>
        <v>0.15015445489569956</v>
      </c>
      <c r="H289" s="31">
        <v>228899</v>
      </c>
      <c r="I289" s="36">
        <f t="shared" si="65"/>
        <v>0.1134978207728199</v>
      </c>
      <c r="J289" s="31">
        <v>220700</v>
      </c>
      <c r="K289" s="36">
        <f t="shared" si="66"/>
        <v>0.1144455483948584</v>
      </c>
      <c r="L289" s="31">
        <v>292114</v>
      </c>
      <c r="M289" s="36">
        <f t="shared" si="67"/>
        <v>0.15147778397741579</v>
      </c>
      <c r="N289" s="31">
        <f t="shared" si="68"/>
        <v>1044540</v>
      </c>
      <c r="O289" s="36">
        <f t="shared" si="69"/>
        <v>0.54165361631339104</v>
      </c>
      <c r="P289" s="31">
        <v>35730</v>
      </c>
      <c r="Q289" s="31">
        <v>1035166</v>
      </c>
      <c r="R289" s="31">
        <v>1387375</v>
      </c>
      <c r="S289" s="31">
        <v>241204</v>
      </c>
      <c r="T289" s="36">
        <f t="shared" si="70"/>
        <v>0.17385638345796919</v>
      </c>
      <c r="U289" s="36">
        <f t="shared" si="71"/>
        <v>7.1755947383151408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4486447</v>
      </c>
      <c r="E290" s="31">
        <v>3989288</v>
      </c>
      <c r="F290" s="31">
        <v>962649</v>
      </c>
      <c r="G290" s="36">
        <f t="shared" si="64"/>
        <v>0.21456823183245005</v>
      </c>
      <c r="H290" s="31">
        <v>922566</v>
      </c>
      <c r="I290" s="36">
        <f t="shared" si="65"/>
        <v>0.2056339905497602</v>
      </c>
      <c r="J290" s="31">
        <v>898290</v>
      </c>
      <c r="K290" s="36">
        <f t="shared" si="66"/>
        <v>0.22517552004267427</v>
      </c>
      <c r="L290" s="31">
        <v>914435</v>
      </c>
      <c r="M290" s="36">
        <f t="shared" si="67"/>
        <v>0.22922260814461126</v>
      </c>
      <c r="N290" s="31">
        <f t="shared" si="68"/>
        <v>3697940</v>
      </c>
      <c r="O290" s="36">
        <f t="shared" si="69"/>
        <v>0.92696741874740551</v>
      </c>
      <c r="P290" s="31">
        <v>967171</v>
      </c>
      <c r="Q290" s="31">
        <v>4307176</v>
      </c>
      <c r="R290" s="31">
        <v>4287089</v>
      </c>
      <c r="S290" s="31">
        <v>4037797</v>
      </c>
      <c r="T290" s="36">
        <f t="shared" si="70"/>
        <v>0.94185051908182915</v>
      </c>
      <c r="U290" s="36">
        <f t="shared" si="71"/>
        <v>-5.4526035209905954E-2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4377654</v>
      </c>
      <c r="E291" s="31">
        <v>4217219</v>
      </c>
      <c r="F291" s="31">
        <v>323828</v>
      </c>
      <c r="G291" s="36">
        <f t="shared" si="64"/>
        <v>7.3972954463737889E-2</v>
      </c>
      <c r="H291" s="31">
        <v>1071581</v>
      </c>
      <c r="I291" s="36">
        <f t="shared" si="65"/>
        <v>0.2447843068456301</v>
      </c>
      <c r="J291" s="31">
        <v>917910</v>
      </c>
      <c r="K291" s="36">
        <f t="shared" si="66"/>
        <v>0.21765765543596385</v>
      </c>
      <c r="L291" s="31">
        <v>1043324</v>
      </c>
      <c r="M291" s="36">
        <f t="shared" si="67"/>
        <v>0.24739621063074979</v>
      </c>
      <c r="N291" s="31">
        <f t="shared" si="68"/>
        <v>3356643</v>
      </c>
      <c r="O291" s="36">
        <f t="shared" si="69"/>
        <v>0.79593755979947922</v>
      </c>
      <c r="P291" s="31">
        <v>601403</v>
      </c>
      <c r="Q291" s="31">
        <v>3985330</v>
      </c>
      <c r="R291" s="31">
        <v>4060617</v>
      </c>
      <c r="S291" s="31">
        <v>2842420</v>
      </c>
      <c r="T291" s="36">
        <f t="shared" si="70"/>
        <v>0.69999706941088014</v>
      </c>
      <c r="U291" s="36">
        <f t="shared" si="71"/>
        <v>0.73481675349141917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13366373</v>
      </c>
      <c r="E292" s="32">
        <f>SUM(E286:E291)</f>
        <v>12610437</v>
      </c>
      <c r="F292" s="32">
        <f>SUM(F286:F291)</f>
        <v>2173610</v>
      </c>
      <c r="G292" s="37">
        <f t="shared" si="64"/>
        <v>0.16261778718879086</v>
      </c>
      <c r="H292" s="32">
        <f>SUM(H286:H291)</f>
        <v>2779304</v>
      </c>
      <c r="I292" s="37">
        <f t="shared" si="65"/>
        <v>0.20793254834351846</v>
      </c>
      <c r="J292" s="32">
        <f>SUM(J286:J291)</f>
        <v>2588440</v>
      </c>
      <c r="K292" s="37">
        <f t="shared" si="66"/>
        <v>0.20526172090626202</v>
      </c>
      <c r="L292" s="32">
        <f>SUM(L286:L291)</f>
        <v>3039964</v>
      </c>
      <c r="M292" s="37">
        <f t="shared" si="67"/>
        <v>0.2410673000467787</v>
      </c>
      <c r="N292" s="32">
        <f t="shared" si="68"/>
        <v>10581318</v>
      </c>
      <c r="O292" s="37">
        <f t="shared" si="69"/>
        <v>0.83909209490519643</v>
      </c>
      <c r="P292" s="32">
        <f>SUM(P286:P291)</f>
        <v>1888608</v>
      </c>
      <c r="Q292" s="32">
        <f>SUM(Q286:Q291)</f>
        <v>12228922</v>
      </c>
      <c r="R292" s="32">
        <f>SUM(R286:R291)</f>
        <v>12115195</v>
      </c>
      <c r="S292" s="32">
        <f>SUM(S286:S291)</f>
        <v>8359480</v>
      </c>
      <c r="T292" s="37">
        <f t="shared" si="70"/>
        <v>0.68999962443856666</v>
      </c>
      <c r="U292" s="37">
        <f t="shared" si="71"/>
        <v>0.60963206763923483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6675918</v>
      </c>
      <c r="E293" s="31">
        <v>6675918</v>
      </c>
      <c r="F293" s="31">
        <v>1420206</v>
      </c>
      <c r="G293" s="36">
        <f t="shared" si="64"/>
        <v>0.21273568668758364</v>
      </c>
      <c r="H293" s="31">
        <v>1412484</v>
      </c>
      <c r="I293" s="36">
        <f t="shared" si="65"/>
        <v>0.2115789918330333</v>
      </c>
      <c r="J293" s="31">
        <v>1306486</v>
      </c>
      <c r="K293" s="36">
        <f t="shared" si="66"/>
        <v>0.19570132527092154</v>
      </c>
      <c r="L293" s="31">
        <v>1405810</v>
      </c>
      <c r="M293" s="36">
        <f t="shared" si="67"/>
        <v>0.21057927913434527</v>
      </c>
      <c r="N293" s="31">
        <f t="shared" si="68"/>
        <v>5544986</v>
      </c>
      <c r="O293" s="36">
        <f t="shared" si="69"/>
        <v>0.8305952829258838</v>
      </c>
      <c r="P293" s="31">
        <v>1305952</v>
      </c>
      <c r="Q293" s="31">
        <v>6538094</v>
      </c>
      <c r="R293" s="31">
        <v>6538094</v>
      </c>
      <c r="S293" s="31">
        <v>5405445</v>
      </c>
      <c r="T293" s="36">
        <f t="shared" si="70"/>
        <v>0.82676159137510108</v>
      </c>
      <c r="U293" s="36">
        <f t="shared" si="71"/>
        <v>7.6463759770650119E-2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3998404</v>
      </c>
      <c r="E297" s="31">
        <v>3246372</v>
      </c>
      <c r="F297" s="31">
        <v>355107</v>
      </c>
      <c r="G297" s="36">
        <f t="shared" si="64"/>
        <v>8.8812186062238827E-2</v>
      </c>
      <c r="H297" s="31">
        <v>350070</v>
      </c>
      <c r="I297" s="36">
        <f t="shared" si="65"/>
        <v>8.7552433420934953E-2</v>
      </c>
      <c r="J297" s="31">
        <v>268224</v>
      </c>
      <c r="K297" s="36">
        <f t="shared" si="66"/>
        <v>8.2622693887207013E-2</v>
      </c>
      <c r="L297" s="31">
        <v>187182</v>
      </c>
      <c r="M297" s="36">
        <f t="shared" si="67"/>
        <v>5.7658826530046461E-2</v>
      </c>
      <c r="N297" s="31">
        <f t="shared" si="68"/>
        <v>1160583</v>
      </c>
      <c r="O297" s="36">
        <f t="shared" si="69"/>
        <v>0.35750154326121591</v>
      </c>
      <c r="P297" s="31">
        <v>234984</v>
      </c>
      <c r="Q297" s="31">
        <v>3472210</v>
      </c>
      <c r="R297" s="31">
        <v>3472210</v>
      </c>
      <c r="S297" s="31">
        <v>2646514</v>
      </c>
      <c r="T297" s="36">
        <f t="shared" si="70"/>
        <v>0.76219871493947655</v>
      </c>
      <c r="U297" s="36">
        <f t="shared" si="71"/>
        <v>-0.20342661628025738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10674322</v>
      </c>
      <c r="E298" s="32">
        <f>SUM(E293:E297)</f>
        <v>9922290</v>
      </c>
      <c r="F298" s="32">
        <f>SUM(F293:F297)</f>
        <v>1775313</v>
      </c>
      <c r="G298" s="37">
        <f t="shared" si="64"/>
        <v>0.16631623067020088</v>
      </c>
      <c r="H298" s="32">
        <f>SUM(H293:H297)</f>
        <v>1762554</v>
      </c>
      <c r="I298" s="37">
        <f t="shared" si="65"/>
        <v>0.16512093227092081</v>
      </c>
      <c r="J298" s="32">
        <f>SUM(J293:J297)</f>
        <v>1574710</v>
      </c>
      <c r="K298" s="37">
        <f t="shared" si="66"/>
        <v>0.15870429104571626</v>
      </c>
      <c r="L298" s="32">
        <f>SUM(L293:L297)</f>
        <v>1592992</v>
      </c>
      <c r="M298" s="37">
        <f t="shared" si="67"/>
        <v>0.16054680925471843</v>
      </c>
      <c r="N298" s="32">
        <f t="shared" si="68"/>
        <v>6705569</v>
      </c>
      <c r="O298" s="37">
        <f t="shared" si="69"/>
        <v>0.6758086086981937</v>
      </c>
      <c r="P298" s="32">
        <f>SUM(P293:P297)</f>
        <v>1540936</v>
      </c>
      <c r="Q298" s="32">
        <f>SUM(Q293:Q297)</f>
        <v>10010304</v>
      </c>
      <c r="R298" s="32">
        <f>SUM(R293:R297)</f>
        <v>10010304</v>
      </c>
      <c r="S298" s="32">
        <f>SUM(S293:S297)</f>
        <v>8051959</v>
      </c>
      <c r="T298" s="37">
        <f t="shared" si="70"/>
        <v>0.80436708016060254</v>
      </c>
      <c r="U298" s="37">
        <f t="shared" si="71"/>
        <v>3.3782064926771715E-2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55240199</v>
      </c>
      <c r="E299" s="32">
        <f>SUM(E263:E266,E268:E274,E276:E284,E286:E291,E293:E297)</f>
        <v>50017977</v>
      </c>
      <c r="F299" s="32">
        <f>SUM(F263:F266,F268:F274,F276:F284,F286:F291,F293:F297)</f>
        <v>7809000</v>
      </c>
      <c r="G299" s="37">
        <f t="shared" si="64"/>
        <v>0.14136444367262327</v>
      </c>
      <c r="H299" s="32">
        <f>SUM(H263:H266,H268:H274,H276:H284,H286:H291,H293:H297)</f>
        <v>14191651</v>
      </c>
      <c r="I299" s="37">
        <f t="shared" si="65"/>
        <v>0.25690803539646917</v>
      </c>
      <c r="J299" s="32">
        <f>SUM(J263:J266,J268:J274,J276:J284,J286:J291,J293:J297)</f>
        <v>10511246</v>
      </c>
      <c r="K299" s="37">
        <f t="shared" si="66"/>
        <v>0.21014936289806363</v>
      </c>
      <c r="L299" s="32">
        <f>SUM(L263:L266,L268:L274,L276:L284,L286:L291,L293:L297)</f>
        <v>10231679</v>
      </c>
      <c r="M299" s="37">
        <f t="shared" si="67"/>
        <v>0.20456003248592</v>
      </c>
      <c r="N299" s="32">
        <f t="shared" si="68"/>
        <v>42743576</v>
      </c>
      <c r="O299" s="37">
        <f t="shared" si="69"/>
        <v>0.85456426996237778</v>
      </c>
      <c r="P299" s="32">
        <f>SUM(P263:P266,P268:P274,P276:P284,P286:P291,P293:P297)</f>
        <v>8487380</v>
      </c>
      <c r="Q299" s="32">
        <f>SUM(Q263:Q266,Q268:Q274,Q276:Q284,Q286:Q291,Q293:Q297)</f>
        <v>42115249</v>
      </c>
      <c r="R299" s="32">
        <f>SUM(R263:R266,R268:R274,R276:R284,R286:R291,R293:R297)</f>
        <v>41026477</v>
      </c>
      <c r="S299" s="32">
        <f>SUM(S263:S266,S268:S274,S276:S284,S286:S291,S293:S297)</f>
        <v>33926110</v>
      </c>
      <c r="T299" s="37">
        <f t="shared" si="70"/>
        <v>0.8269320809583528</v>
      </c>
      <c r="U299" s="37">
        <f t="shared" si="71"/>
        <v>0.20551677902957088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61987313</v>
      </c>
      <c r="E302" s="31">
        <v>63740238</v>
      </c>
      <c r="F302" s="31">
        <v>14501392</v>
      </c>
      <c r="G302" s="36">
        <f t="shared" ref="G302:G339" si="72">IF(($D302     =0),0,($F302     /$D302     ))</f>
        <v>0.23394129053472604</v>
      </c>
      <c r="H302" s="31">
        <v>17603389</v>
      </c>
      <c r="I302" s="36">
        <f t="shared" ref="I302:I339" si="73">IF(($D302     =0),0,($H302     /$D302     ))</f>
        <v>0.28398374035022295</v>
      </c>
      <c r="J302" s="31">
        <v>15102818</v>
      </c>
      <c r="K302" s="36">
        <f t="shared" ref="K302:K339" si="74">IF(($E302     =0),0,($J302     /$E302     ))</f>
        <v>0.23694323199734524</v>
      </c>
      <c r="L302" s="31">
        <v>15315284</v>
      </c>
      <c r="M302" s="36">
        <f t="shared" ref="M302:M339" si="75">IF(($E302     =0),0,($L302     /$E302     ))</f>
        <v>0.24027654242521027</v>
      </c>
      <c r="N302" s="31">
        <f t="shared" ref="N302:N339" si="76">$F302     +$H302     +$J302     +$L302</f>
        <v>62522883</v>
      </c>
      <c r="O302" s="36">
        <f t="shared" ref="O302:O339" si="77">IF(($E302     =0),0,($N302     /$E302     ))</f>
        <v>0.98090131072306319</v>
      </c>
      <c r="P302" s="31">
        <v>13540921</v>
      </c>
      <c r="Q302" s="31">
        <v>55860350</v>
      </c>
      <c r="R302" s="31">
        <v>57771688</v>
      </c>
      <c r="S302" s="31">
        <v>54932468</v>
      </c>
      <c r="T302" s="36">
        <f t="shared" ref="T302:T339" si="78">IF(($R302     =0),0,($S302     /$R302     ))</f>
        <v>0.95085447390770372</v>
      </c>
      <c r="U302" s="36">
        <f t="shared" ref="U302:U339" si="79">IF(($P302     =0),0,(($L302     /$P302     )-1))</f>
        <v>0.13103709858435764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61987313</v>
      </c>
      <c r="E303" s="32">
        <f>E302</f>
        <v>63740238</v>
      </c>
      <c r="F303" s="32">
        <f>F302</f>
        <v>14501392</v>
      </c>
      <c r="G303" s="37">
        <f t="shared" si="72"/>
        <v>0.23394129053472604</v>
      </c>
      <c r="H303" s="32">
        <f>H302</f>
        <v>17603389</v>
      </c>
      <c r="I303" s="37">
        <f t="shared" si="73"/>
        <v>0.28398374035022295</v>
      </c>
      <c r="J303" s="32">
        <f>J302</f>
        <v>15102818</v>
      </c>
      <c r="K303" s="37">
        <f t="shared" si="74"/>
        <v>0.23694323199734524</v>
      </c>
      <c r="L303" s="32">
        <f>L302</f>
        <v>15315284</v>
      </c>
      <c r="M303" s="37">
        <f t="shared" si="75"/>
        <v>0.24027654242521027</v>
      </c>
      <c r="N303" s="32">
        <f t="shared" si="76"/>
        <v>62522883</v>
      </c>
      <c r="O303" s="37">
        <f t="shared" si="77"/>
        <v>0.98090131072306319</v>
      </c>
      <c r="P303" s="32">
        <f>P302</f>
        <v>13540921</v>
      </c>
      <c r="Q303" s="32">
        <f>Q302</f>
        <v>55860350</v>
      </c>
      <c r="R303" s="32">
        <f>R302</f>
        <v>57771688</v>
      </c>
      <c r="S303" s="32">
        <f>S302</f>
        <v>54932468</v>
      </c>
      <c r="T303" s="37">
        <f t="shared" si="78"/>
        <v>0.95085447390770372</v>
      </c>
      <c r="U303" s="37">
        <f t="shared" si="79"/>
        <v>0.13103709858435764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1206734</v>
      </c>
      <c r="E305" s="31">
        <v>1192827</v>
      </c>
      <c r="F305" s="31">
        <v>267262</v>
      </c>
      <c r="G305" s="36">
        <f t="shared" si="72"/>
        <v>0.22147548672698375</v>
      </c>
      <c r="H305" s="31">
        <v>312659</v>
      </c>
      <c r="I305" s="36">
        <f t="shared" si="73"/>
        <v>0.25909521070923669</v>
      </c>
      <c r="J305" s="31">
        <v>260287</v>
      </c>
      <c r="K305" s="36">
        <f t="shared" si="74"/>
        <v>0.21821018471245202</v>
      </c>
      <c r="L305" s="31">
        <v>260200</v>
      </c>
      <c r="M305" s="36">
        <f t="shared" si="75"/>
        <v>0.21813724873766271</v>
      </c>
      <c r="N305" s="31">
        <f t="shared" si="76"/>
        <v>1100408</v>
      </c>
      <c r="O305" s="36">
        <f t="shared" si="77"/>
        <v>0.922521036160315</v>
      </c>
      <c r="P305" s="31">
        <v>233753</v>
      </c>
      <c r="Q305" s="31">
        <v>1081820</v>
      </c>
      <c r="R305" s="31">
        <v>1142651</v>
      </c>
      <c r="S305" s="31">
        <v>1029503</v>
      </c>
      <c r="T305" s="36">
        <f t="shared" si="78"/>
        <v>0.90097763884160609</v>
      </c>
      <c r="U305" s="36">
        <f t="shared" si="79"/>
        <v>0.11314079391494447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1576972</v>
      </c>
      <c r="E306" s="31">
        <v>1231400</v>
      </c>
      <c r="F306" s="31">
        <v>387736</v>
      </c>
      <c r="G306" s="36">
        <f t="shared" si="72"/>
        <v>0.24587373777086721</v>
      </c>
      <c r="H306" s="31">
        <v>224210</v>
      </c>
      <c r="I306" s="36">
        <f t="shared" si="73"/>
        <v>0.14217754024801962</v>
      </c>
      <c r="J306" s="31">
        <v>171071</v>
      </c>
      <c r="K306" s="36">
        <f t="shared" si="74"/>
        <v>0.13892398895566022</v>
      </c>
      <c r="L306" s="31">
        <v>297958</v>
      </c>
      <c r="M306" s="36">
        <f t="shared" si="75"/>
        <v>0.24196686698067241</v>
      </c>
      <c r="N306" s="31">
        <f t="shared" si="76"/>
        <v>1080975</v>
      </c>
      <c r="O306" s="36">
        <f t="shared" si="77"/>
        <v>0.87784229332467112</v>
      </c>
      <c r="P306" s="31">
        <v>302400</v>
      </c>
      <c r="Q306" s="31">
        <v>1500280</v>
      </c>
      <c r="R306" s="31">
        <v>1160400</v>
      </c>
      <c r="S306" s="31">
        <v>1165742</v>
      </c>
      <c r="T306" s="36">
        <f t="shared" si="78"/>
        <v>1.0046035849706998</v>
      </c>
      <c r="U306" s="36">
        <f t="shared" si="79"/>
        <v>-1.4689153439153446E-2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4160556</v>
      </c>
      <c r="E307" s="31">
        <v>4339282</v>
      </c>
      <c r="F307" s="31">
        <v>987917</v>
      </c>
      <c r="G307" s="36">
        <f t="shared" si="72"/>
        <v>0.23744831219673523</v>
      </c>
      <c r="H307" s="31">
        <v>946762</v>
      </c>
      <c r="I307" s="36">
        <f t="shared" si="73"/>
        <v>0.22755660541523778</v>
      </c>
      <c r="J307" s="31">
        <v>902137</v>
      </c>
      <c r="K307" s="36">
        <f t="shared" si="74"/>
        <v>0.20790006272927181</v>
      </c>
      <c r="L307" s="31">
        <v>930931</v>
      </c>
      <c r="M307" s="36">
        <f t="shared" si="75"/>
        <v>0.21453572273016597</v>
      </c>
      <c r="N307" s="31">
        <f t="shared" si="76"/>
        <v>3767747</v>
      </c>
      <c r="O307" s="36">
        <f t="shared" si="77"/>
        <v>0.86828811771163983</v>
      </c>
      <c r="P307" s="31">
        <v>876276</v>
      </c>
      <c r="Q307" s="31">
        <v>4179405</v>
      </c>
      <c r="R307" s="31">
        <v>4172615</v>
      </c>
      <c r="S307" s="31">
        <v>3380761</v>
      </c>
      <c r="T307" s="36">
        <f t="shared" si="78"/>
        <v>0.81022596141748038</v>
      </c>
      <c r="U307" s="36">
        <f t="shared" si="79"/>
        <v>6.2371901090523929E-2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3152478</v>
      </c>
      <c r="E308" s="31">
        <v>3574509</v>
      </c>
      <c r="F308" s="31">
        <v>454441</v>
      </c>
      <c r="G308" s="36">
        <f t="shared" si="72"/>
        <v>0.14415358330811506</v>
      </c>
      <c r="H308" s="31">
        <v>547419</v>
      </c>
      <c r="I308" s="36">
        <f t="shared" si="73"/>
        <v>0.17364720705426018</v>
      </c>
      <c r="J308" s="31">
        <v>449344</v>
      </c>
      <c r="K308" s="36">
        <f t="shared" si="74"/>
        <v>0.12570789442689892</v>
      </c>
      <c r="L308" s="31">
        <v>381488</v>
      </c>
      <c r="M308" s="36">
        <f t="shared" si="75"/>
        <v>0.10672458790843721</v>
      </c>
      <c r="N308" s="31">
        <f t="shared" si="76"/>
        <v>1832692</v>
      </c>
      <c r="O308" s="36">
        <f t="shared" si="77"/>
        <v>0.51271153604592967</v>
      </c>
      <c r="P308" s="31">
        <v>432732</v>
      </c>
      <c r="Q308" s="31">
        <v>2143636</v>
      </c>
      <c r="R308" s="31">
        <v>2557836</v>
      </c>
      <c r="S308" s="31">
        <v>1766215</v>
      </c>
      <c r="T308" s="36">
        <f t="shared" si="78"/>
        <v>0.69051143232013312</v>
      </c>
      <c r="U308" s="36">
        <f t="shared" si="79"/>
        <v>-0.11841971474261204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2461841</v>
      </c>
      <c r="E309" s="31">
        <v>3246841</v>
      </c>
      <c r="F309" s="31">
        <v>337651</v>
      </c>
      <c r="G309" s="36">
        <f t="shared" si="72"/>
        <v>0.13715386168318749</v>
      </c>
      <c r="H309" s="31">
        <v>417890</v>
      </c>
      <c r="I309" s="36">
        <f t="shared" si="73"/>
        <v>0.16974694953898323</v>
      </c>
      <c r="J309" s="31">
        <v>338544</v>
      </c>
      <c r="K309" s="36">
        <f t="shared" si="74"/>
        <v>0.10426873382466219</v>
      </c>
      <c r="L309" s="31">
        <v>362378</v>
      </c>
      <c r="M309" s="36">
        <f t="shared" si="75"/>
        <v>0.11160940742093622</v>
      </c>
      <c r="N309" s="31">
        <f t="shared" si="76"/>
        <v>1456463</v>
      </c>
      <c r="O309" s="36">
        <f t="shared" si="77"/>
        <v>0.44857847982084742</v>
      </c>
      <c r="P309" s="31">
        <v>306957</v>
      </c>
      <c r="Q309" s="31">
        <v>2286012</v>
      </c>
      <c r="R309" s="31">
        <v>2286012</v>
      </c>
      <c r="S309" s="31">
        <v>1329256</v>
      </c>
      <c r="T309" s="36">
        <f t="shared" si="78"/>
        <v>0.58147376304236376</v>
      </c>
      <c r="U309" s="36">
        <f t="shared" si="79"/>
        <v>0.18054971869024006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12558581</v>
      </c>
      <c r="E310" s="32">
        <f>SUM(E304:E309)</f>
        <v>13584859</v>
      </c>
      <c r="F310" s="32">
        <f>SUM(F304:F309)</f>
        <v>2435007</v>
      </c>
      <c r="G310" s="37">
        <f t="shared" si="72"/>
        <v>0.19389188953752021</v>
      </c>
      <c r="H310" s="32">
        <f>SUM(H304:H309)</f>
        <v>2448940</v>
      </c>
      <c r="I310" s="37">
        <f t="shared" si="73"/>
        <v>0.19500133016620269</v>
      </c>
      <c r="J310" s="32">
        <f>SUM(J304:J309)</f>
        <v>2121383</v>
      </c>
      <c r="K310" s="37">
        <f t="shared" si="74"/>
        <v>0.15615789608121808</v>
      </c>
      <c r="L310" s="32">
        <f>SUM(L304:L309)</f>
        <v>2232955</v>
      </c>
      <c r="M310" s="37">
        <f t="shared" si="75"/>
        <v>0.16437086317936755</v>
      </c>
      <c r="N310" s="32">
        <f t="shared" si="76"/>
        <v>9238285</v>
      </c>
      <c r="O310" s="37">
        <f t="shared" si="77"/>
        <v>0.68004275936908876</v>
      </c>
      <c r="P310" s="32">
        <f>SUM(P304:P309)</f>
        <v>2152118</v>
      </c>
      <c r="Q310" s="32">
        <f>SUM(Q304:Q309)</f>
        <v>11191153</v>
      </c>
      <c r="R310" s="32">
        <f>SUM(R304:R309)</f>
        <v>11319514</v>
      </c>
      <c r="S310" s="32">
        <f>SUM(S304:S309)</f>
        <v>8671477</v>
      </c>
      <c r="T310" s="37">
        <f t="shared" si="78"/>
        <v>0.76606442644092321</v>
      </c>
      <c r="U310" s="37">
        <f t="shared" si="79"/>
        <v>3.7561602105460778E-2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3002372</v>
      </c>
      <c r="E311" s="31">
        <v>3002372</v>
      </c>
      <c r="F311" s="31">
        <v>878803</v>
      </c>
      <c r="G311" s="36">
        <f t="shared" si="72"/>
        <v>0.29270290290476997</v>
      </c>
      <c r="H311" s="31">
        <v>1462178</v>
      </c>
      <c r="I311" s="36">
        <f t="shared" si="73"/>
        <v>0.48700760598620024</v>
      </c>
      <c r="J311" s="31">
        <v>884948</v>
      </c>
      <c r="K311" s="36">
        <f t="shared" si="74"/>
        <v>0.29474961796872606</v>
      </c>
      <c r="L311" s="31">
        <v>776172</v>
      </c>
      <c r="M311" s="36">
        <f t="shared" si="75"/>
        <v>0.25851959717183615</v>
      </c>
      <c r="N311" s="31">
        <f t="shared" si="76"/>
        <v>4002101</v>
      </c>
      <c r="O311" s="36">
        <f t="shared" si="77"/>
        <v>1.3329797240315324</v>
      </c>
      <c r="P311" s="31">
        <v>659463</v>
      </c>
      <c r="Q311" s="31">
        <v>2231034</v>
      </c>
      <c r="R311" s="31">
        <v>2236502</v>
      </c>
      <c r="S311" s="31">
        <v>2527896</v>
      </c>
      <c r="T311" s="36">
        <f t="shared" si="78"/>
        <v>1.1302900690453217</v>
      </c>
      <c r="U311" s="36">
        <f t="shared" si="79"/>
        <v>0.1769758121380578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10435982</v>
      </c>
      <c r="E312" s="31">
        <v>10597400</v>
      </c>
      <c r="F312" s="31">
        <v>2451107</v>
      </c>
      <c r="G312" s="36">
        <f t="shared" si="72"/>
        <v>0.23487075773032187</v>
      </c>
      <c r="H312" s="31">
        <v>2952752</v>
      </c>
      <c r="I312" s="36">
        <f t="shared" si="73"/>
        <v>0.28293954512378422</v>
      </c>
      <c r="J312" s="31">
        <v>2501646</v>
      </c>
      <c r="K312" s="36">
        <f t="shared" si="74"/>
        <v>0.23606224168192197</v>
      </c>
      <c r="L312" s="31">
        <v>2612632</v>
      </c>
      <c r="M312" s="36">
        <f t="shared" si="75"/>
        <v>0.24653518787627154</v>
      </c>
      <c r="N312" s="31">
        <f t="shared" si="76"/>
        <v>10518137</v>
      </c>
      <c r="O312" s="36">
        <f t="shared" si="77"/>
        <v>0.99252052390208922</v>
      </c>
      <c r="P312" s="31">
        <v>2217650</v>
      </c>
      <c r="Q312" s="31">
        <v>9687924</v>
      </c>
      <c r="R312" s="31">
        <v>9855530</v>
      </c>
      <c r="S312" s="31">
        <v>9258771</v>
      </c>
      <c r="T312" s="36">
        <f t="shared" si="78"/>
        <v>0.9394493243894545</v>
      </c>
      <c r="U312" s="36">
        <f t="shared" si="79"/>
        <v>0.17810835794647484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5803947</v>
      </c>
      <c r="E313" s="31">
        <v>5508620</v>
      </c>
      <c r="F313" s="31">
        <v>163027</v>
      </c>
      <c r="G313" s="36">
        <f t="shared" si="72"/>
        <v>2.8088988407371743E-2</v>
      </c>
      <c r="H313" s="31">
        <v>1532920</v>
      </c>
      <c r="I313" s="36">
        <f t="shared" si="73"/>
        <v>0.26411681567733131</v>
      </c>
      <c r="J313" s="31">
        <v>3016539</v>
      </c>
      <c r="K313" s="36">
        <f t="shared" si="74"/>
        <v>0.54760339250120715</v>
      </c>
      <c r="L313" s="31">
        <v>1403642</v>
      </c>
      <c r="M313" s="36">
        <f t="shared" si="75"/>
        <v>0.25480828229211672</v>
      </c>
      <c r="N313" s="31">
        <f t="shared" si="76"/>
        <v>6116128</v>
      </c>
      <c r="O313" s="36">
        <f t="shared" si="77"/>
        <v>1.1102831562169835</v>
      </c>
      <c r="P313" s="31">
        <v>1561806</v>
      </c>
      <c r="Q313" s="31">
        <v>13738026</v>
      </c>
      <c r="R313" s="31">
        <v>13664026</v>
      </c>
      <c r="S313" s="31">
        <v>13604070</v>
      </c>
      <c r="T313" s="36">
        <f t="shared" si="78"/>
        <v>0.99561212778722752</v>
      </c>
      <c r="U313" s="36">
        <f t="shared" si="79"/>
        <v>-0.10126994005657552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4615705</v>
      </c>
      <c r="E314" s="31">
        <v>4651315</v>
      </c>
      <c r="F314" s="31">
        <v>1063729</v>
      </c>
      <c r="G314" s="36">
        <f t="shared" si="72"/>
        <v>0.23045861899753126</v>
      </c>
      <c r="H314" s="31">
        <v>962201</v>
      </c>
      <c r="I314" s="36">
        <f t="shared" si="73"/>
        <v>0.20846241256752759</v>
      </c>
      <c r="J314" s="31">
        <v>1107064</v>
      </c>
      <c r="K314" s="36">
        <f t="shared" si="74"/>
        <v>0.23801097109097105</v>
      </c>
      <c r="L314" s="31">
        <v>1031071</v>
      </c>
      <c r="M314" s="36">
        <f t="shared" si="75"/>
        <v>0.22167301075072318</v>
      </c>
      <c r="N314" s="31">
        <f t="shared" si="76"/>
        <v>4164065</v>
      </c>
      <c r="O314" s="36">
        <f t="shared" si="77"/>
        <v>0.89524467811790864</v>
      </c>
      <c r="P314" s="31">
        <v>830097</v>
      </c>
      <c r="Q314" s="31">
        <v>4382400</v>
      </c>
      <c r="R314" s="31">
        <v>3884365</v>
      </c>
      <c r="S314" s="31">
        <v>3549979</v>
      </c>
      <c r="T314" s="36">
        <f t="shared" si="78"/>
        <v>0.9139148869892505</v>
      </c>
      <c r="U314" s="36">
        <f t="shared" si="79"/>
        <v>0.24210905472492983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4603806</v>
      </c>
      <c r="E315" s="31">
        <v>4227170</v>
      </c>
      <c r="F315" s="31">
        <v>737529</v>
      </c>
      <c r="G315" s="36">
        <f t="shared" si="72"/>
        <v>0.16019984334700463</v>
      </c>
      <c r="H315" s="31">
        <v>753078</v>
      </c>
      <c r="I315" s="36">
        <f t="shared" si="73"/>
        <v>0.16357726628793653</v>
      </c>
      <c r="J315" s="31">
        <v>700160</v>
      </c>
      <c r="K315" s="36">
        <f t="shared" si="74"/>
        <v>0.16563327237844705</v>
      </c>
      <c r="L315" s="31">
        <v>835745</v>
      </c>
      <c r="M315" s="36">
        <f t="shared" si="75"/>
        <v>0.19770792279468297</v>
      </c>
      <c r="N315" s="31">
        <f t="shared" si="76"/>
        <v>3026512</v>
      </c>
      <c r="O315" s="36">
        <f t="shared" si="77"/>
        <v>0.71596647402399238</v>
      </c>
      <c r="P315" s="31">
        <v>783519</v>
      </c>
      <c r="Q315" s="31">
        <v>4233525</v>
      </c>
      <c r="R315" s="31">
        <v>4500920</v>
      </c>
      <c r="S315" s="31">
        <v>3121726</v>
      </c>
      <c r="T315" s="36">
        <f t="shared" si="78"/>
        <v>0.69357509131466455</v>
      </c>
      <c r="U315" s="36">
        <f t="shared" si="79"/>
        <v>6.6655690544836776E-2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3223481</v>
      </c>
      <c r="E316" s="31">
        <v>3218155</v>
      </c>
      <c r="F316" s="31">
        <v>748091</v>
      </c>
      <c r="G316" s="36">
        <f t="shared" si="72"/>
        <v>0.23207551091506357</v>
      </c>
      <c r="H316" s="31">
        <v>853842</v>
      </c>
      <c r="I316" s="36">
        <f t="shared" si="73"/>
        <v>0.26488197076390402</v>
      </c>
      <c r="J316" s="31">
        <v>685295</v>
      </c>
      <c r="K316" s="36">
        <f t="shared" si="74"/>
        <v>0.21294654856587081</v>
      </c>
      <c r="L316" s="31">
        <v>846956</v>
      </c>
      <c r="M316" s="36">
        <f t="shared" si="75"/>
        <v>0.26318061125085646</v>
      </c>
      <c r="N316" s="31">
        <f t="shared" si="76"/>
        <v>3134184</v>
      </c>
      <c r="O316" s="36">
        <f t="shared" si="77"/>
        <v>0.9739070989433386</v>
      </c>
      <c r="P316" s="31">
        <v>633318</v>
      </c>
      <c r="Q316" s="31">
        <v>2510104</v>
      </c>
      <c r="R316" s="31">
        <v>2767104</v>
      </c>
      <c r="S316" s="31">
        <v>2604624</v>
      </c>
      <c r="T316" s="36">
        <f t="shared" si="78"/>
        <v>0.94128157091312792</v>
      </c>
      <c r="U316" s="36">
        <f t="shared" si="79"/>
        <v>0.33733132486365469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31685293</v>
      </c>
      <c r="E317" s="32">
        <f>SUM(E311:E316)</f>
        <v>31205032</v>
      </c>
      <c r="F317" s="32">
        <f>SUM(F311:F316)</f>
        <v>6042286</v>
      </c>
      <c r="G317" s="37">
        <f t="shared" si="72"/>
        <v>0.1906968636837286</v>
      </c>
      <c r="H317" s="32">
        <f>SUM(H311:H316)</f>
        <v>8516971</v>
      </c>
      <c r="I317" s="37">
        <f t="shared" si="73"/>
        <v>0.26879887145118081</v>
      </c>
      <c r="J317" s="32">
        <f>SUM(J311:J316)</f>
        <v>8895652</v>
      </c>
      <c r="K317" s="37">
        <f t="shared" si="74"/>
        <v>0.28507107443440532</v>
      </c>
      <c r="L317" s="32">
        <f>SUM(L311:L316)</f>
        <v>7506218</v>
      </c>
      <c r="M317" s="37">
        <f t="shared" si="75"/>
        <v>0.24054511464689413</v>
      </c>
      <c r="N317" s="32">
        <f t="shared" si="76"/>
        <v>30961127</v>
      </c>
      <c r="O317" s="37">
        <f t="shared" si="77"/>
        <v>0.99218379266523427</v>
      </c>
      <c r="P317" s="32">
        <f>SUM(P311:P316)</f>
        <v>6685853</v>
      </c>
      <c r="Q317" s="32">
        <f>SUM(Q311:Q316)</f>
        <v>36783013</v>
      </c>
      <c r="R317" s="32">
        <f>SUM(R311:R316)</f>
        <v>36908447</v>
      </c>
      <c r="S317" s="32">
        <f>SUM(S311:S316)</f>
        <v>34667066</v>
      </c>
      <c r="T317" s="37">
        <f t="shared" si="78"/>
        <v>0.93927186911982508</v>
      </c>
      <c r="U317" s="37">
        <f t="shared" si="79"/>
        <v>0.12270162087021652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3053795</v>
      </c>
      <c r="E318" s="31">
        <v>2894898</v>
      </c>
      <c r="F318" s="31">
        <v>765881</v>
      </c>
      <c r="G318" s="36">
        <f t="shared" si="72"/>
        <v>0.25079646800129018</v>
      </c>
      <c r="H318" s="31">
        <v>683461</v>
      </c>
      <c r="I318" s="36">
        <f t="shared" si="73"/>
        <v>0.22380709903578988</v>
      </c>
      <c r="J318" s="31">
        <v>676250</v>
      </c>
      <c r="K318" s="36">
        <f t="shared" si="74"/>
        <v>0.23360063117940597</v>
      </c>
      <c r="L318" s="31">
        <v>704672</v>
      </c>
      <c r="M318" s="36">
        <f t="shared" si="75"/>
        <v>0.24341859367756652</v>
      </c>
      <c r="N318" s="31">
        <f t="shared" si="76"/>
        <v>2830264</v>
      </c>
      <c r="O318" s="36">
        <f t="shared" si="77"/>
        <v>0.97767313390661781</v>
      </c>
      <c r="P318" s="31">
        <v>796970</v>
      </c>
      <c r="Q318" s="31">
        <v>5252941</v>
      </c>
      <c r="R318" s="31">
        <v>2933560</v>
      </c>
      <c r="S318" s="31">
        <v>2848259</v>
      </c>
      <c r="T318" s="36">
        <f t="shared" si="78"/>
        <v>0.97092236054486702</v>
      </c>
      <c r="U318" s="36">
        <f t="shared" si="79"/>
        <v>-0.11581113467257231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4365852</v>
      </c>
      <c r="E319" s="31">
        <v>4354452</v>
      </c>
      <c r="F319" s="31">
        <v>789566</v>
      </c>
      <c r="G319" s="36">
        <f t="shared" si="72"/>
        <v>0.18085038155210026</v>
      </c>
      <c r="H319" s="31">
        <v>937043</v>
      </c>
      <c r="I319" s="36">
        <f t="shared" si="73"/>
        <v>0.21463004242928987</v>
      </c>
      <c r="J319" s="31">
        <v>802174</v>
      </c>
      <c r="K319" s="36">
        <f t="shared" si="74"/>
        <v>0.18421927719033301</v>
      </c>
      <c r="L319" s="31">
        <v>792600</v>
      </c>
      <c r="M319" s="36">
        <f t="shared" si="75"/>
        <v>0.1820206078744237</v>
      </c>
      <c r="N319" s="31">
        <f t="shared" si="76"/>
        <v>3321383</v>
      </c>
      <c r="O319" s="36">
        <f t="shared" si="77"/>
        <v>0.76275568085260781</v>
      </c>
      <c r="P319" s="31">
        <v>730366</v>
      </c>
      <c r="Q319" s="31">
        <v>4165430</v>
      </c>
      <c r="R319" s="31">
        <v>3604388</v>
      </c>
      <c r="S319" s="31">
        <v>3135206</v>
      </c>
      <c r="T319" s="36">
        <f t="shared" si="78"/>
        <v>0.86983032903227953</v>
      </c>
      <c r="U319" s="36">
        <f t="shared" si="79"/>
        <v>8.5209333402704868E-2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1887900</v>
      </c>
      <c r="E320" s="31">
        <v>1662900</v>
      </c>
      <c r="F320" s="31">
        <v>330395</v>
      </c>
      <c r="G320" s="36">
        <f t="shared" si="72"/>
        <v>0.17500662111340642</v>
      </c>
      <c r="H320" s="31">
        <v>451621</v>
      </c>
      <c r="I320" s="36">
        <f t="shared" si="73"/>
        <v>0.2392187086180412</v>
      </c>
      <c r="J320" s="31">
        <v>452214</v>
      </c>
      <c r="K320" s="36">
        <f t="shared" si="74"/>
        <v>0.27194299116002163</v>
      </c>
      <c r="L320" s="31">
        <v>460347</v>
      </c>
      <c r="M320" s="36">
        <f t="shared" si="75"/>
        <v>0.27683384448854409</v>
      </c>
      <c r="N320" s="31">
        <f t="shared" si="76"/>
        <v>1694577</v>
      </c>
      <c r="O320" s="36">
        <f t="shared" si="77"/>
        <v>1.0190492513079559</v>
      </c>
      <c r="P320" s="31">
        <v>244054</v>
      </c>
      <c r="Q320" s="31">
        <v>1831130</v>
      </c>
      <c r="R320" s="31">
        <v>1577430</v>
      </c>
      <c r="S320" s="31">
        <v>1627111</v>
      </c>
      <c r="T320" s="36">
        <f t="shared" si="78"/>
        <v>1.0314948999321683</v>
      </c>
      <c r="U320" s="36">
        <f t="shared" si="79"/>
        <v>0.88625058388717259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1504758</v>
      </c>
      <c r="E321" s="31">
        <v>1318070</v>
      </c>
      <c r="F321" s="31">
        <v>261011</v>
      </c>
      <c r="G321" s="36">
        <f t="shared" si="72"/>
        <v>0.17345712732545698</v>
      </c>
      <c r="H321" s="31">
        <v>291848</v>
      </c>
      <c r="I321" s="36">
        <f t="shared" si="73"/>
        <v>0.19395012354145982</v>
      </c>
      <c r="J321" s="31">
        <v>249576</v>
      </c>
      <c r="K321" s="36">
        <f t="shared" si="74"/>
        <v>0.1893495793091414</v>
      </c>
      <c r="L321" s="31">
        <v>278287</v>
      </c>
      <c r="M321" s="36">
        <f t="shared" si="75"/>
        <v>0.21113218569575212</v>
      </c>
      <c r="N321" s="31">
        <f t="shared" si="76"/>
        <v>1080722</v>
      </c>
      <c r="O321" s="36">
        <f t="shared" si="77"/>
        <v>0.81992762144650888</v>
      </c>
      <c r="P321" s="31">
        <v>128685</v>
      </c>
      <c r="Q321" s="31">
        <v>2587696</v>
      </c>
      <c r="R321" s="31">
        <v>1195884</v>
      </c>
      <c r="S321" s="31">
        <v>561392</v>
      </c>
      <c r="T321" s="36">
        <f t="shared" si="78"/>
        <v>0.46943683501075356</v>
      </c>
      <c r="U321" s="36">
        <f t="shared" si="79"/>
        <v>1.1625441970703658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1983954</v>
      </c>
      <c r="E322" s="31">
        <v>1981209</v>
      </c>
      <c r="F322" s="31">
        <v>423747</v>
      </c>
      <c r="G322" s="36">
        <f t="shared" si="72"/>
        <v>0.21358710937854405</v>
      </c>
      <c r="H322" s="31">
        <v>526297</v>
      </c>
      <c r="I322" s="36">
        <f t="shared" si="73"/>
        <v>0.26527681589391688</v>
      </c>
      <c r="J322" s="31">
        <v>537469</v>
      </c>
      <c r="K322" s="36">
        <f t="shared" si="74"/>
        <v>0.27128334264582887</v>
      </c>
      <c r="L322" s="31">
        <v>500245</v>
      </c>
      <c r="M322" s="36">
        <f t="shared" si="75"/>
        <v>0.25249481503465815</v>
      </c>
      <c r="N322" s="31">
        <f t="shared" si="76"/>
        <v>1987758</v>
      </c>
      <c r="O322" s="36">
        <f t="shared" si="77"/>
        <v>1.0033055573642156</v>
      </c>
      <c r="P322" s="31">
        <v>453951</v>
      </c>
      <c r="Q322" s="31">
        <v>1880432</v>
      </c>
      <c r="R322" s="31">
        <v>1879997</v>
      </c>
      <c r="S322" s="31">
        <v>1849794</v>
      </c>
      <c r="T322" s="36">
        <f t="shared" si="78"/>
        <v>0.98393454883172682</v>
      </c>
      <c r="U322" s="36">
        <f t="shared" si="79"/>
        <v>0.10198016966588908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12796259</v>
      </c>
      <c r="E323" s="32">
        <f>SUM(E318:E322)</f>
        <v>12211529</v>
      </c>
      <c r="F323" s="32">
        <f>SUM(F318:F322)</f>
        <v>2570600</v>
      </c>
      <c r="G323" s="37">
        <f t="shared" si="72"/>
        <v>0.20088683731706275</v>
      </c>
      <c r="H323" s="32">
        <f>SUM(H318:H322)</f>
        <v>2890270</v>
      </c>
      <c r="I323" s="37">
        <f t="shared" si="73"/>
        <v>0.22586835730661595</v>
      </c>
      <c r="J323" s="32">
        <f>SUM(J318:J322)</f>
        <v>2717683</v>
      </c>
      <c r="K323" s="37">
        <f t="shared" si="74"/>
        <v>0.2225505913305369</v>
      </c>
      <c r="L323" s="32">
        <f>SUM(L318:L322)</f>
        <v>2736151</v>
      </c>
      <c r="M323" s="37">
        <f t="shared" si="75"/>
        <v>0.22406293265978405</v>
      </c>
      <c r="N323" s="32">
        <f t="shared" si="76"/>
        <v>10914704</v>
      </c>
      <c r="O323" s="37">
        <f t="shared" si="77"/>
        <v>0.89380322480501828</v>
      </c>
      <c r="P323" s="32">
        <f>SUM(P318:P322)</f>
        <v>2354026</v>
      </c>
      <c r="Q323" s="32">
        <f>SUM(Q318:Q322)</f>
        <v>15717629</v>
      </c>
      <c r="R323" s="32">
        <f>SUM(R318:R322)</f>
        <v>11191259</v>
      </c>
      <c r="S323" s="32">
        <f>SUM(S318:S322)</f>
        <v>10021762</v>
      </c>
      <c r="T323" s="37">
        <f t="shared" si="78"/>
        <v>0.8954990676205421</v>
      </c>
      <c r="U323" s="37">
        <f t="shared" si="79"/>
        <v>0.16232828354487161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2226167</v>
      </c>
      <c r="E325" s="31">
        <v>2341624</v>
      </c>
      <c r="F325" s="31">
        <v>493351</v>
      </c>
      <c r="G325" s="36">
        <f t="shared" si="72"/>
        <v>0.22161455092991675</v>
      </c>
      <c r="H325" s="31">
        <v>512920</v>
      </c>
      <c r="I325" s="36">
        <f t="shared" si="73"/>
        <v>0.23040499657033817</v>
      </c>
      <c r="J325" s="31">
        <v>452408</v>
      </c>
      <c r="K325" s="36">
        <f t="shared" si="74"/>
        <v>0.19320266618381091</v>
      </c>
      <c r="L325" s="31">
        <v>469077</v>
      </c>
      <c r="M325" s="36">
        <f t="shared" si="75"/>
        <v>0.20032123005230557</v>
      </c>
      <c r="N325" s="31">
        <f t="shared" si="76"/>
        <v>1927756</v>
      </c>
      <c r="O325" s="36">
        <f t="shared" si="77"/>
        <v>0.82325599669289351</v>
      </c>
      <c r="P325" s="31">
        <v>460586</v>
      </c>
      <c r="Q325" s="31">
        <v>2223896</v>
      </c>
      <c r="R325" s="31">
        <v>2223896</v>
      </c>
      <c r="S325" s="31">
        <v>1993672</v>
      </c>
      <c r="T325" s="36">
        <f t="shared" si="78"/>
        <v>0.89647717339300037</v>
      </c>
      <c r="U325" s="36">
        <f t="shared" si="79"/>
        <v>1.8435210796680757E-2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9347276</v>
      </c>
      <c r="E326" s="31">
        <v>8379586</v>
      </c>
      <c r="F326" s="31">
        <v>627586</v>
      </c>
      <c r="G326" s="36">
        <f t="shared" si="72"/>
        <v>6.7141057993794134E-2</v>
      </c>
      <c r="H326" s="31">
        <v>5229123</v>
      </c>
      <c r="I326" s="36">
        <f t="shared" si="73"/>
        <v>0.55942747384371661</v>
      </c>
      <c r="J326" s="31">
        <v>767562</v>
      </c>
      <c r="K326" s="36">
        <f t="shared" si="74"/>
        <v>9.1599036038295931E-2</v>
      </c>
      <c r="L326" s="31">
        <v>566276</v>
      </c>
      <c r="M326" s="36">
        <f t="shared" si="75"/>
        <v>6.7578040251630569E-2</v>
      </c>
      <c r="N326" s="31">
        <f t="shared" si="76"/>
        <v>7190547</v>
      </c>
      <c r="O326" s="36">
        <f t="shared" si="77"/>
        <v>0.85810289434346754</v>
      </c>
      <c r="P326" s="31">
        <v>1212053</v>
      </c>
      <c r="Q326" s="31">
        <v>8953339</v>
      </c>
      <c r="R326" s="31">
        <v>8654216</v>
      </c>
      <c r="S326" s="31">
        <v>7381686</v>
      </c>
      <c r="T326" s="36">
        <f t="shared" si="78"/>
        <v>0.85295837312126255</v>
      </c>
      <c r="U326" s="36">
        <f t="shared" si="79"/>
        <v>-0.53279600809535554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18948780</v>
      </c>
      <c r="E327" s="31">
        <v>20619460</v>
      </c>
      <c r="F327" s="31">
        <v>1484738</v>
      </c>
      <c r="G327" s="36">
        <f t="shared" si="72"/>
        <v>7.8355334749783359E-2</v>
      </c>
      <c r="H327" s="31">
        <v>8574622</v>
      </c>
      <c r="I327" s="36">
        <f t="shared" si="73"/>
        <v>0.45251578201868403</v>
      </c>
      <c r="J327" s="31">
        <v>3239967</v>
      </c>
      <c r="K327" s="36">
        <f t="shared" si="74"/>
        <v>0.15713151556830296</v>
      </c>
      <c r="L327" s="31">
        <v>2772878</v>
      </c>
      <c r="M327" s="36">
        <f t="shared" si="75"/>
        <v>0.1344786914885259</v>
      </c>
      <c r="N327" s="31">
        <f t="shared" si="76"/>
        <v>16072205</v>
      </c>
      <c r="O327" s="36">
        <f t="shared" si="77"/>
        <v>0.77946779401594413</v>
      </c>
      <c r="P327" s="31">
        <v>3005746</v>
      </c>
      <c r="Q327" s="31">
        <v>18939530</v>
      </c>
      <c r="R327" s="31">
        <v>19275348</v>
      </c>
      <c r="S327" s="31">
        <v>16301470</v>
      </c>
      <c r="T327" s="36">
        <f t="shared" si="78"/>
        <v>0.84571598914841906</v>
      </c>
      <c r="U327" s="36">
        <f t="shared" si="79"/>
        <v>-7.7474277600302899E-2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2830400</v>
      </c>
      <c r="E328" s="31">
        <v>2843900</v>
      </c>
      <c r="F328" s="31">
        <v>630103</v>
      </c>
      <c r="G328" s="36">
        <f t="shared" si="72"/>
        <v>0.22261977105709441</v>
      </c>
      <c r="H328" s="31">
        <v>639094</v>
      </c>
      <c r="I328" s="36">
        <f t="shared" si="73"/>
        <v>0.2257963538722442</v>
      </c>
      <c r="J328" s="31">
        <v>642407</v>
      </c>
      <c r="K328" s="36">
        <f t="shared" si="74"/>
        <v>0.22588944758957769</v>
      </c>
      <c r="L328" s="31">
        <v>925472</v>
      </c>
      <c r="M328" s="36">
        <f t="shared" si="75"/>
        <v>0.3254235380990893</v>
      </c>
      <c r="N328" s="31">
        <f t="shared" si="76"/>
        <v>2837076</v>
      </c>
      <c r="O328" s="36">
        <f t="shared" si="77"/>
        <v>0.99760047821653364</v>
      </c>
      <c r="P328" s="31">
        <v>560072</v>
      </c>
      <c r="Q328" s="31">
        <v>2712900</v>
      </c>
      <c r="R328" s="31">
        <v>2750900</v>
      </c>
      <c r="S328" s="31">
        <v>2710881</v>
      </c>
      <c r="T328" s="36">
        <f t="shared" si="78"/>
        <v>0.98545239739721546</v>
      </c>
      <c r="U328" s="36">
        <f t="shared" si="79"/>
        <v>0.65241611792769505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5975732</v>
      </c>
      <c r="E329" s="31">
        <v>5654909</v>
      </c>
      <c r="F329" s="31">
        <v>1053969</v>
      </c>
      <c r="G329" s="36">
        <f t="shared" si="72"/>
        <v>0.17637487758821849</v>
      </c>
      <c r="H329" s="31">
        <v>1025284</v>
      </c>
      <c r="I329" s="36">
        <f t="shared" si="73"/>
        <v>0.17157462884881719</v>
      </c>
      <c r="J329" s="31">
        <v>1851940</v>
      </c>
      <c r="K329" s="36">
        <f t="shared" si="74"/>
        <v>0.3274924494806194</v>
      </c>
      <c r="L329" s="31">
        <v>1145377</v>
      </c>
      <c r="M329" s="36">
        <f t="shared" si="75"/>
        <v>0.20254561125563647</v>
      </c>
      <c r="N329" s="31">
        <f t="shared" si="76"/>
        <v>5076570</v>
      </c>
      <c r="O329" s="36">
        <f t="shared" si="77"/>
        <v>0.89772797404874238</v>
      </c>
      <c r="P329" s="31">
        <v>1196724</v>
      </c>
      <c r="Q329" s="31">
        <v>5681320</v>
      </c>
      <c r="R329" s="31">
        <v>5730938</v>
      </c>
      <c r="S329" s="31">
        <v>4644028</v>
      </c>
      <c r="T329" s="36">
        <f t="shared" si="78"/>
        <v>0.81034343767111072</v>
      </c>
      <c r="U329" s="36">
        <f t="shared" si="79"/>
        <v>-4.2906300868036373E-2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5004819</v>
      </c>
      <c r="E330" s="31">
        <v>5277820</v>
      </c>
      <c r="F330" s="31">
        <v>1050924</v>
      </c>
      <c r="G330" s="36">
        <f t="shared" si="72"/>
        <v>0.20998241894462116</v>
      </c>
      <c r="H330" s="31">
        <v>1570375</v>
      </c>
      <c r="I330" s="36">
        <f t="shared" si="73"/>
        <v>0.31377258598163088</v>
      </c>
      <c r="J330" s="31">
        <v>746343</v>
      </c>
      <c r="K330" s="36">
        <f t="shared" si="74"/>
        <v>0.141411226604924</v>
      </c>
      <c r="L330" s="31">
        <v>805334</v>
      </c>
      <c r="M330" s="36">
        <f t="shared" si="75"/>
        <v>0.15258837929296565</v>
      </c>
      <c r="N330" s="31">
        <f t="shared" si="76"/>
        <v>4172976</v>
      </c>
      <c r="O330" s="36">
        <f t="shared" si="77"/>
        <v>0.79066281153961293</v>
      </c>
      <c r="P330" s="31">
        <v>1319545</v>
      </c>
      <c r="Q330" s="31">
        <v>4217673</v>
      </c>
      <c r="R330" s="31">
        <v>4610793</v>
      </c>
      <c r="S330" s="31">
        <v>3900736</v>
      </c>
      <c r="T330" s="36">
        <f t="shared" si="78"/>
        <v>0.84600111087181751</v>
      </c>
      <c r="U330" s="36">
        <f t="shared" si="79"/>
        <v>-0.38968811219018673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3185880</v>
      </c>
      <c r="E331" s="31">
        <v>3123231</v>
      </c>
      <c r="F331" s="31">
        <v>738821</v>
      </c>
      <c r="G331" s="36">
        <f t="shared" si="72"/>
        <v>0.23190484261805216</v>
      </c>
      <c r="H331" s="31">
        <v>910057</v>
      </c>
      <c r="I331" s="36">
        <f t="shared" si="73"/>
        <v>0.28565325749871306</v>
      </c>
      <c r="J331" s="31">
        <v>709861</v>
      </c>
      <c r="K331" s="36">
        <f t="shared" si="74"/>
        <v>0.22728418102919701</v>
      </c>
      <c r="L331" s="31">
        <v>717970</v>
      </c>
      <c r="M331" s="36">
        <f t="shared" si="75"/>
        <v>0.22988053077085877</v>
      </c>
      <c r="N331" s="31">
        <f t="shared" si="76"/>
        <v>3076709</v>
      </c>
      <c r="O331" s="36">
        <f t="shared" si="77"/>
        <v>0.98510452797119397</v>
      </c>
      <c r="P331" s="31">
        <v>686891</v>
      </c>
      <c r="Q331" s="31">
        <v>2919421</v>
      </c>
      <c r="R331" s="31">
        <v>2986669</v>
      </c>
      <c r="S331" s="31">
        <v>2926148</v>
      </c>
      <c r="T331" s="36">
        <f t="shared" si="78"/>
        <v>0.9797362881524535</v>
      </c>
      <c r="U331" s="36">
        <f t="shared" si="79"/>
        <v>4.5245897820760606E-2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47519054</v>
      </c>
      <c r="E332" s="32">
        <f>SUM(E324:E331)</f>
        <v>48240530</v>
      </c>
      <c r="F332" s="32">
        <f>SUM(F324:F331)</f>
        <v>6079492</v>
      </c>
      <c r="G332" s="37">
        <f t="shared" si="72"/>
        <v>0.12793798462402051</v>
      </c>
      <c r="H332" s="32">
        <f>SUM(H324:H331)</f>
        <v>18461475</v>
      </c>
      <c r="I332" s="37">
        <f t="shared" si="73"/>
        <v>0.3885067871931962</v>
      </c>
      <c r="J332" s="32">
        <f>SUM(J324:J331)</f>
        <v>8410488</v>
      </c>
      <c r="K332" s="37">
        <f t="shared" si="74"/>
        <v>0.17434485068882949</v>
      </c>
      <c r="L332" s="32">
        <f>SUM(L324:L331)</f>
        <v>7402384</v>
      </c>
      <c r="M332" s="37">
        <f t="shared" si="75"/>
        <v>0.15344740200822835</v>
      </c>
      <c r="N332" s="32">
        <f t="shared" si="76"/>
        <v>40353839</v>
      </c>
      <c r="O332" s="37">
        <f t="shared" si="77"/>
        <v>0.83651317678309089</v>
      </c>
      <c r="P332" s="32">
        <f>SUM(P324:P331)</f>
        <v>8441617</v>
      </c>
      <c r="Q332" s="32">
        <f>SUM(Q324:Q331)</f>
        <v>45648079</v>
      </c>
      <c r="R332" s="32">
        <f>SUM(R324:R331)</f>
        <v>46232760</v>
      </c>
      <c r="S332" s="32">
        <f>SUM(S324:S331)</f>
        <v>39858621</v>
      </c>
      <c r="T332" s="37">
        <f t="shared" si="78"/>
        <v>0.86212938617551715</v>
      </c>
      <c r="U332" s="37">
        <f t="shared" si="79"/>
        <v>-0.12310828600728985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72"/>
        <v>0</v>
      </c>
      <c r="H333" s="31">
        <v>0</v>
      </c>
      <c r="I333" s="36">
        <f t="shared" si="73"/>
        <v>0</v>
      </c>
      <c r="J333" s="31">
        <v>0</v>
      </c>
      <c r="K333" s="36">
        <f t="shared" si="74"/>
        <v>0</v>
      </c>
      <c r="L333" s="31">
        <v>0</v>
      </c>
      <c r="M333" s="36">
        <f t="shared" si="75"/>
        <v>0</v>
      </c>
      <c r="N333" s="31">
        <f t="shared" si="76"/>
        <v>0</v>
      </c>
      <c r="O333" s="36">
        <f t="shared" si="7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78"/>
        <v>0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1218762</v>
      </c>
      <c r="E335" s="31">
        <v>1190365</v>
      </c>
      <c r="F335" s="31">
        <v>261804</v>
      </c>
      <c r="G335" s="36">
        <f t="shared" si="72"/>
        <v>0.21481142339521581</v>
      </c>
      <c r="H335" s="31">
        <v>478288</v>
      </c>
      <c r="I335" s="36">
        <f t="shared" si="73"/>
        <v>0.39243757189672801</v>
      </c>
      <c r="J335" s="31">
        <v>273115</v>
      </c>
      <c r="K335" s="36">
        <f t="shared" si="74"/>
        <v>0.22943802951195641</v>
      </c>
      <c r="L335" s="31">
        <v>355230</v>
      </c>
      <c r="M335" s="36">
        <f t="shared" si="75"/>
        <v>0.29842107252817412</v>
      </c>
      <c r="N335" s="31">
        <f t="shared" si="76"/>
        <v>1368437</v>
      </c>
      <c r="O335" s="36">
        <f t="shared" si="77"/>
        <v>1.1495944521218282</v>
      </c>
      <c r="P335" s="31">
        <v>255809</v>
      </c>
      <c r="Q335" s="31">
        <v>1687915</v>
      </c>
      <c r="R335" s="31">
        <v>1116500</v>
      </c>
      <c r="S335" s="31">
        <v>1143382</v>
      </c>
      <c r="T335" s="36">
        <f t="shared" si="78"/>
        <v>1.0240770264218539</v>
      </c>
      <c r="U335" s="36">
        <f t="shared" si="79"/>
        <v>0.38865325301299025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1135196</v>
      </c>
      <c r="E336" s="31">
        <v>1125196</v>
      </c>
      <c r="F336" s="31">
        <v>310743</v>
      </c>
      <c r="G336" s="36">
        <f t="shared" si="72"/>
        <v>0.27373510829847886</v>
      </c>
      <c r="H336" s="31">
        <v>330836</v>
      </c>
      <c r="I336" s="36">
        <f t="shared" si="73"/>
        <v>0.29143513543035743</v>
      </c>
      <c r="J336" s="31">
        <v>213169</v>
      </c>
      <c r="K336" s="36">
        <f t="shared" si="74"/>
        <v>0.18945054905989711</v>
      </c>
      <c r="L336" s="31">
        <v>305786</v>
      </c>
      <c r="M336" s="36">
        <f t="shared" si="75"/>
        <v>0.27176243072318068</v>
      </c>
      <c r="N336" s="31">
        <f t="shared" si="76"/>
        <v>1160534</v>
      </c>
      <c r="O336" s="36">
        <f t="shared" si="77"/>
        <v>1.0314060839178241</v>
      </c>
      <c r="P336" s="31">
        <v>200487</v>
      </c>
      <c r="Q336" s="31">
        <v>921363</v>
      </c>
      <c r="R336" s="31">
        <v>1176509</v>
      </c>
      <c r="S336" s="31">
        <v>1107730</v>
      </c>
      <c r="T336" s="36">
        <f t="shared" si="78"/>
        <v>0.94153975872687756</v>
      </c>
      <c r="U336" s="36">
        <f t="shared" si="79"/>
        <v>0.52521609879942344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2353958</v>
      </c>
      <c r="E337" s="32">
        <f>SUM(E333:E336)</f>
        <v>2315561</v>
      </c>
      <c r="F337" s="32">
        <f>SUM(F333:F336)</f>
        <v>572547</v>
      </c>
      <c r="G337" s="37">
        <f t="shared" si="72"/>
        <v>0.24322736429452013</v>
      </c>
      <c r="H337" s="32">
        <f>SUM(H333:H336)</f>
        <v>809124</v>
      </c>
      <c r="I337" s="37">
        <f t="shared" si="73"/>
        <v>0.3437291574446103</v>
      </c>
      <c r="J337" s="32">
        <f>SUM(J333:J336)</f>
        <v>486284</v>
      </c>
      <c r="K337" s="37">
        <f t="shared" si="74"/>
        <v>0.21000699182617086</v>
      </c>
      <c r="L337" s="32">
        <f>SUM(L333:L336)</f>
        <v>661016</v>
      </c>
      <c r="M337" s="37">
        <f t="shared" si="75"/>
        <v>0.28546689117669544</v>
      </c>
      <c r="N337" s="32">
        <f t="shared" si="76"/>
        <v>2528971</v>
      </c>
      <c r="O337" s="37">
        <f t="shared" si="77"/>
        <v>1.0921634109401566</v>
      </c>
      <c r="P337" s="32">
        <f>SUM(P333:P336)</f>
        <v>456296</v>
      </c>
      <c r="Q337" s="32">
        <f>SUM(Q333:Q336)</f>
        <v>2609278</v>
      </c>
      <c r="R337" s="32">
        <f>SUM(R333:R336)</f>
        <v>2293009</v>
      </c>
      <c r="S337" s="32">
        <f>SUM(S333:S336)</f>
        <v>2251112</v>
      </c>
      <c r="T337" s="37">
        <f t="shared" si="78"/>
        <v>0.98172837524841816</v>
      </c>
      <c r="U337" s="37">
        <f t="shared" si="79"/>
        <v>0.44865613549099703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168900458</v>
      </c>
      <c r="E338" s="32">
        <f>SUM(E302,E304:E309,E311:E316,E318:E322,E324:E331,E333:E336)</f>
        <v>171297749</v>
      </c>
      <c r="F338" s="32">
        <f>SUM(F302,F304:F309,F311:F316,F318:F322,F324:F331,F333:F336)</f>
        <v>32201324</v>
      </c>
      <c r="G338" s="37">
        <f t="shared" si="72"/>
        <v>0.1906526742514813</v>
      </c>
      <c r="H338" s="32">
        <f>SUM(H302,H304:H309,H311:H316,H318:H322,H324:H331,H333:H336)</f>
        <v>50730169</v>
      </c>
      <c r="I338" s="37">
        <f t="shared" si="73"/>
        <v>0.300355425916015</v>
      </c>
      <c r="J338" s="32">
        <f>SUM(J302,J304:J309,J311:J316,J318:J322,J324:J331,J333:J336)</f>
        <v>37734308</v>
      </c>
      <c r="K338" s="37">
        <f t="shared" si="74"/>
        <v>0.22028490286816321</v>
      </c>
      <c r="L338" s="32">
        <f>SUM(L302,L304:L309,L311:L316,L318:L322,L324:L331,L333:L336)</f>
        <v>35854008</v>
      </c>
      <c r="M338" s="37">
        <f t="shared" si="75"/>
        <v>0.20930810947200479</v>
      </c>
      <c r="N338" s="32">
        <f t="shared" si="76"/>
        <v>156519809</v>
      </c>
      <c r="O338" s="37">
        <f t="shared" si="77"/>
        <v>0.91372951433238037</v>
      </c>
      <c r="P338" s="32">
        <f>SUM(P302,P304:P309,P311:P316,P318:P322,P324:P331,P333:P336)</f>
        <v>33630831</v>
      </c>
      <c r="Q338" s="32">
        <f>SUM(Q302,Q304:Q309,Q311:Q316,Q318:Q322,Q324:Q331,Q333:Q336)</f>
        <v>167809502</v>
      </c>
      <c r="R338" s="32">
        <f>SUM(R302,R304:R309,R311:R316,R318:R322,R324:R331,R333:R336)</f>
        <v>165716677</v>
      </c>
      <c r="S338" s="32">
        <f>SUM(S302,S304:S309,S311:S316,S318:S322,S324:S331,S333:S336)</f>
        <v>150402506</v>
      </c>
      <c r="T338" s="37">
        <f t="shared" si="78"/>
        <v>0.9075882326556669</v>
      </c>
      <c r="U338" s="37">
        <f t="shared" si="79"/>
        <v>6.6105324605270743E-2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1619286936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1617602589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294170073</v>
      </c>
      <c r="G339" s="39">
        <f t="shared" si="72"/>
        <v>0.18166642764787921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424165527</v>
      </c>
      <c r="I339" s="39">
        <f t="shared" si="73"/>
        <v>0.2619458710929784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379161533</v>
      </c>
      <c r="K339" s="39">
        <f t="shared" si="74"/>
        <v>0.23439720953611803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396648874</v>
      </c>
      <c r="M339" s="39">
        <f t="shared" si="75"/>
        <v>0.24520786298024402</v>
      </c>
      <c r="N339" s="34">
        <f t="shared" si="76"/>
        <v>1494146007</v>
      </c>
      <c r="O339" s="39">
        <f t="shared" si="77"/>
        <v>0.9236792875830393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323426034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1438701935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1501118455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1242241724</v>
      </c>
      <c r="T339" s="39">
        <f t="shared" si="78"/>
        <v>0.82754410210751828</v>
      </c>
      <c r="U339" s="39">
        <f t="shared" si="79"/>
        <v>0.22639748289403316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605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217896695</v>
      </c>
      <c r="E8" s="31">
        <v>195604583</v>
      </c>
      <c r="F8" s="31">
        <v>38971094</v>
      </c>
      <c r="G8" s="36">
        <f>IF(($D8       =0),0,($F8       /$D8       ))</f>
        <v>0.17885123957479024</v>
      </c>
      <c r="H8" s="31">
        <v>44261605</v>
      </c>
      <c r="I8" s="36">
        <f>IF(($D8       =0),0,($H8       /$D8       ))</f>
        <v>0.20313114432506651</v>
      </c>
      <c r="J8" s="31">
        <v>44369755</v>
      </c>
      <c r="K8" s="36">
        <f>IF(($E8       =0),0,($J8       /$E8       ))</f>
        <v>0.22683392341579237</v>
      </c>
      <c r="L8" s="31">
        <v>37962162</v>
      </c>
      <c r="M8" s="36">
        <f>IF(($E8       =0),0,($L8       /$E8       ))</f>
        <v>0.19407603552929023</v>
      </c>
      <c r="N8" s="31">
        <f>$F8       +$H8       +$J8       +$L8</f>
        <v>165564616</v>
      </c>
      <c r="O8" s="36">
        <f>IF(($E8       =0),0,($N8       /$E8       ))</f>
        <v>0.84642503493898202</v>
      </c>
      <c r="P8" s="31">
        <v>42777555</v>
      </c>
      <c r="Q8" s="31">
        <v>166496291</v>
      </c>
      <c r="R8" s="31">
        <v>159206472</v>
      </c>
      <c r="S8" s="31">
        <v>169070545</v>
      </c>
      <c r="T8" s="36">
        <f>IF(($R8       =0),0,($S8       /$R8       ))</f>
        <v>1.0619577387532335</v>
      </c>
      <c r="U8" s="36">
        <f>IF(($P8       =0),0,(($L8       /$P8       )-1))</f>
        <v>-0.11256821480330048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430194530</v>
      </c>
      <c r="E9" s="31">
        <v>409639140</v>
      </c>
      <c r="F9" s="31">
        <v>64436334</v>
      </c>
      <c r="G9" s="36">
        <f>IF(($D9       =0),0,($F9       /$D9       ))</f>
        <v>0.14978417786948617</v>
      </c>
      <c r="H9" s="31">
        <v>80341363</v>
      </c>
      <c r="I9" s="36">
        <f>IF(($D9       =0),0,($H9       /$D9       ))</f>
        <v>0.18675589157305184</v>
      </c>
      <c r="J9" s="31">
        <v>66137519</v>
      </c>
      <c r="K9" s="36">
        <f>IF(($E9       =0),0,($J9       /$E9       ))</f>
        <v>0.16145312432791456</v>
      </c>
      <c r="L9" s="31">
        <v>70562040</v>
      </c>
      <c r="M9" s="36">
        <f>IF(($E9       =0),0,($L9       /$E9       ))</f>
        <v>0.1722541454412779</v>
      </c>
      <c r="N9" s="31">
        <f>$F9       +$H9       +$J9       +$L9</f>
        <v>281477256</v>
      </c>
      <c r="O9" s="36">
        <f>IF(($E9       =0),0,($N9       /$E9       ))</f>
        <v>0.68713467175036058</v>
      </c>
      <c r="P9" s="31">
        <v>69653920</v>
      </c>
      <c r="Q9" s="31">
        <v>379367920</v>
      </c>
      <c r="R9" s="31">
        <v>370510730</v>
      </c>
      <c r="S9" s="31">
        <v>270898536</v>
      </c>
      <c r="T9" s="36">
        <f>IF(($R9       =0),0,($S9       /$R9       ))</f>
        <v>0.73114896294636322</v>
      </c>
      <c r="U9" s="36">
        <f>IF(($P9       =0),0,(($L9       /$P9       )-1))</f>
        <v>1.3037600755277046E-2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648091225</v>
      </c>
      <c r="E10" s="32">
        <f>SUM(E8:E9)</f>
        <v>605243723</v>
      </c>
      <c r="F10" s="32">
        <f>SUM(F8:F9)</f>
        <v>103407428</v>
      </c>
      <c r="G10" s="37">
        <f t="shared" ref="G10:G54" si="0">IF(($D10      =0),0,($F10      /$D10      ))</f>
        <v>0.15955690188522456</v>
      </c>
      <c r="H10" s="32">
        <f>SUM(H8:H9)</f>
        <v>124602968</v>
      </c>
      <c r="I10" s="37">
        <f t="shared" ref="I10:I54" si="1">IF(($D10      =0),0,($H10      /$D10      ))</f>
        <v>0.19226146442578357</v>
      </c>
      <c r="J10" s="32">
        <f>SUM(J8:J9)</f>
        <v>110507274</v>
      </c>
      <c r="K10" s="37">
        <f t="shared" ref="K10:K54" si="2">IF(($E10      =0),0,($J10      /$E10      ))</f>
        <v>0.18258309801587153</v>
      </c>
      <c r="L10" s="32">
        <f>SUM(L8:L9)</f>
        <v>108524202</v>
      </c>
      <c r="M10" s="37">
        <f t="shared" ref="M10:M54" si="3">IF(($E10      =0),0,($L10      /$E10      ))</f>
        <v>0.17930661298241998</v>
      </c>
      <c r="N10" s="32">
        <f t="shared" ref="N10:N54" si="4">$F10      +$H10      +$J10      +$L10</f>
        <v>447041872</v>
      </c>
      <c r="O10" s="37">
        <f t="shared" ref="O10:O54" si="5">IF(($E10      =0),0,($N10      /$E10      ))</f>
        <v>0.73861463574402075</v>
      </c>
      <c r="P10" s="32">
        <f>SUM(P8:P9)</f>
        <v>112431475</v>
      </c>
      <c r="Q10" s="32">
        <f>SUM(Q8:Q9)</f>
        <v>545864211</v>
      </c>
      <c r="R10" s="32">
        <f>SUM(R8:R9)</f>
        <v>529717202</v>
      </c>
      <c r="S10" s="32">
        <f>SUM(S8:S9)</f>
        <v>439969081</v>
      </c>
      <c r="T10" s="37">
        <f t="shared" ref="T10:T54" si="6">IF(($R10      =0),0,($S10      /$R10      ))</f>
        <v>0.8305735198684373</v>
      </c>
      <c r="U10" s="37">
        <f t="shared" ref="U10:U54" si="7">IF(($P10      =0),0,(($L10      /$P10      )-1))</f>
        <v>-3.4752483679503454E-2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7211094</v>
      </c>
      <c r="E11" s="31">
        <v>7785372</v>
      </c>
      <c r="F11" s="31">
        <v>1668950</v>
      </c>
      <c r="G11" s="36">
        <f t="shared" si="0"/>
        <v>0.23144199756652736</v>
      </c>
      <c r="H11" s="31">
        <v>1840428</v>
      </c>
      <c r="I11" s="36">
        <f t="shared" si="1"/>
        <v>0.25522174582663881</v>
      </c>
      <c r="J11" s="31">
        <v>1117755</v>
      </c>
      <c r="K11" s="36">
        <f t="shared" si="2"/>
        <v>0.14357117424832108</v>
      </c>
      <c r="L11" s="31">
        <v>816439</v>
      </c>
      <c r="M11" s="36">
        <f t="shared" si="3"/>
        <v>0.1048683351290086</v>
      </c>
      <c r="N11" s="31">
        <f t="shared" si="4"/>
        <v>5443572</v>
      </c>
      <c r="O11" s="36">
        <f t="shared" si="5"/>
        <v>0.69920512468768348</v>
      </c>
      <c r="P11" s="31">
        <v>1008275</v>
      </c>
      <c r="Q11" s="31">
        <v>6269653</v>
      </c>
      <c r="R11" s="31">
        <v>6106798</v>
      </c>
      <c r="S11" s="31">
        <v>5212208</v>
      </c>
      <c r="T11" s="36">
        <f t="shared" si="6"/>
        <v>0.85350915487952939</v>
      </c>
      <c r="U11" s="36">
        <f t="shared" si="7"/>
        <v>-0.19026158538097249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8731317</v>
      </c>
      <c r="E12" s="31">
        <v>8540194</v>
      </c>
      <c r="F12" s="31">
        <v>1814372</v>
      </c>
      <c r="G12" s="36">
        <f t="shared" si="0"/>
        <v>0.20780049561824407</v>
      </c>
      <c r="H12" s="31">
        <v>2093395</v>
      </c>
      <c r="I12" s="36">
        <f t="shared" si="1"/>
        <v>0.2397570721576138</v>
      </c>
      <c r="J12" s="31">
        <v>1692717</v>
      </c>
      <c r="K12" s="36">
        <f t="shared" si="2"/>
        <v>0.1982059189756111</v>
      </c>
      <c r="L12" s="31">
        <v>1688808</v>
      </c>
      <c r="M12" s="36">
        <f t="shared" si="3"/>
        <v>0.19774820103618254</v>
      </c>
      <c r="N12" s="31">
        <f t="shared" si="4"/>
        <v>7289292</v>
      </c>
      <c r="O12" s="36">
        <f t="shared" si="5"/>
        <v>0.85352768332897355</v>
      </c>
      <c r="P12" s="31">
        <v>1763328</v>
      </c>
      <c r="Q12" s="31">
        <v>8719653</v>
      </c>
      <c r="R12" s="31">
        <v>8799454</v>
      </c>
      <c r="S12" s="31">
        <v>8054960</v>
      </c>
      <c r="T12" s="36">
        <f t="shared" si="6"/>
        <v>0.91539315962104018</v>
      </c>
      <c r="U12" s="36">
        <f t="shared" si="7"/>
        <v>-4.2260997386759591E-2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18117393</v>
      </c>
      <c r="E13" s="31">
        <v>19013098</v>
      </c>
      <c r="F13" s="31">
        <v>1179917</v>
      </c>
      <c r="G13" s="36">
        <f t="shared" si="0"/>
        <v>6.5126202208010839E-2</v>
      </c>
      <c r="H13" s="31">
        <v>4588716</v>
      </c>
      <c r="I13" s="36">
        <f t="shared" si="1"/>
        <v>0.2532768373463003</v>
      </c>
      <c r="J13" s="31">
        <v>6353857</v>
      </c>
      <c r="K13" s="36">
        <f t="shared" si="2"/>
        <v>0.33418315100463902</v>
      </c>
      <c r="L13" s="31">
        <v>3522607</v>
      </c>
      <c r="M13" s="36">
        <f t="shared" si="3"/>
        <v>0.18527264730871318</v>
      </c>
      <c r="N13" s="31">
        <f t="shared" si="4"/>
        <v>15645097</v>
      </c>
      <c r="O13" s="36">
        <f t="shared" si="5"/>
        <v>0.82285890495068192</v>
      </c>
      <c r="P13" s="31">
        <v>3346643</v>
      </c>
      <c r="Q13" s="31">
        <v>18431940</v>
      </c>
      <c r="R13" s="31">
        <v>17998940</v>
      </c>
      <c r="S13" s="31">
        <v>13700116</v>
      </c>
      <c r="T13" s="36">
        <f t="shared" si="6"/>
        <v>0.761162379562352</v>
      </c>
      <c r="U13" s="36">
        <f t="shared" si="7"/>
        <v>5.257925628756932E-2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12170314</v>
      </c>
      <c r="E14" s="31">
        <v>13319108</v>
      </c>
      <c r="F14" s="31">
        <v>2400810</v>
      </c>
      <c r="G14" s="36">
        <f t="shared" si="0"/>
        <v>0.1972677122381559</v>
      </c>
      <c r="H14" s="31">
        <v>3138595</v>
      </c>
      <c r="I14" s="36">
        <f t="shared" si="1"/>
        <v>0.25788940203186211</v>
      </c>
      <c r="J14" s="31">
        <v>2518138</v>
      </c>
      <c r="K14" s="36">
        <f t="shared" si="2"/>
        <v>0.18906206031214703</v>
      </c>
      <c r="L14" s="31">
        <v>3119713</v>
      </c>
      <c r="M14" s="36">
        <f t="shared" si="3"/>
        <v>0.23422837325142193</v>
      </c>
      <c r="N14" s="31">
        <f t="shared" si="4"/>
        <v>11177256</v>
      </c>
      <c r="O14" s="36">
        <f t="shared" si="5"/>
        <v>0.83918953131095564</v>
      </c>
      <c r="P14" s="31">
        <v>2427549</v>
      </c>
      <c r="Q14" s="31">
        <v>11428458</v>
      </c>
      <c r="R14" s="31">
        <v>12747807</v>
      </c>
      <c r="S14" s="31">
        <v>11228510</v>
      </c>
      <c r="T14" s="36">
        <f t="shared" si="6"/>
        <v>0.88081895184010861</v>
      </c>
      <c r="U14" s="36">
        <f t="shared" si="7"/>
        <v>0.28512874508403341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21093047</v>
      </c>
      <c r="E15" s="31">
        <v>20449643</v>
      </c>
      <c r="F15" s="31">
        <v>6958210</v>
      </c>
      <c r="G15" s="36">
        <f t="shared" si="0"/>
        <v>0.32988169039778842</v>
      </c>
      <c r="H15" s="31">
        <v>4923291</v>
      </c>
      <c r="I15" s="36">
        <f t="shared" si="1"/>
        <v>0.23340824111376607</v>
      </c>
      <c r="J15" s="31">
        <v>3482890</v>
      </c>
      <c r="K15" s="36">
        <f t="shared" si="2"/>
        <v>0.17031544267056398</v>
      </c>
      <c r="L15" s="31">
        <v>9445003</v>
      </c>
      <c r="M15" s="36">
        <f t="shared" si="3"/>
        <v>0.46186640030830856</v>
      </c>
      <c r="N15" s="31">
        <f t="shared" si="4"/>
        <v>24809394</v>
      </c>
      <c r="O15" s="36">
        <f t="shared" si="5"/>
        <v>1.2131944797275922</v>
      </c>
      <c r="P15" s="31">
        <v>2496571</v>
      </c>
      <c r="Q15" s="31">
        <v>15694570</v>
      </c>
      <c r="R15" s="31">
        <v>23887154</v>
      </c>
      <c r="S15" s="31">
        <v>18337645</v>
      </c>
      <c r="T15" s="36">
        <f t="shared" si="6"/>
        <v>0.76767810012025706</v>
      </c>
      <c r="U15" s="36">
        <f t="shared" si="7"/>
        <v>2.7831902237108417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12896757</v>
      </c>
      <c r="E16" s="31">
        <v>13557613</v>
      </c>
      <c r="F16" s="31">
        <v>2071965</v>
      </c>
      <c r="G16" s="36">
        <f t="shared" si="0"/>
        <v>0.16065783049180504</v>
      </c>
      <c r="H16" s="31">
        <v>3004114</v>
      </c>
      <c r="I16" s="36">
        <f t="shared" si="1"/>
        <v>0.23293561319330122</v>
      </c>
      <c r="J16" s="31">
        <v>2019892</v>
      </c>
      <c r="K16" s="36">
        <f t="shared" si="2"/>
        <v>0.14898581335814792</v>
      </c>
      <c r="L16" s="31">
        <v>2144046</v>
      </c>
      <c r="M16" s="36">
        <f t="shared" si="3"/>
        <v>0.15814332508237253</v>
      </c>
      <c r="N16" s="31">
        <f t="shared" si="4"/>
        <v>9240017</v>
      </c>
      <c r="O16" s="36">
        <f t="shared" si="5"/>
        <v>0.68153715554500638</v>
      </c>
      <c r="P16" s="31">
        <v>1935971</v>
      </c>
      <c r="Q16" s="31">
        <v>12179627</v>
      </c>
      <c r="R16" s="31">
        <v>12296968</v>
      </c>
      <c r="S16" s="31">
        <v>8239920</v>
      </c>
      <c r="T16" s="36">
        <f t="shared" si="6"/>
        <v>0.67007737191802075</v>
      </c>
      <c r="U16" s="36">
        <f t="shared" si="7"/>
        <v>0.10747836615321193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7741319</v>
      </c>
      <c r="E17" s="31">
        <v>9515731</v>
      </c>
      <c r="F17" s="31">
        <v>1350690</v>
      </c>
      <c r="G17" s="36">
        <f t="shared" si="0"/>
        <v>0.17447801853921793</v>
      </c>
      <c r="H17" s="31">
        <v>1755950</v>
      </c>
      <c r="I17" s="36">
        <f t="shared" si="1"/>
        <v>0.22682827047948806</v>
      </c>
      <c r="J17" s="31">
        <v>2027460</v>
      </c>
      <c r="K17" s="36">
        <f t="shared" si="2"/>
        <v>0.21306403049855024</v>
      </c>
      <c r="L17" s="31">
        <v>-23475145</v>
      </c>
      <c r="M17" s="36">
        <f t="shared" si="3"/>
        <v>-2.4669828308513555</v>
      </c>
      <c r="N17" s="31">
        <f t="shared" si="4"/>
        <v>-18341045</v>
      </c>
      <c r="O17" s="36">
        <f t="shared" si="5"/>
        <v>-1.9274446703043624</v>
      </c>
      <c r="P17" s="31">
        <v>-9913763</v>
      </c>
      <c r="Q17" s="31">
        <v>25920939</v>
      </c>
      <c r="R17" s="31">
        <v>7005533</v>
      </c>
      <c r="S17" s="31">
        <v>-1064230</v>
      </c>
      <c r="T17" s="36">
        <f t="shared" si="6"/>
        <v>-0.15191278094043664</v>
      </c>
      <c r="U17" s="36">
        <f t="shared" si="7"/>
        <v>1.3679348598508962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8458114</v>
      </c>
      <c r="E18" s="31">
        <v>8545796</v>
      </c>
      <c r="F18" s="31">
        <v>2398369</v>
      </c>
      <c r="G18" s="36">
        <f t="shared" si="0"/>
        <v>0.28355836774013687</v>
      </c>
      <c r="H18" s="31">
        <v>1731400</v>
      </c>
      <c r="I18" s="36">
        <f t="shared" si="1"/>
        <v>0.20470284510234787</v>
      </c>
      <c r="J18" s="31">
        <v>1746797</v>
      </c>
      <c r="K18" s="36">
        <f t="shared" si="2"/>
        <v>0.20440424742177324</v>
      </c>
      <c r="L18" s="31">
        <v>1957107</v>
      </c>
      <c r="M18" s="36">
        <f t="shared" si="3"/>
        <v>0.22901400875939468</v>
      </c>
      <c r="N18" s="31">
        <f t="shared" si="4"/>
        <v>7833673</v>
      </c>
      <c r="O18" s="36">
        <f t="shared" si="5"/>
        <v>0.91666978710935765</v>
      </c>
      <c r="P18" s="31">
        <v>2245480</v>
      </c>
      <c r="Q18" s="31">
        <v>9248220</v>
      </c>
      <c r="R18" s="31">
        <v>9142221</v>
      </c>
      <c r="S18" s="31">
        <v>8085487</v>
      </c>
      <c r="T18" s="36">
        <f t="shared" si="6"/>
        <v>0.88441167633116724</v>
      </c>
      <c r="U18" s="36">
        <f t="shared" si="7"/>
        <v>-0.12842376685608425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96419355</v>
      </c>
      <c r="E19" s="32">
        <f>SUM(E11:E18)</f>
        <v>100726555</v>
      </c>
      <c r="F19" s="32">
        <f>SUM(F11:F18)</f>
        <v>19843283</v>
      </c>
      <c r="G19" s="37">
        <f t="shared" si="0"/>
        <v>0.20580186415891291</v>
      </c>
      <c r="H19" s="32">
        <f>SUM(H11:H18)</f>
        <v>23075889</v>
      </c>
      <c r="I19" s="37">
        <f t="shared" si="1"/>
        <v>0.23932839003123388</v>
      </c>
      <c r="J19" s="32">
        <f>SUM(J11:J18)</f>
        <v>20959506</v>
      </c>
      <c r="K19" s="37">
        <f t="shared" si="2"/>
        <v>0.20808322095399767</v>
      </c>
      <c r="L19" s="32">
        <f>SUM(L11:L18)</f>
        <v>-781422</v>
      </c>
      <c r="M19" s="37">
        <f t="shared" si="3"/>
        <v>-7.7578549172062916E-3</v>
      </c>
      <c r="N19" s="32">
        <f t="shared" si="4"/>
        <v>63097256</v>
      </c>
      <c r="O19" s="37">
        <f t="shared" si="5"/>
        <v>0.62642126497823736</v>
      </c>
      <c r="P19" s="32">
        <f>SUM(P11:P18)</f>
        <v>5310054</v>
      </c>
      <c r="Q19" s="32">
        <f>SUM(Q11:Q18)</f>
        <v>107893060</v>
      </c>
      <c r="R19" s="32">
        <f>SUM(R11:R18)</f>
        <v>97984875</v>
      </c>
      <c r="S19" s="32">
        <f>SUM(S11:S18)</f>
        <v>71794616</v>
      </c>
      <c r="T19" s="37">
        <f t="shared" si="6"/>
        <v>0.73271120670409595</v>
      </c>
      <c r="U19" s="37">
        <f t="shared" si="7"/>
        <v>-1.1471589554456507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52116348</v>
      </c>
      <c r="E20" s="31">
        <v>56234595</v>
      </c>
      <c r="F20" s="31">
        <v>747726</v>
      </c>
      <c r="G20" s="36">
        <f t="shared" si="0"/>
        <v>1.4347244745545102E-2</v>
      </c>
      <c r="H20" s="31">
        <v>743932</v>
      </c>
      <c r="I20" s="36">
        <f t="shared" si="1"/>
        <v>1.427444609127255E-2</v>
      </c>
      <c r="J20" s="31">
        <v>4161730</v>
      </c>
      <c r="K20" s="36">
        <f t="shared" si="2"/>
        <v>7.4006579046225901E-2</v>
      </c>
      <c r="L20" s="31">
        <v>4706219</v>
      </c>
      <c r="M20" s="36">
        <f t="shared" si="3"/>
        <v>8.3689035192660313E-2</v>
      </c>
      <c r="N20" s="31">
        <f t="shared" si="4"/>
        <v>10359607</v>
      </c>
      <c r="O20" s="36">
        <f t="shared" si="5"/>
        <v>0.18422124316890698</v>
      </c>
      <c r="P20" s="31">
        <v>9653518</v>
      </c>
      <c r="Q20" s="31">
        <v>48106887</v>
      </c>
      <c r="R20" s="31">
        <v>48990263</v>
      </c>
      <c r="S20" s="31">
        <v>28839148</v>
      </c>
      <c r="T20" s="36">
        <f t="shared" si="6"/>
        <v>0.58867101815722034</v>
      </c>
      <c r="U20" s="36">
        <f t="shared" si="7"/>
        <v>-0.51248663958569307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27786383</v>
      </c>
      <c r="E21" s="31">
        <v>29954012</v>
      </c>
      <c r="F21" s="31">
        <v>6352608</v>
      </c>
      <c r="G21" s="36">
        <f t="shared" si="0"/>
        <v>0.22862306331846069</v>
      </c>
      <c r="H21" s="31">
        <v>6602748</v>
      </c>
      <c r="I21" s="36">
        <f t="shared" si="1"/>
        <v>0.23762531452906266</v>
      </c>
      <c r="J21" s="31">
        <v>6641870</v>
      </c>
      <c r="K21" s="36">
        <f t="shared" si="2"/>
        <v>0.22173557251696366</v>
      </c>
      <c r="L21" s="31">
        <v>6204550</v>
      </c>
      <c r="M21" s="36">
        <f t="shared" si="3"/>
        <v>0.20713585879581006</v>
      </c>
      <c r="N21" s="31">
        <f t="shared" si="4"/>
        <v>25801776</v>
      </c>
      <c r="O21" s="36">
        <f t="shared" si="5"/>
        <v>0.86137963755906888</v>
      </c>
      <c r="P21" s="31">
        <v>5451925</v>
      </c>
      <c r="Q21" s="31">
        <v>28319049</v>
      </c>
      <c r="R21" s="31">
        <v>29030861</v>
      </c>
      <c r="S21" s="31">
        <v>24508097</v>
      </c>
      <c r="T21" s="36">
        <f t="shared" si="6"/>
        <v>0.84420840980224454</v>
      </c>
      <c r="U21" s="36">
        <f t="shared" si="7"/>
        <v>0.13804757035359061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450000</v>
      </c>
      <c r="E22" s="31">
        <v>450000</v>
      </c>
      <c r="F22" s="31">
        <v>1018192</v>
      </c>
      <c r="G22" s="36">
        <f t="shared" si="0"/>
        <v>2.2626488888888887</v>
      </c>
      <c r="H22" s="31">
        <v>996453</v>
      </c>
      <c r="I22" s="36">
        <f t="shared" si="1"/>
        <v>2.21434</v>
      </c>
      <c r="J22" s="31">
        <v>985741</v>
      </c>
      <c r="K22" s="36">
        <f t="shared" si="2"/>
        <v>2.1905355555555555</v>
      </c>
      <c r="L22" s="31">
        <v>995339</v>
      </c>
      <c r="M22" s="36">
        <f t="shared" si="3"/>
        <v>2.2118644444444446</v>
      </c>
      <c r="N22" s="31">
        <f t="shared" si="4"/>
        <v>3995725</v>
      </c>
      <c r="O22" s="36">
        <f t="shared" si="5"/>
        <v>8.8793888888888883</v>
      </c>
      <c r="P22" s="31">
        <v>994645</v>
      </c>
      <c r="Q22" s="31">
        <v>0</v>
      </c>
      <c r="R22" s="31">
        <v>51872</v>
      </c>
      <c r="S22" s="31">
        <v>4043605</v>
      </c>
      <c r="T22" s="36">
        <f t="shared" si="6"/>
        <v>77.953520203578037</v>
      </c>
      <c r="U22" s="36">
        <f t="shared" si="7"/>
        <v>6.9773637830583546E-4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8077262</v>
      </c>
      <c r="E23" s="31">
        <v>7862411</v>
      </c>
      <c r="F23" s="31">
        <v>1137082</v>
      </c>
      <c r="G23" s="36">
        <f t="shared" si="0"/>
        <v>0.14077567373696681</v>
      </c>
      <c r="H23" s="31">
        <v>1072642</v>
      </c>
      <c r="I23" s="36">
        <f t="shared" si="1"/>
        <v>0.1327977227926988</v>
      </c>
      <c r="J23" s="31">
        <v>1213117</v>
      </c>
      <c r="K23" s="36">
        <f t="shared" si="2"/>
        <v>0.15429325686484718</v>
      </c>
      <c r="L23" s="31">
        <v>1095019</v>
      </c>
      <c r="M23" s="36">
        <f t="shared" si="3"/>
        <v>0.13927267348399874</v>
      </c>
      <c r="N23" s="31">
        <f t="shared" si="4"/>
        <v>4517860</v>
      </c>
      <c r="O23" s="36">
        <f t="shared" si="5"/>
        <v>0.57461508944266582</v>
      </c>
      <c r="P23" s="31">
        <v>1358358</v>
      </c>
      <c r="Q23" s="31">
        <v>11912561</v>
      </c>
      <c r="R23" s="31">
        <v>11265555</v>
      </c>
      <c r="S23" s="31">
        <v>4817269</v>
      </c>
      <c r="T23" s="36">
        <f t="shared" si="6"/>
        <v>0.42761044617863925</v>
      </c>
      <c r="U23" s="36">
        <f t="shared" si="7"/>
        <v>-0.1938656819483523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1706438</v>
      </c>
      <c r="E24" s="31">
        <v>1836438</v>
      </c>
      <c r="F24" s="31">
        <v>141781</v>
      </c>
      <c r="G24" s="36">
        <f t="shared" si="0"/>
        <v>8.3085936904827476E-2</v>
      </c>
      <c r="H24" s="31">
        <v>199986</v>
      </c>
      <c r="I24" s="36">
        <f t="shared" si="1"/>
        <v>0.11719499917371741</v>
      </c>
      <c r="J24" s="31">
        <v>188138</v>
      </c>
      <c r="K24" s="36">
        <f t="shared" si="2"/>
        <v>0.10244723753265833</v>
      </c>
      <c r="L24" s="31">
        <v>585320</v>
      </c>
      <c r="M24" s="36">
        <f t="shared" si="3"/>
        <v>0.31872570704810071</v>
      </c>
      <c r="N24" s="31">
        <f t="shared" si="4"/>
        <v>1115225</v>
      </c>
      <c r="O24" s="36">
        <f t="shared" si="5"/>
        <v>0.6072761508964637</v>
      </c>
      <c r="P24" s="31">
        <v>222209</v>
      </c>
      <c r="Q24" s="31">
        <v>1051029</v>
      </c>
      <c r="R24" s="31">
        <v>1091029</v>
      </c>
      <c r="S24" s="31">
        <v>1070081</v>
      </c>
      <c r="T24" s="36">
        <f t="shared" si="6"/>
        <v>0.98079977709116806</v>
      </c>
      <c r="U24" s="36">
        <f t="shared" si="7"/>
        <v>1.6340967287553609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5471812</v>
      </c>
      <c r="E25" s="31">
        <v>5471812</v>
      </c>
      <c r="F25" s="31">
        <v>1110159</v>
      </c>
      <c r="G25" s="36">
        <f t="shared" si="0"/>
        <v>0.20288690474014823</v>
      </c>
      <c r="H25" s="31">
        <v>1000375</v>
      </c>
      <c r="I25" s="36">
        <f t="shared" si="1"/>
        <v>0.18282334992503396</v>
      </c>
      <c r="J25" s="31">
        <v>698724</v>
      </c>
      <c r="K25" s="36">
        <f t="shared" si="2"/>
        <v>0.12769517666177127</v>
      </c>
      <c r="L25" s="31">
        <v>1381942</v>
      </c>
      <c r="M25" s="36">
        <f t="shared" si="3"/>
        <v>0.25255655713317637</v>
      </c>
      <c r="N25" s="31">
        <f t="shared" si="4"/>
        <v>4191200</v>
      </c>
      <c r="O25" s="36">
        <f t="shared" si="5"/>
        <v>0.76596198846012986</v>
      </c>
      <c r="P25" s="31">
        <v>909499</v>
      </c>
      <c r="Q25" s="31">
        <v>4819312</v>
      </c>
      <c r="R25" s="31">
        <v>4819312</v>
      </c>
      <c r="S25" s="31">
        <v>3786431</v>
      </c>
      <c r="T25" s="36">
        <f t="shared" si="6"/>
        <v>0.78567874418589212</v>
      </c>
      <c r="U25" s="36">
        <f t="shared" si="7"/>
        <v>0.51945411704685762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8895123</v>
      </c>
      <c r="E26" s="31">
        <v>8055852</v>
      </c>
      <c r="F26" s="31">
        <v>1634012</v>
      </c>
      <c r="G26" s="36">
        <f t="shared" si="0"/>
        <v>0.18369751604334195</v>
      </c>
      <c r="H26" s="31">
        <v>1163247</v>
      </c>
      <c r="I26" s="36">
        <f t="shared" si="1"/>
        <v>0.13077357109058527</v>
      </c>
      <c r="J26" s="31">
        <v>1664559</v>
      </c>
      <c r="K26" s="36">
        <f t="shared" si="2"/>
        <v>0.20662730645994987</v>
      </c>
      <c r="L26" s="31">
        <v>1436897</v>
      </c>
      <c r="M26" s="36">
        <f t="shared" si="3"/>
        <v>0.17836685678932532</v>
      </c>
      <c r="N26" s="31">
        <f t="shared" si="4"/>
        <v>5898715</v>
      </c>
      <c r="O26" s="36">
        <f t="shared" si="5"/>
        <v>0.73222732989632877</v>
      </c>
      <c r="P26" s="31">
        <v>1724363</v>
      </c>
      <c r="Q26" s="31">
        <v>10257179</v>
      </c>
      <c r="R26" s="31">
        <v>8989463</v>
      </c>
      <c r="S26" s="31">
        <v>7210957</v>
      </c>
      <c r="T26" s="36">
        <f t="shared" si="6"/>
        <v>0.80215659155613639</v>
      </c>
      <c r="U26" s="36">
        <f t="shared" si="7"/>
        <v>-0.16670851787007723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104503366</v>
      </c>
      <c r="E27" s="32">
        <f>SUM(E20:E26)</f>
        <v>109865120</v>
      </c>
      <c r="F27" s="32">
        <f>SUM(F20:F26)</f>
        <v>12141560</v>
      </c>
      <c r="G27" s="37">
        <f t="shared" si="0"/>
        <v>0.11618343470391183</v>
      </c>
      <c r="H27" s="32">
        <f>SUM(H20:H26)</f>
        <v>11779383</v>
      </c>
      <c r="I27" s="37">
        <f t="shared" si="1"/>
        <v>0.11271773772339544</v>
      </c>
      <c r="J27" s="32">
        <f>SUM(J20:J26)</f>
        <v>15553879</v>
      </c>
      <c r="K27" s="37">
        <f t="shared" si="2"/>
        <v>0.14157249361762861</v>
      </c>
      <c r="L27" s="32">
        <f>SUM(L20:L26)</f>
        <v>16405286</v>
      </c>
      <c r="M27" s="37">
        <f t="shared" si="3"/>
        <v>0.14932205963093656</v>
      </c>
      <c r="N27" s="32">
        <f t="shared" si="4"/>
        <v>55880108</v>
      </c>
      <c r="O27" s="37">
        <f t="shared" si="5"/>
        <v>0.50862464811397834</v>
      </c>
      <c r="P27" s="32">
        <f>SUM(P20:P26)</f>
        <v>20314517</v>
      </c>
      <c r="Q27" s="32">
        <f>SUM(Q20:Q26)</f>
        <v>104466017</v>
      </c>
      <c r="R27" s="32">
        <f>SUM(R20:R26)</f>
        <v>104238355</v>
      </c>
      <c r="S27" s="32">
        <f>SUM(S20:S26)</f>
        <v>74275588</v>
      </c>
      <c r="T27" s="37">
        <f t="shared" si="6"/>
        <v>0.71255525857060964</v>
      </c>
      <c r="U27" s="37">
        <f t="shared" si="7"/>
        <v>-0.19243534069749235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14965767</v>
      </c>
      <c r="E28" s="31">
        <v>15060609</v>
      </c>
      <c r="F28" s="31">
        <v>3169356</v>
      </c>
      <c r="G28" s="36">
        <f t="shared" si="0"/>
        <v>0.21177370996087269</v>
      </c>
      <c r="H28" s="31">
        <v>3274781</v>
      </c>
      <c r="I28" s="36">
        <f t="shared" si="1"/>
        <v>0.21881812004690437</v>
      </c>
      <c r="J28" s="31">
        <v>3026917</v>
      </c>
      <c r="K28" s="36">
        <f t="shared" si="2"/>
        <v>0.20098237727305715</v>
      </c>
      <c r="L28" s="31">
        <v>3213964</v>
      </c>
      <c r="M28" s="36">
        <f t="shared" si="3"/>
        <v>0.21340199456741757</v>
      </c>
      <c r="N28" s="31">
        <f t="shared" si="4"/>
        <v>12685018</v>
      </c>
      <c r="O28" s="36">
        <f t="shared" si="5"/>
        <v>0.84226461227431104</v>
      </c>
      <c r="P28" s="31">
        <v>2872717</v>
      </c>
      <c r="Q28" s="31">
        <v>14945129</v>
      </c>
      <c r="R28" s="31">
        <v>15280278</v>
      </c>
      <c r="S28" s="31">
        <v>12374053</v>
      </c>
      <c r="T28" s="36">
        <f t="shared" si="6"/>
        <v>0.80980548914096984</v>
      </c>
      <c r="U28" s="36">
        <f t="shared" si="7"/>
        <v>0.11878893744145347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8017825</v>
      </c>
      <c r="E29" s="31">
        <v>8517825</v>
      </c>
      <c r="F29" s="31">
        <v>11806036</v>
      </c>
      <c r="G29" s="36">
        <f t="shared" si="0"/>
        <v>1.4724736446604909</v>
      </c>
      <c r="H29" s="31">
        <v>11793904</v>
      </c>
      <c r="I29" s="36">
        <f t="shared" si="1"/>
        <v>1.4709605161000645</v>
      </c>
      <c r="J29" s="31">
        <v>10625729</v>
      </c>
      <c r="K29" s="36">
        <f t="shared" si="2"/>
        <v>1.2474697472652936</v>
      </c>
      <c r="L29" s="31">
        <v>12087781</v>
      </c>
      <c r="M29" s="36">
        <f t="shared" si="3"/>
        <v>1.4191159128063795</v>
      </c>
      <c r="N29" s="31">
        <f t="shared" si="4"/>
        <v>46313450</v>
      </c>
      <c r="O29" s="36">
        <f t="shared" si="5"/>
        <v>5.4372389665202094</v>
      </c>
      <c r="P29" s="31">
        <v>11295581</v>
      </c>
      <c r="Q29" s="31">
        <v>43322519</v>
      </c>
      <c r="R29" s="31">
        <v>43886350</v>
      </c>
      <c r="S29" s="31">
        <v>44031710</v>
      </c>
      <c r="T29" s="36">
        <f t="shared" si="6"/>
        <v>1.0033121916039953</v>
      </c>
      <c r="U29" s="36">
        <f t="shared" si="7"/>
        <v>7.013362128074685E-2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18115350</v>
      </c>
      <c r="E30" s="31">
        <v>17454152</v>
      </c>
      <c r="F30" s="31">
        <v>4878090</v>
      </c>
      <c r="G30" s="36">
        <f t="shared" si="0"/>
        <v>0.26927936804974789</v>
      </c>
      <c r="H30" s="31">
        <v>3802910</v>
      </c>
      <c r="I30" s="36">
        <f t="shared" si="1"/>
        <v>0.20992749243045264</v>
      </c>
      <c r="J30" s="31">
        <v>4612904</v>
      </c>
      <c r="K30" s="36">
        <f t="shared" si="2"/>
        <v>0.2642869158008937</v>
      </c>
      <c r="L30" s="31">
        <v>3730978</v>
      </c>
      <c r="M30" s="36">
        <f t="shared" si="3"/>
        <v>0.21375876639552582</v>
      </c>
      <c r="N30" s="31">
        <f t="shared" si="4"/>
        <v>17024882</v>
      </c>
      <c r="O30" s="36">
        <f t="shared" si="5"/>
        <v>0.97540585185691064</v>
      </c>
      <c r="P30" s="31">
        <v>2573576</v>
      </c>
      <c r="Q30" s="31">
        <v>23288886</v>
      </c>
      <c r="R30" s="31">
        <v>16948540</v>
      </c>
      <c r="S30" s="31">
        <v>17655468</v>
      </c>
      <c r="T30" s="36">
        <f t="shared" si="6"/>
        <v>1.041710259408775</v>
      </c>
      <c r="U30" s="36">
        <f t="shared" si="7"/>
        <v>0.44972520726024801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16419214</v>
      </c>
      <c r="E31" s="31">
        <v>14155156</v>
      </c>
      <c r="F31" s="31">
        <v>2818985</v>
      </c>
      <c r="G31" s="36">
        <f t="shared" si="0"/>
        <v>0.17168818190688057</v>
      </c>
      <c r="H31" s="31">
        <v>3497016</v>
      </c>
      <c r="I31" s="36">
        <f t="shared" si="1"/>
        <v>0.21298315497928219</v>
      </c>
      <c r="J31" s="31">
        <v>3054402</v>
      </c>
      <c r="K31" s="36">
        <f t="shared" si="2"/>
        <v>0.21578017225666746</v>
      </c>
      <c r="L31" s="31">
        <v>2816153</v>
      </c>
      <c r="M31" s="36">
        <f t="shared" si="3"/>
        <v>0.19894892009667714</v>
      </c>
      <c r="N31" s="31">
        <f t="shared" si="4"/>
        <v>12186556</v>
      </c>
      <c r="O31" s="36">
        <f t="shared" si="5"/>
        <v>0.86092700073386685</v>
      </c>
      <c r="P31" s="31">
        <v>3065021</v>
      </c>
      <c r="Q31" s="31">
        <v>6555024</v>
      </c>
      <c r="R31" s="31">
        <v>11168033</v>
      </c>
      <c r="S31" s="31">
        <v>12854848</v>
      </c>
      <c r="T31" s="36">
        <f t="shared" si="6"/>
        <v>1.151039578769153</v>
      </c>
      <c r="U31" s="36">
        <f t="shared" si="7"/>
        <v>-8.119618103758508E-2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6594488</v>
      </c>
      <c r="E32" s="31">
        <v>7044990</v>
      </c>
      <c r="F32" s="31">
        <v>1314441</v>
      </c>
      <c r="G32" s="36">
        <f t="shared" si="0"/>
        <v>0.19932419317466343</v>
      </c>
      <c r="H32" s="31">
        <v>3056546</v>
      </c>
      <c r="I32" s="36">
        <f t="shared" si="1"/>
        <v>0.46350012313313788</v>
      </c>
      <c r="J32" s="31">
        <v>1412126</v>
      </c>
      <c r="K32" s="36">
        <f t="shared" si="2"/>
        <v>0.20044400346913196</v>
      </c>
      <c r="L32" s="31">
        <v>1456197</v>
      </c>
      <c r="M32" s="36">
        <f t="shared" si="3"/>
        <v>0.20669965464819681</v>
      </c>
      <c r="N32" s="31">
        <f t="shared" si="4"/>
        <v>7239310</v>
      </c>
      <c r="O32" s="36">
        <f t="shared" si="5"/>
        <v>1.0275827219059217</v>
      </c>
      <c r="P32" s="31">
        <v>1011488</v>
      </c>
      <c r="Q32" s="31">
        <v>6731387</v>
      </c>
      <c r="R32" s="31">
        <v>3100371</v>
      </c>
      <c r="S32" s="31">
        <v>3578642</v>
      </c>
      <c r="T32" s="36">
        <f t="shared" si="6"/>
        <v>1.1542625060033138</v>
      </c>
      <c r="U32" s="36">
        <f t="shared" si="7"/>
        <v>0.43965820652345844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16182666</v>
      </c>
      <c r="E33" s="31">
        <v>23416666</v>
      </c>
      <c r="F33" s="31">
        <v>7501232</v>
      </c>
      <c r="G33" s="36">
        <f t="shared" si="0"/>
        <v>0.4635349947901044</v>
      </c>
      <c r="H33" s="31">
        <v>7808839</v>
      </c>
      <c r="I33" s="36">
        <f t="shared" si="1"/>
        <v>0.48254342022507291</v>
      </c>
      <c r="J33" s="31">
        <v>4193859</v>
      </c>
      <c r="K33" s="36">
        <f t="shared" si="2"/>
        <v>0.1790971865935142</v>
      </c>
      <c r="L33" s="31">
        <v>4018629</v>
      </c>
      <c r="M33" s="36">
        <f t="shared" si="3"/>
        <v>0.17161405470787344</v>
      </c>
      <c r="N33" s="31">
        <f t="shared" si="4"/>
        <v>23522559</v>
      </c>
      <c r="O33" s="36">
        <f t="shared" si="5"/>
        <v>1.0045221211251849</v>
      </c>
      <c r="P33" s="31">
        <v>4432414</v>
      </c>
      <c r="Q33" s="31">
        <v>21073079</v>
      </c>
      <c r="R33" s="31">
        <v>21215025</v>
      </c>
      <c r="S33" s="31">
        <v>19403439</v>
      </c>
      <c r="T33" s="36">
        <f t="shared" si="6"/>
        <v>0.91460834950701209</v>
      </c>
      <c r="U33" s="36">
        <f t="shared" si="7"/>
        <v>-9.3354321144189178E-2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17681962</v>
      </c>
      <c r="E34" s="31">
        <v>18248469</v>
      </c>
      <c r="F34" s="31">
        <v>3033946</v>
      </c>
      <c r="G34" s="36">
        <f t="shared" si="0"/>
        <v>0.17158423935081413</v>
      </c>
      <c r="H34" s="31">
        <v>5134131</v>
      </c>
      <c r="I34" s="36">
        <f t="shared" si="1"/>
        <v>0.29035980283183505</v>
      </c>
      <c r="J34" s="31">
        <v>4640951</v>
      </c>
      <c r="K34" s="36">
        <f t="shared" si="2"/>
        <v>0.25432001994249492</v>
      </c>
      <c r="L34" s="31">
        <v>3297428</v>
      </c>
      <c r="M34" s="36">
        <f t="shared" si="3"/>
        <v>0.18069614497523054</v>
      </c>
      <c r="N34" s="31">
        <f t="shared" si="4"/>
        <v>16106456</v>
      </c>
      <c r="O34" s="36">
        <f t="shared" si="5"/>
        <v>0.88261957756565768</v>
      </c>
      <c r="P34" s="31">
        <v>2981137</v>
      </c>
      <c r="Q34" s="31">
        <v>16678324</v>
      </c>
      <c r="R34" s="31">
        <v>14251150</v>
      </c>
      <c r="S34" s="31">
        <v>13639077</v>
      </c>
      <c r="T34" s="36">
        <f t="shared" si="6"/>
        <v>0.9570509748336099</v>
      </c>
      <c r="U34" s="36">
        <f t="shared" si="7"/>
        <v>0.10609743866182608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97977272</v>
      </c>
      <c r="E35" s="32">
        <f>SUM(E28:E34)</f>
        <v>103897867</v>
      </c>
      <c r="F35" s="32">
        <f>SUM(F28:F34)</f>
        <v>34522086</v>
      </c>
      <c r="G35" s="37">
        <f t="shared" si="0"/>
        <v>0.3523478996230881</v>
      </c>
      <c r="H35" s="32">
        <f>SUM(H28:H34)</f>
        <v>38368127</v>
      </c>
      <c r="I35" s="37">
        <f t="shared" si="1"/>
        <v>0.39160231977065046</v>
      </c>
      <c r="J35" s="32">
        <f>SUM(J28:J34)</f>
        <v>31566888</v>
      </c>
      <c r="K35" s="37">
        <f t="shared" si="2"/>
        <v>0.30382614110836365</v>
      </c>
      <c r="L35" s="32">
        <f>SUM(L28:L34)</f>
        <v>30621130</v>
      </c>
      <c r="M35" s="37">
        <f t="shared" si="3"/>
        <v>0.29472337483116956</v>
      </c>
      <c r="N35" s="32">
        <f t="shared" si="4"/>
        <v>135078231</v>
      </c>
      <c r="O35" s="37">
        <f t="shared" si="5"/>
        <v>1.300105910740208</v>
      </c>
      <c r="P35" s="32">
        <f>SUM(P28:P34)</f>
        <v>28231934</v>
      </c>
      <c r="Q35" s="32">
        <f>SUM(Q28:Q34)</f>
        <v>132594348</v>
      </c>
      <c r="R35" s="32">
        <f>SUM(R28:R34)</f>
        <v>125849747</v>
      </c>
      <c r="S35" s="32">
        <f>SUM(S28:S34)</f>
        <v>123537237</v>
      </c>
      <c r="T35" s="37">
        <f t="shared" si="6"/>
        <v>0.98162483393788624</v>
      </c>
      <c r="U35" s="37">
        <f t="shared" si="7"/>
        <v>8.4627429350040195E-2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13190112</v>
      </c>
      <c r="E36" s="31">
        <v>17755528</v>
      </c>
      <c r="F36" s="31">
        <v>2277700</v>
      </c>
      <c r="G36" s="36">
        <f t="shared" si="0"/>
        <v>0.17268238510787476</v>
      </c>
      <c r="H36" s="31">
        <v>4046604</v>
      </c>
      <c r="I36" s="36">
        <f t="shared" si="1"/>
        <v>0.30679072323267609</v>
      </c>
      <c r="J36" s="31">
        <v>2332431</v>
      </c>
      <c r="K36" s="36">
        <f t="shared" si="2"/>
        <v>0.13136365192857119</v>
      </c>
      <c r="L36" s="31">
        <v>4006496</v>
      </c>
      <c r="M36" s="36">
        <f t="shared" si="3"/>
        <v>0.22564780951599975</v>
      </c>
      <c r="N36" s="31">
        <f t="shared" si="4"/>
        <v>12663231</v>
      </c>
      <c r="O36" s="36">
        <f t="shared" si="5"/>
        <v>0.71319934839448307</v>
      </c>
      <c r="P36" s="31">
        <v>1801250</v>
      </c>
      <c r="Q36" s="31">
        <v>9371556</v>
      </c>
      <c r="R36" s="31">
        <v>9689373</v>
      </c>
      <c r="S36" s="31">
        <v>6636035</v>
      </c>
      <c r="T36" s="36">
        <f t="shared" si="6"/>
        <v>0.68487764894591219</v>
      </c>
      <c r="U36" s="36">
        <f t="shared" si="7"/>
        <v>1.2242864677307423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18977071</v>
      </c>
      <c r="E37" s="31">
        <v>20037820</v>
      </c>
      <c r="F37" s="31">
        <v>3612439</v>
      </c>
      <c r="G37" s="36">
        <f t="shared" si="0"/>
        <v>0.19035809056097225</v>
      </c>
      <c r="H37" s="31">
        <v>4370388</v>
      </c>
      <c r="I37" s="36">
        <f t="shared" si="1"/>
        <v>0.23029834266837068</v>
      </c>
      <c r="J37" s="31">
        <v>3293242</v>
      </c>
      <c r="K37" s="36">
        <f t="shared" si="2"/>
        <v>0.16435131166963274</v>
      </c>
      <c r="L37" s="31">
        <v>3981549</v>
      </c>
      <c r="M37" s="36">
        <f t="shared" si="3"/>
        <v>0.19870170507570184</v>
      </c>
      <c r="N37" s="31">
        <f t="shared" si="4"/>
        <v>15257618</v>
      </c>
      <c r="O37" s="36">
        <f t="shared" si="5"/>
        <v>0.76144101504055828</v>
      </c>
      <c r="P37" s="31">
        <v>3951227</v>
      </c>
      <c r="Q37" s="31">
        <v>18676740</v>
      </c>
      <c r="R37" s="31">
        <v>18748671</v>
      </c>
      <c r="S37" s="31">
        <v>15927360</v>
      </c>
      <c r="T37" s="36">
        <f t="shared" si="6"/>
        <v>0.84951941393605979</v>
      </c>
      <c r="U37" s="36">
        <f t="shared" si="7"/>
        <v>7.6740718769132688E-3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5286535</v>
      </c>
      <c r="E38" s="31">
        <v>4835012</v>
      </c>
      <c r="F38" s="31">
        <v>436854</v>
      </c>
      <c r="G38" s="36">
        <f t="shared" si="0"/>
        <v>8.2635223260604532E-2</v>
      </c>
      <c r="H38" s="31">
        <v>752785</v>
      </c>
      <c r="I38" s="36">
        <f t="shared" si="1"/>
        <v>0.14239667381375515</v>
      </c>
      <c r="J38" s="31">
        <v>759634</v>
      </c>
      <c r="K38" s="36">
        <f t="shared" si="2"/>
        <v>0.15711108886596351</v>
      </c>
      <c r="L38" s="31">
        <v>852438</v>
      </c>
      <c r="M38" s="36">
        <f t="shared" si="3"/>
        <v>0.1763052501214061</v>
      </c>
      <c r="N38" s="31">
        <f t="shared" si="4"/>
        <v>2801711</v>
      </c>
      <c r="O38" s="36">
        <f t="shared" si="5"/>
        <v>0.5794630913015314</v>
      </c>
      <c r="P38" s="31">
        <v>858930</v>
      </c>
      <c r="Q38" s="31">
        <v>3908349</v>
      </c>
      <c r="R38" s="31">
        <v>3128087</v>
      </c>
      <c r="S38" s="31">
        <v>1958526</v>
      </c>
      <c r="T38" s="36">
        <f t="shared" si="6"/>
        <v>0.62610982367178403</v>
      </c>
      <c r="U38" s="36">
        <f t="shared" si="7"/>
        <v>-7.5582410673745715E-3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37453718</v>
      </c>
      <c r="E40" s="32">
        <f>SUM(E36:E39)</f>
        <v>42628360</v>
      </c>
      <c r="F40" s="32">
        <f>SUM(F36:F39)</f>
        <v>6326993</v>
      </c>
      <c r="G40" s="37">
        <f t="shared" si="0"/>
        <v>0.1689283023917679</v>
      </c>
      <c r="H40" s="32">
        <f>SUM(H36:H39)</f>
        <v>9169777</v>
      </c>
      <c r="I40" s="37">
        <f t="shared" si="1"/>
        <v>0.24482955203539472</v>
      </c>
      <c r="J40" s="32">
        <f>SUM(J36:J39)</f>
        <v>6385307</v>
      </c>
      <c r="K40" s="37">
        <f t="shared" si="2"/>
        <v>0.14979011625124683</v>
      </c>
      <c r="L40" s="32">
        <f>SUM(L36:L39)</f>
        <v>8840483</v>
      </c>
      <c r="M40" s="37">
        <f t="shared" si="3"/>
        <v>0.20738501316963637</v>
      </c>
      <c r="N40" s="32">
        <f t="shared" si="4"/>
        <v>30722560</v>
      </c>
      <c r="O40" s="37">
        <f t="shared" si="5"/>
        <v>0.72070705980713312</v>
      </c>
      <c r="P40" s="32">
        <f>SUM(P36:P39)</f>
        <v>6611407</v>
      </c>
      <c r="Q40" s="32">
        <f>SUM(Q36:Q39)</f>
        <v>31956645</v>
      </c>
      <c r="R40" s="32">
        <f>SUM(R36:R39)</f>
        <v>31566131</v>
      </c>
      <c r="S40" s="32">
        <f>SUM(S36:S39)</f>
        <v>24521921</v>
      </c>
      <c r="T40" s="37">
        <f t="shared" si="6"/>
        <v>0.77684278127085005</v>
      </c>
      <c r="U40" s="37">
        <f t="shared" si="7"/>
        <v>0.33715606980480861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500000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36978285</v>
      </c>
      <c r="E42" s="31">
        <v>48943863</v>
      </c>
      <c r="F42" s="31">
        <v>9307401</v>
      </c>
      <c r="G42" s="36">
        <f t="shared" si="0"/>
        <v>0.25169909853850714</v>
      </c>
      <c r="H42" s="31">
        <v>7247413</v>
      </c>
      <c r="I42" s="36">
        <f t="shared" si="1"/>
        <v>0.19599105258667351</v>
      </c>
      <c r="J42" s="31">
        <v>17613268</v>
      </c>
      <c r="K42" s="36">
        <f t="shared" si="2"/>
        <v>0.35986673140205544</v>
      </c>
      <c r="L42" s="31">
        <v>10282493</v>
      </c>
      <c r="M42" s="36">
        <f t="shared" si="3"/>
        <v>0.21008748328671972</v>
      </c>
      <c r="N42" s="31">
        <f t="shared" si="4"/>
        <v>44450575</v>
      </c>
      <c r="O42" s="36">
        <f t="shared" si="5"/>
        <v>0.9081950682969181</v>
      </c>
      <c r="P42" s="31">
        <v>10387149</v>
      </c>
      <c r="Q42" s="31">
        <v>36594051</v>
      </c>
      <c r="R42" s="31">
        <v>43818211</v>
      </c>
      <c r="S42" s="31">
        <v>39487691</v>
      </c>
      <c r="T42" s="36">
        <f t="shared" si="6"/>
        <v>0.90117077121199674</v>
      </c>
      <c r="U42" s="36">
        <f t="shared" si="7"/>
        <v>-1.0075526980502514E-2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19313726</v>
      </c>
      <c r="E43" s="31">
        <v>18963872</v>
      </c>
      <c r="F43" s="31">
        <v>3017837</v>
      </c>
      <c r="G43" s="36">
        <f t="shared" si="0"/>
        <v>0.15625348521564406</v>
      </c>
      <c r="H43" s="31">
        <v>2478571</v>
      </c>
      <c r="I43" s="36">
        <f t="shared" si="1"/>
        <v>0.1283320991506248</v>
      </c>
      <c r="J43" s="31">
        <v>2977867</v>
      </c>
      <c r="K43" s="36">
        <f t="shared" si="2"/>
        <v>0.15702842752788038</v>
      </c>
      <c r="L43" s="31">
        <v>2654242</v>
      </c>
      <c r="M43" s="36">
        <f t="shared" si="3"/>
        <v>0.13996308348843528</v>
      </c>
      <c r="N43" s="31">
        <f t="shared" si="4"/>
        <v>11128517</v>
      </c>
      <c r="O43" s="36">
        <f t="shared" si="5"/>
        <v>0.58682725764021182</v>
      </c>
      <c r="P43" s="31">
        <v>4304545</v>
      </c>
      <c r="Q43" s="31">
        <v>21597738</v>
      </c>
      <c r="R43" s="31">
        <v>22442635</v>
      </c>
      <c r="S43" s="31">
        <v>12731945</v>
      </c>
      <c r="T43" s="36">
        <f t="shared" si="6"/>
        <v>0.56731061214514245</v>
      </c>
      <c r="U43" s="36">
        <f t="shared" si="7"/>
        <v>-0.38338616508829626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1609151</v>
      </c>
      <c r="E44" s="31">
        <v>1609151</v>
      </c>
      <c r="F44" s="31">
        <v>402309</v>
      </c>
      <c r="G44" s="36">
        <f t="shared" si="0"/>
        <v>0.25001320572152647</v>
      </c>
      <c r="H44" s="31">
        <v>0</v>
      </c>
      <c r="I44" s="36">
        <f t="shared" si="1"/>
        <v>0</v>
      </c>
      <c r="J44" s="31">
        <v>361223</v>
      </c>
      <c r="K44" s="36">
        <f t="shared" si="2"/>
        <v>0.22448048691514966</v>
      </c>
      <c r="L44" s="31">
        <v>126585</v>
      </c>
      <c r="M44" s="36">
        <f t="shared" si="3"/>
        <v>7.8665706325882406E-2</v>
      </c>
      <c r="N44" s="31">
        <f t="shared" si="4"/>
        <v>890117</v>
      </c>
      <c r="O44" s="36">
        <f t="shared" si="5"/>
        <v>0.5531593989625585</v>
      </c>
      <c r="P44" s="31">
        <v>369020</v>
      </c>
      <c r="Q44" s="31">
        <v>1588342</v>
      </c>
      <c r="R44" s="31">
        <v>1588342</v>
      </c>
      <c r="S44" s="31">
        <v>1501020</v>
      </c>
      <c r="T44" s="36">
        <f t="shared" si="6"/>
        <v>0.94502317510964262</v>
      </c>
      <c r="U44" s="36">
        <f t="shared" si="7"/>
        <v>-0.65696981193431259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43189794</v>
      </c>
      <c r="E45" s="31">
        <v>29111428</v>
      </c>
      <c r="F45" s="31">
        <v>5476146</v>
      </c>
      <c r="G45" s="36">
        <f t="shared" si="0"/>
        <v>0.12679259363913614</v>
      </c>
      <c r="H45" s="31">
        <v>5523712</v>
      </c>
      <c r="I45" s="36">
        <f t="shared" si="1"/>
        <v>0.12789391864198288</v>
      </c>
      <c r="J45" s="31">
        <v>9175263</v>
      </c>
      <c r="K45" s="36">
        <f t="shared" si="2"/>
        <v>0.3151773592143951</v>
      </c>
      <c r="L45" s="31">
        <v>8393113</v>
      </c>
      <c r="M45" s="36">
        <f t="shared" si="3"/>
        <v>0.28830990358837771</v>
      </c>
      <c r="N45" s="31">
        <f t="shared" si="4"/>
        <v>28568234</v>
      </c>
      <c r="O45" s="36">
        <f t="shared" si="5"/>
        <v>0.98134086723605585</v>
      </c>
      <c r="P45" s="31">
        <v>5459667</v>
      </c>
      <c r="Q45" s="31">
        <v>13211229</v>
      </c>
      <c r="R45" s="31">
        <v>21029213</v>
      </c>
      <c r="S45" s="31">
        <v>21574509</v>
      </c>
      <c r="T45" s="36">
        <f t="shared" si="6"/>
        <v>1.0259304045282152</v>
      </c>
      <c r="U45" s="36">
        <f t="shared" si="7"/>
        <v>0.53729394118725549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51372722</v>
      </c>
      <c r="E46" s="31">
        <v>51313871</v>
      </c>
      <c r="F46" s="31">
        <v>2359484</v>
      </c>
      <c r="G46" s="36">
        <f t="shared" si="0"/>
        <v>4.5928732372795038E-2</v>
      </c>
      <c r="H46" s="31">
        <v>14123232</v>
      </c>
      <c r="I46" s="36">
        <f t="shared" si="1"/>
        <v>0.27491694911552478</v>
      </c>
      <c r="J46" s="31">
        <v>8430142</v>
      </c>
      <c r="K46" s="36">
        <f t="shared" si="2"/>
        <v>0.16428583218755802</v>
      </c>
      <c r="L46" s="31">
        <v>9453623</v>
      </c>
      <c r="M46" s="36">
        <f t="shared" si="3"/>
        <v>0.18423133581171452</v>
      </c>
      <c r="N46" s="31">
        <f t="shared" si="4"/>
        <v>34366481</v>
      </c>
      <c r="O46" s="36">
        <f t="shared" si="5"/>
        <v>0.66973082190583522</v>
      </c>
      <c r="P46" s="31">
        <v>8509770</v>
      </c>
      <c r="Q46" s="31">
        <v>46402610</v>
      </c>
      <c r="R46" s="31">
        <v>46532150</v>
      </c>
      <c r="S46" s="31">
        <v>34072280</v>
      </c>
      <c r="T46" s="36">
        <f t="shared" si="6"/>
        <v>0.73223094140287948</v>
      </c>
      <c r="U46" s="36">
        <f t="shared" si="7"/>
        <v>0.11091404350528866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152463678</v>
      </c>
      <c r="E47" s="32">
        <f>SUM(E41:E46)</f>
        <v>150442185</v>
      </c>
      <c r="F47" s="32">
        <f>SUM(F41:F46)</f>
        <v>20563177</v>
      </c>
      <c r="G47" s="37">
        <f t="shared" si="0"/>
        <v>0.13487262848269999</v>
      </c>
      <c r="H47" s="32">
        <f>SUM(H41:H46)</f>
        <v>29372928</v>
      </c>
      <c r="I47" s="37">
        <f t="shared" si="1"/>
        <v>0.19265524999337874</v>
      </c>
      <c r="J47" s="32">
        <f>SUM(J41:J46)</f>
        <v>38557763</v>
      </c>
      <c r="K47" s="37">
        <f t="shared" si="2"/>
        <v>0.25629621771313676</v>
      </c>
      <c r="L47" s="32">
        <f>SUM(L41:L46)</f>
        <v>30910056</v>
      </c>
      <c r="M47" s="37">
        <f t="shared" si="3"/>
        <v>0.20546136045551319</v>
      </c>
      <c r="N47" s="32">
        <f t="shared" si="4"/>
        <v>119403924</v>
      </c>
      <c r="O47" s="37">
        <f t="shared" si="5"/>
        <v>0.79368645170900698</v>
      </c>
      <c r="P47" s="32">
        <f>SUM(P41:P46)</f>
        <v>29030151</v>
      </c>
      <c r="Q47" s="32">
        <f>SUM(Q41:Q46)</f>
        <v>119393970</v>
      </c>
      <c r="R47" s="32">
        <f>SUM(R41:R46)</f>
        <v>135410551</v>
      </c>
      <c r="S47" s="32">
        <f>SUM(S41:S46)</f>
        <v>109367445</v>
      </c>
      <c r="T47" s="37">
        <f t="shared" si="6"/>
        <v>0.80767299292652606</v>
      </c>
      <c r="U47" s="37">
        <f t="shared" si="7"/>
        <v>6.4756983179315775E-2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27466332</v>
      </c>
      <c r="E48" s="31">
        <v>45185215</v>
      </c>
      <c r="F48" s="31">
        <v>5823498</v>
      </c>
      <c r="G48" s="36">
        <f t="shared" si="0"/>
        <v>0.21202314164119185</v>
      </c>
      <c r="H48" s="31">
        <v>7513360</v>
      </c>
      <c r="I48" s="36">
        <f t="shared" si="1"/>
        <v>0.27354799323040296</v>
      </c>
      <c r="J48" s="31">
        <v>12608739</v>
      </c>
      <c r="K48" s="36">
        <f t="shared" si="2"/>
        <v>0.27904567899035115</v>
      </c>
      <c r="L48" s="31">
        <v>7814757</v>
      </c>
      <c r="M48" s="36">
        <f t="shared" si="3"/>
        <v>0.1729494260456656</v>
      </c>
      <c r="N48" s="31">
        <f t="shared" si="4"/>
        <v>33760354</v>
      </c>
      <c r="O48" s="36">
        <f t="shared" si="5"/>
        <v>0.74715488241009809</v>
      </c>
      <c r="P48" s="31">
        <v>6651193</v>
      </c>
      <c r="Q48" s="31">
        <v>27956400</v>
      </c>
      <c r="R48" s="31">
        <v>31218747</v>
      </c>
      <c r="S48" s="31">
        <v>24313137</v>
      </c>
      <c r="T48" s="36">
        <f t="shared" si="6"/>
        <v>0.77879925802275152</v>
      </c>
      <c r="U48" s="36">
        <f t="shared" si="7"/>
        <v>0.17494064598636672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3107</v>
      </c>
      <c r="E49" s="31">
        <v>2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2904</v>
      </c>
      <c r="R49" s="31">
        <v>2904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13747836</v>
      </c>
      <c r="E50" s="31">
        <v>15454836</v>
      </c>
      <c r="F50" s="31">
        <v>1526202</v>
      </c>
      <c r="G50" s="36">
        <f t="shared" si="0"/>
        <v>0.11101398067303102</v>
      </c>
      <c r="H50" s="31">
        <v>1869065</v>
      </c>
      <c r="I50" s="36">
        <f t="shared" si="1"/>
        <v>0.13595339659274375</v>
      </c>
      <c r="J50" s="31">
        <v>1861490</v>
      </c>
      <c r="K50" s="36">
        <f t="shared" si="2"/>
        <v>0.12044708853591199</v>
      </c>
      <c r="L50" s="31">
        <v>2639448</v>
      </c>
      <c r="M50" s="36">
        <f t="shared" si="3"/>
        <v>0.17078460101420681</v>
      </c>
      <c r="N50" s="31">
        <f t="shared" si="4"/>
        <v>7896205</v>
      </c>
      <c r="O50" s="36">
        <f t="shared" si="5"/>
        <v>0.51092130644414468</v>
      </c>
      <c r="P50" s="31">
        <v>2871779</v>
      </c>
      <c r="Q50" s="31">
        <v>12936045</v>
      </c>
      <c r="R50" s="31">
        <v>12826045</v>
      </c>
      <c r="S50" s="31">
        <v>8860743</v>
      </c>
      <c r="T50" s="36">
        <f t="shared" si="6"/>
        <v>0.69083984969645751</v>
      </c>
      <c r="U50" s="36">
        <f t="shared" si="7"/>
        <v>-8.0901420339099861E-2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39846201</v>
      </c>
      <c r="E51" s="31">
        <v>38530780</v>
      </c>
      <c r="F51" s="31">
        <v>8142052</v>
      </c>
      <c r="G51" s="36">
        <f t="shared" si="0"/>
        <v>0.20433697054331479</v>
      </c>
      <c r="H51" s="31">
        <v>9300261</v>
      </c>
      <c r="I51" s="36">
        <f t="shared" si="1"/>
        <v>0.23340395738103112</v>
      </c>
      <c r="J51" s="31">
        <v>8860977</v>
      </c>
      <c r="K51" s="36">
        <f t="shared" si="2"/>
        <v>0.22997138910761733</v>
      </c>
      <c r="L51" s="31">
        <v>10205124</v>
      </c>
      <c r="M51" s="36">
        <f t="shared" si="3"/>
        <v>0.2648564083052562</v>
      </c>
      <c r="N51" s="31">
        <f t="shared" si="4"/>
        <v>36508414</v>
      </c>
      <c r="O51" s="36">
        <f t="shared" si="5"/>
        <v>0.94751297534075352</v>
      </c>
      <c r="P51" s="31">
        <v>11125334</v>
      </c>
      <c r="Q51" s="31">
        <v>50061103</v>
      </c>
      <c r="R51" s="31">
        <v>39185916</v>
      </c>
      <c r="S51" s="31">
        <v>37549375</v>
      </c>
      <c r="T51" s="36">
        <f t="shared" si="6"/>
        <v>0.95823650007313854</v>
      </c>
      <c r="U51" s="36">
        <f t="shared" si="7"/>
        <v>-8.2713022368586908E-2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31560423</v>
      </c>
      <c r="E52" s="31">
        <v>28400589</v>
      </c>
      <c r="F52" s="31">
        <v>6021452</v>
      </c>
      <c r="G52" s="36">
        <f t="shared" si="0"/>
        <v>0.19079123242422955</v>
      </c>
      <c r="H52" s="31">
        <v>5587546</v>
      </c>
      <c r="I52" s="36">
        <f t="shared" si="1"/>
        <v>0.17704281086473397</v>
      </c>
      <c r="J52" s="31">
        <v>5091811</v>
      </c>
      <c r="K52" s="36">
        <f t="shared" si="2"/>
        <v>0.17928540144008986</v>
      </c>
      <c r="L52" s="31">
        <v>6294588</v>
      </c>
      <c r="M52" s="36">
        <f t="shared" si="3"/>
        <v>0.22163582593304668</v>
      </c>
      <c r="N52" s="31">
        <f t="shared" si="4"/>
        <v>22995397</v>
      </c>
      <c r="O52" s="36">
        <f t="shared" si="5"/>
        <v>0.80968028515183255</v>
      </c>
      <c r="P52" s="31">
        <v>12534955</v>
      </c>
      <c r="Q52" s="31">
        <v>29664582</v>
      </c>
      <c r="R52" s="31">
        <v>41692372</v>
      </c>
      <c r="S52" s="31">
        <v>36227457</v>
      </c>
      <c r="T52" s="36">
        <f t="shared" si="6"/>
        <v>0.86892290512998394</v>
      </c>
      <c r="U52" s="36">
        <f t="shared" si="7"/>
        <v>-0.49783720803146081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112623899</v>
      </c>
      <c r="E53" s="32">
        <f>SUM(E48:E52)</f>
        <v>127571422</v>
      </c>
      <c r="F53" s="32">
        <f>SUM(F48:F52)</f>
        <v>21513204</v>
      </c>
      <c r="G53" s="37">
        <f t="shared" si="0"/>
        <v>0.19101810708933101</v>
      </c>
      <c r="H53" s="32">
        <f>SUM(H48:H52)</f>
        <v>24270232</v>
      </c>
      <c r="I53" s="37">
        <f t="shared" si="1"/>
        <v>0.21549806227184515</v>
      </c>
      <c r="J53" s="32">
        <f>SUM(J48:J52)</f>
        <v>28423017</v>
      </c>
      <c r="K53" s="37">
        <f t="shared" si="2"/>
        <v>0.22280081662803758</v>
      </c>
      <c r="L53" s="32">
        <f>SUM(L48:L52)</f>
        <v>26953917</v>
      </c>
      <c r="M53" s="37">
        <f t="shared" si="3"/>
        <v>0.21128491457906615</v>
      </c>
      <c r="N53" s="32">
        <f t="shared" si="4"/>
        <v>101160370</v>
      </c>
      <c r="O53" s="37">
        <f t="shared" si="5"/>
        <v>0.79297046637921775</v>
      </c>
      <c r="P53" s="32">
        <f>SUM(P48:P52)</f>
        <v>33183261</v>
      </c>
      <c r="Q53" s="32">
        <f>SUM(Q48:Q52)</f>
        <v>120621034</v>
      </c>
      <c r="R53" s="32">
        <f>SUM(R48:R52)</f>
        <v>124925984</v>
      </c>
      <c r="S53" s="32">
        <f>SUM(S48:S52)</f>
        <v>106950712</v>
      </c>
      <c r="T53" s="37">
        <f t="shared" si="6"/>
        <v>0.85611262425597545</v>
      </c>
      <c r="U53" s="37">
        <f t="shared" si="7"/>
        <v>-0.18772549207867184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1249532513</v>
      </c>
      <c r="E54" s="32">
        <f>SUM(E8:E9,E11:E18,E20:E26,E28:E34,E36:E39,E41:E46,E48:E52)</f>
        <v>1240375232</v>
      </c>
      <c r="F54" s="32">
        <f>SUM(F8:F9,F11:F18,F20:F26,F28:F34,F36:F39,F41:F46,F48:F52)</f>
        <v>218317731</v>
      </c>
      <c r="G54" s="37">
        <f t="shared" si="0"/>
        <v>0.17471952808642122</v>
      </c>
      <c r="H54" s="32">
        <f>SUM(H8:H9,H11:H18,H20:H26,H28:H34,H36:H39,H41:H46,H48:H52)</f>
        <v>260639304</v>
      </c>
      <c r="I54" s="37">
        <f t="shared" si="1"/>
        <v>0.20858945348627356</v>
      </c>
      <c r="J54" s="32">
        <f>SUM(J8:J9,J11:J18,J20:J26,J28:J34,J36:J39,J41:J46,J48:J52)</f>
        <v>251953634</v>
      </c>
      <c r="K54" s="37">
        <f t="shared" si="2"/>
        <v>0.20312694699147299</v>
      </c>
      <c r="L54" s="32">
        <f>SUM(L8:L9,L11:L18,L20:L26,L28:L34,L36:L39,L41:L46,L48:L52)</f>
        <v>221473652</v>
      </c>
      <c r="M54" s="37">
        <f t="shared" si="3"/>
        <v>0.17855375235354587</v>
      </c>
      <c r="N54" s="32">
        <f t="shared" si="4"/>
        <v>952384321</v>
      </c>
      <c r="O54" s="37">
        <f t="shared" si="5"/>
        <v>0.76781952463236547</v>
      </c>
      <c r="P54" s="32">
        <f>SUM(P8:P9,P11:P18,P20:P26,P28:P34,P36:P39,P41:P46,P48:P52)</f>
        <v>235112799</v>
      </c>
      <c r="Q54" s="32">
        <f>SUM(Q8:Q9,Q11:Q18,Q20:Q26,Q28:Q34,Q36:Q39,Q41:Q46,Q48:Q52)</f>
        <v>1162789285</v>
      </c>
      <c r="R54" s="32">
        <f>SUM(R8:R9,R11:R18,R20:R26,R28:R34,R36:R39,R41:R46,R48:R52)</f>
        <v>1149692845</v>
      </c>
      <c r="S54" s="32">
        <f>SUM(S8:S9,S11:S18,S20:S26,S28:S34,S36:S39,S41:S46,S48:S52)</f>
        <v>950416600</v>
      </c>
      <c r="T54" s="37">
        <f t="shared" si="6"/>
        <v>0.82667001376354565</v>
      </c>
      <c r="U54" s="37">
        <f t="shared" si="7"/>
        <v>-5.8011078333510935E-2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55027334</v>
      </c>
      <c r="E57" s="31">
        <v>48700947</v>
      </c>
      <c r="F57" s="31">
        <v>11113929</v>
      </c>
      <c r="G57" s="36">
        <f t="shared" ref="G57:G85" si="8">IF(($D57      =0),0,($F57      /$D57      ))</f>
        <v>0.2019710604188093</v>
      </c>
      <c r="H57" s="31">
        <v>10779153</v>
      </c>
      <c r="I57" s="36">
        <f t="shared" ref="I57:I85" si="9">IF(($D57      =0),0,($H57      /$D57      ))</f>
        <v>0.19588724759952936</v>
      </c>
      <c r="J57" s="31">
        <v>14051001</v>
      </c>
      <c r="K57" s="36">
        <f t="shared" ref="K57:K85" si="10">IF(($E57      =0),0,($J57      /$E57      ))</f>
        <v>0.28851597074693436</v>
      </c>
      <c r="L57" s="31">
        <v>12367221</v>
      </c>
      <c r="M57" s="36">
        <f t="shared" ref="M57:M85" si="11">IF(($E57      =0),0,($L57      /$E57      ))</f>
        <v>0.25394210506830595</v>
      </c>
      <c r="N57" s="31">
        <f t="shared" ref="N57:N85" si="12">$F57      +$H57      +$J57      +$L57</f>
        <v>48311304</v>
      </c>
      <c r="O57" s="36">
        <f t="shared" ref="O57:O85" si="13">IF(($E57      =0),0,($N57      /$E57      ))</f>
        <v>0.9919992726219472</v>
      </c>
      <c r="P57" s="31">
        <v>12450588</v>
      </c>
      <c r="Q57" s="31">
        <v>54708288</v>
      </c>
      <c r="R57" s="31">
        <v>49752490</v>
      </c>
      <c r="S57" s="31">
        <v>47027311</v>
      </c>
      <c r="T57" s="36">
        <f t="shared" ref="T57:T85" si="14">IF(($R57      =0),0,($S57      /$R57      ))</f>
        <v>0.94522527415210778</v>
      </c>
      <c r="U57" s="36">
        <f t="shared" ref="U57:U85" si="15">IF(($P57      =0),0,(($L57      /$P57      )-1))</f>
        <v>-6.6958283416012065E-3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55027334</v>
      </c>
      <c r="E58" s="32">
        <f>E57</f>
        <v>48700947</v>
      </c>
      <c r="F58" s="32">
        <f>F57</f>
        <v>11113929</v>
      </c>
      <c r="G58" s="37">
        <f t="shared" si="8"/>
        <v>0.2019710604188093</v>
      </c>
      <c r="H58" s="32">
        <f>H57</f>
        <v>10779153</v>
      </c>
      <c r="I58" s="37">
        <f t="shared" si="9"/>
        <v>0.19588724759952936</v>
      </c>
      <c r="J58" s="32">
        <f>J57</f>
        <v>14051001</v>
      </c>
      <c r="K58" s="37">
        <f t="shared" si="10"/>
        <v>0.28851597074693436</v>
      </c>
      <c r="L58" s="32">
        <f>L57</f>
        <v>12367221</v>
      </c>
      <c r="M58" s="37">
        <f t="shared" si="11"/>
        <v>0.25394210506830595</v>
      </c>
      <c r="N58" s="32">
        <f t="shared" si="12"/>
        <v>48311304</v>
      </c>
      <c r="O58" s="37">
        <f t="shared" si="13"/>
        <v>0.9919992726219472</v>
      </c>
      <c r="P58" s="32">
        <f>P57</f>
        <v>12450588</v>
      </c>
      <c r="Q58" s="32">
        <f>Q57</f>
        <v>54708288</v>
      </c>
      <c r="R58" s="32">
        <f>R57</f>
        <v>49752490</v>
      </c>
      <c r="S58" s="32">
        <f>S57</f>
        <v>47027311</v>
      </c>
      <c r="T58" s="37">
        <f t="shared" si="14"/>
        <v>0.94522527415210778</v>
      </c>
      <c r="U58" s="37">
        <f t="shared" si="15"/>
        <v>-6.6958283416012065E-3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2000000</v>
      </c>
      <c r="E59" s="31">
        <v>1550000</v>
      </c>
      <c r="F59" s="31">
        <v>2000</v>
      </c>
      <c r="G59" s="36">
        <f t="shared" si="8"/>
        <v>1E-3</v>
      </c>
      <c r="H59" s="31">
        <v>3500</v>
      </c>
      <c r="I59" s="36">
        <f t="shared" si="9"/>
        <v>1.75E-3</v>
      </c>
      <c r="J59" s="31">
        <v>181050</v>
      </c>
      <c r="K59" s="36">
        <f t="shared" si="10"/>
        <v>0.11680645161290322</v>
      </c>
      <c r="L59" s="31">
        <v>637900</v>
      </c>
      <c r="M59" s="36">
        <f t="shared" si="11"/>
        <v>0.41154838709677422</v>
      </c>
      <c r="N59" s="31">
        <f t="shared" si="12"/>
        <v>824450</v>
      </c>
      <c r="O59" s="36">
        <f t="shared" si="13"/>
        <v>0.53190322580645166</v>
      </c>
      <c r="P59" s="31">
        <v>886601</v>
      </c>
      <c r="Q59" s="31">
        <v>3816156</v>
      </c>
      <c r="R59" s="31">
        <v>3253285</v>
      </c>
      <c r="S59" s="31">
        <v>2467016</v>
      </c>
      <c r="T59" s="36">
        <f t="shared" si="14"/>
        <v>0.75831536431637558</v>
      </c>
      <c r="U59" s="36">
        <f t="shared" si="15"/>
        <v>-0.2805106242830766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3999129</v>
      </c>
      <c r="E60" s="31">
        <v>10449882</v>
      </c>
      <c r="F60" s="31">
        <v>4757134</v>
      </c>
      <c r="G60" s="36">
        <f t="shared" si="8"/>
        <v>1.1895425228843581</v>
      </c>
      <c r="H60" s="31">
        <v>6351795</v>
      </c>
      <c r="I60" s="36">
        <f t="shared" si="9"/>
        <v>1.5882946011494004</v>
      </c>
      <c r="J60" s="31">
        <v>2071492</v>
      </c>
      <c r="K60" s="36">
        <f t="shared" si="10"/>
        <v>0.19823113792098324</v>
      </c>
      <c r="L60" s="31">
        <v>0</v>
      </c>
      <c r="M60" s="36">
        <f t="shared" si="11"/>
        <v>0</v>
      </c>
      <c r="N60" s="31">
        <f t="shared" si="12"/>
        <v>13180421</v>
      </c>
      <c r="O60" s="36">
        <f t="shared" si="13"/>
        <v>1.2612985486343291</v>
      </c>
      <c r="P60" s="31">
        <v>7013298</v>
      </c>
      <c r="Q60" s="31">
        <v>34136148</v>
      </c>
      <c r="R60" s="31">
        <v>29203148</v>
      </c>
      <c r="S60" s="31">
        <v>27787264</v>
      </c>
      <c r="T60" s="36">
        <f t="shared" si="14"/>
        <v>0.95151604888623653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8602823</v>
      </c>
      <c r="E61" s="31">
        <v>7845610</v>
      </c>
      <c r="F61" s="31">
        <v>645450</v>
      </c>
      <c r="G61" s="36">
        <f t="shared" si="8"/>
        <v>7.5027697303547913E-2</v>
      </c>
      <c r="H61" s="31">
        <v>399702</v>
      </c>
      <c r="I61" s="36">
        <f t="shared" si="9"/>
        <v>4.6461725412693021E-2</v>
      </c>
      <c r="J61" s="31">
        <v>1887804</v>
      </c>
      <c r="K61" s="36">
        <f t="shared" si="10"/>
        <v>0.24061914879786275</v>
      </c>
      <c r="L61" s="31">
        <v>593355</v>
      </c>
      <c r="M61" s="36">
        <f t="shared" si="11"/>
        <v>7.5628918592690692E-2</v>
      </c>
      <c r="N61" s="31">
        <f t="shared" si="12"/>
        <v>3526311</v>
      </c>
      <c r="O61" s="36">
        <f t="shared" si="13"/>
        <v>0.44946294806904752</v>
      </c>
      <c r="P61" s="31">
        <v>2055602</v>
      </c>
      <c r="Q61" s="31">
        <v>8150995</v>
      </c>
      <c r="R61" s="31">
        <v>7939965</v>
      </c>
      <c r="S61" s="31">
        <v>7919977</v>
      </c>
      <c r="T61" s="36">
        <f t="shared" si="14"/>
        <v>0.99748260855054149</v>
      </c>
      <c r="U61" s="36">
        <f t="shared" si="15"/>
        <v>-0.71134733280080487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70000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100000</v>
      </c>
      <c r="R62" s="31">
        <v>109479</v>
      </c>
      <c r="S62" s="31">
        <v>109479</v>
      </c>
      <c r="T62" s="36">
        <f t="shared" si="14"/>
        <v>1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14671952</v>
      </c>
      <c r="E63" s="32">
        <f>SUM(E59:E62)</f>
        <v>19845492</v>
      </c>
      <c r="F63" s="32">
        <f>SUM(F59:F62)</f>
        <v>5404584</v>
      </c>
      <c r="G63" s="37">
        <f t="shared" si="8"/>
        <v>0.36836161950366247</v>
      </c>
      <c r="H63" s="32">
        <f>SUM(H59:H62)</f>
        <v>6754997</v>
      </c>
      <c r="I63" s="37">
        <f t="shared" si="9"/>
        <v>0.46040206511035475</v>
      </c>
      <c r="J63" s="32">
        <f>SUM(J59:J62)</f>
        <v>4140346</v>
      </c>
      <c r="K63" s="37">
        <f t="shared" si="10"/>
        <v>0.20862904280730354</v>
      </c>
      <c r="L63" s="32">
        <f>SUM(L59:L62)</f>
        <v>1231255</v>
      </c>
      <c r="M63" s="37">
        <f t="shared" si="11"/>
        <v>6.2042049650368962E-2</v>
      </c>
      <c r="N63" s="32">
        <f t="shared" si="12"/>
        <v>17531182</v>
      </c>
      <c r="O63" s="37">
        <f t="shared" si="13"/>
        <v>0.8833835915985353</v>
      </c>
      <c r="P63" s="32">
        <f>SUM(P59:P62)</f>
        <v>9955501</v>
      </c>
      <c r="Q63" s="32">
        <f>SUM(Q59:Q62)</f>
        <v>46203299</v>
      </c>
      <c r="R63" s="32">
        <f>SUM(R59:R62)</f>
        <v>40505877</v>
      </c>
      <c r="S63" s="32">
        <f>SUM(S59:S62)</f>
        <v>38283736</v>
      </c>
      <c r="T63" s="37">
        <f t="shared" si="14"/>
        <v>0.94514028174232589</v>
      </c>
      <c r="U63" s="37">
        <f t="shared" si="15"/>
        <v>-0.87632415485669679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11851964</v>
      </c>
      <c r="E64" s="31">
        <v>9826964</v>
      </c>
      <c r="F64" s="31">
        <v>0</v>
      </c>
      <c r="G64" s="36">
        <f t="shared" si="8"/>
        <v>0</v>
      </c>
      <c r="H64" s="31">
        <v>87294</v>
      </c>
      <c r="I64" s="36">
        <f t="shared" si="9"/>
        <v>7.3653615552662834E-3</v>
      </c>
      <c r="J64" s="31">
        <v>108577</v>
      </c>
      <c r="K64" s="36">
        <f t="shared" si="10"/>
        <v>1.1048885495052185E-2</v>
      </c>
      <c r="L64" s="31">
        <v>153787</v>
      </c>
      <c r="M64" s="36">
        <f t="shared" si="11"/>
        <v>1.5649492559451729E-2</v>
      </c>
      <c r="N64" s="31">
        <f t="shared" si="12"/>
        <v>349658</v>
      </c>
      <c r="O64" s="36">
        <f t="shared" si="13"/>
        <v>3.5581487832864758E-2</v>
      </c>
      <c r="P64" s="31">
        <v>13280</v>
      </c>
      <c r="Q64" s="31">
        <v>12882470</v>
      </c>
      <c r="R64" s="31">
        <v>12882470</v>
      </c>
      <c r="S64" s="31">
        <v>13280</v>
      </c>
      <c r="T64" s="36">
        <f t="shared" si="14"/>
        <v>1.0308582127495735E-3</v>
      </c>
      <c r="U64" s="36">
        <f t="shared" si="15"/>
        <v>10.580346385542169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1141848</v>
      </c>
      <c r="E65" s="31">
        <v>1161848</v>
      </c>
      <c r="F65" s="31">
        <v>338526</v>
      </c>
      <c r="G65" s="36">
        <f t="shared" si="8"/>
        <v>0.29647203480673434</v>
      </c>
      <c r="H65" s="31">
        <v>281318</v>
      </c>
      <c r="I65" s="36">
        <f t="shared" si="9"/>
        <v>0.2463707954123491</v>
      </c>
      <c r="J65" s="31">
        <v>159105</v>
      </c>
      <c r="K65" s="36">
        <f t="shared" si="10"/>
        <v>0.13694132106781609</v>
      </c>
      <c r="L65" s="31">
        <v>366545</v>
      </c>
      <c r="M65" s="36">
        <f t="shared" si="11"/>
        <v>0.31548446956916909</v>
      </c>
      <c r="N65" s="31">
        <f t="shared" si="12"/>
        <v>1145494</v>
      </c>
      <c r="O65" s="36">
        <f t="shared" si="13"/>
        <v>0.9859241484256116</v>
      </c>
      <c r="P65" s="31">
        <v>167217</v>
      </c>
      <c r="Q65" s="31">
        <v>1240462</v>
      </c>
      <c r="R65" s="31">
        <v>1240462</v>
      </c>
      <c r="S65" s="31">
        <v>836181</v>
      </c>
      <c r="T65" s="36">
        <f t="shared" si="14"/>
        <v>0.6740883638515327</v>
      </c>
      <c r="U65" s="36">
        <f t="shared" si="15"/>
        <v>1.1920319106310959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3464855</v>
      </c>
      <c r="E66" s="31">
        <v>3284855</v>
      </c>
      <c r="F66" s="31">
        <v>6289</v>
      </c>
      <c r="G66" s="36">
        <f t="shared" si="8"/>
        <v>1.8150831708686223E-3</v>
      </c>
      <c r="H66" s="31">
        <v>21035</v>
      </c>
      <c r="I66" s="36">
        <f t="shared" si="9"/>
        <v>6.0709611224712143E-3</v>
      </c>
      <c r="J66" s="31">
        <v>2849111</v>
      </c>
      <c r="K66" s="36">
        <f t="shared" si="10"/>
        <v>0.86734756937520829</v>
      </c>
      <c r="L66" s="31">
        <v>866235</v>
      </c>
      <c r="M66" s="36">
        <f t="shared" si="11"/>
        <v>0.26370570390473858</v>
      </c>
      <c r="N66" s="31">
        <f t="shared" si="12"/>
        <v>3742670</v>
      </c>
      <c r="O66" s="36">
        <f t="shared" si="13"/>
        <v>1.1393714486636397</v>
      </c>
      <c r="P66" s="31">
        <v>-5083</v>
      </c>
      <c r="Q66" s="31">
        <v>4369789</v>
      </c>
      <c r="R66" s="31">
        <v>4423989</v>
      </c>
      <c r="S66" s="31">
        <v>18035</v>
      </c>
      <c r="T66" s="36">
        <f t="shared" si="14"/>
        <v>4.0766376227427325E-3</v>
      </c>
      <c r="U66" s="36">
        <f t="shared" si="15"/>
        <v>-171.41806020066889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137554376</v>
      </c>
      <c r="E67" s="31">
        <v>141066375</v>
      </c>
      <c r="F67" s="31">
        <v>15499292</v>
      </c>
      <c r="G67" s="36">
        <f t="shared" si="8"/>
        <v>0.11267756396205091</v>
      </c>
      <c r="H67" s="31">
        <v>15148471</v>
      </c>
      <c r="I67" s="36">
        <f t="shared" si="9"/>
        <v>0.11012714709999484</v>
      </c>
      <c r="J67" s="31">
        <v>14289761</v>
      </c>
      <c r="K67" s="36">
        <f t="shared" si="10"/>
        <v>0.10129813713579866</v>
      </c>
      <c r="L67" s="31">
        <v>19819015</v>
      </c>
      <c r="M67" s="36">
        <f t="shared" si="11"/>
        <v>0.14049425314856215</v>
      </c>
      <c r="N67" s="31">
        <f t="shared" si="12"/>
        <v>64756539</v>
      </c>
      <c r="O67" s="36">
        <f t="shared" si="13"/>
        <v>0.45905013863154842</v>
      </c>
      <c r="P67" s="31">
        <v>14817003</v>
      </c>
      <c r="Q67" s="31">
        <v>159565824</v>
      </c>
      <c r="R67" s="31">
        <v>157979324</v>
      </c>
      <c r="S67" s="31">
        <v>72055009</v>
      </c>
      <c r="T67" s="36">
        <f t="shared" si="14"/>
        <v>0.45610404688147671</v>
      </c>
      <c r="U67" s="36">
        <f t="shared" si="15"/>
        <v>0.33758594771155814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2685821</v>
      </c>
      <c r="E68" s="31">
        <v>1748418</v>
      </c>
      <c r="F68" s="31">
        <v>288998</v>
      </c>
      <c r="G68" s="36">
        <f t="shared" si="8"/>
        <v>0.10760136286074165</v>
      </c>
      <c r="H68" s="31">
        <v>289936</v>
      </c>
      <c r="I68" s="36">
        <f t="shared" si="9"/>
        <v>0.10795060430311626</v>
      </c>
      <c r="J68" s="31">
        <v>306590</v>
      </c>
      <c r="K68" s="36">
        <f t="shared" si="10"/>
        <v>0.17535280464968903</v>
      </c>
      <c r="L68" s="31">
        <v>132986</v>
      </c>
      <c r="M68" s="36">
        <f t="shared" si="11"/>
        <v>7.6060758926069172E-2</v>
      </c>
      <c r="N68" s="31">
        <f t="shared" si="12"/>
        <v>1018510</v>
      </c>
      <c r="O68" s="36">
        <f t="shared" si="13"/>
        <v>0.58253232350616391</v>
      </c>
      <c r="P68" s="31">
        <v>425495</v>
      </c>
      <c r="Q68" s="31">
        <v>2562422</v>
      </c>
      <c r="R68" s="31">
        <v>2562422</v>
      </c>
      <c r="S68" s="31">
        <v>1833287</v>
      </c>
      <c r="T68" s="36">
        <f t="shared" si="14"/>
        <v>0.71545085079662918</v>
      </c>
      <c r="U68" s="36">
        <f t="shared" si="15"/>
        <v>-0.68745578678950392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15761940</v>
      </c>
      <c r="E69" s="31">
        <v>15148489</v>
      </c>
      <c r="F69" s="31">
        <v>3415899</v>
      </c>
      <c r="G69" s="36">
        <f t="shared" si="8"/>
        <v>0.21671818316780803</v>
      </c>
      <c r="H69" s="31">
        <v>3700282</v>
      </c>
      <c r="I69" s="36">
        <f t="shared" si="9"/>
        <v>0.23476056881322985</v>
      </c>
      <c r="J69" s="31">
        <v>3217409</v>
      </c>
      <c r="K69" s="36">
        <f t="shared" si="10"/>
        <v>0.21239141408757006</v>
      </c>
      <c r="L69" s="31">
        <v>3491145</v>
      </c>
      <c r="M69" s="36">
        <f t="shared" si="11"/>
        <v>0.23046159917335649</v>
      </c>
      <c r="N69" s="31">
        <f t="shared" si="12"/>
        <v>13824735</v>
      </c>
      <c r="O69" s="36">
        <f t="shared" si="13"/>
        <v>0.91261478290012954</v>
      </c>
      <c r="P69" s="31">
        <v>3083519</v>
      </c>
      <c r="Q69" s="31">
        <v>18474511</v>
      </c>
      <c r="R69" s="31">
        <v>17857978</v>
      </c>
      <c r="S69" s="31">
        <v>12492790</v>
      </c>
      <c r="T69" s="36">
        <f t="shared" si="14"/>
        <v>0.69956352281316503</v>
      </c>
      <c r="U69" s="36">
        <f t="shared" si="15"/>
        <v>0.13219506674030557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172460804</v>
      </c>
      <c r="E70" s="32">
        <f>SUM(E64:E69)</f>
        <v>172236949</v>
      </c>
      <c r="F70" s="32">
        <f>SUM(F64:F69)</f>
        <v>19549004</v>
      </c>
      <c r="G70" s="37">
        <f t="shared" si="8"/>
        <v>0.11335331592215006</v>
      </c>
      <c r="H70" s="32">
        <f>SUM(H64:H69)</f>
        <v>19528336</v>
      </c>
      <c r="I70" s="37">
        <f t="shared" si="9"/>
        <v>0.1132334741985779</v>
      </c>
      <c r="J70" s="32">
        <f>SUM(J64:J69)</f>
        <v>20930553</v>
      </c>
      <c r="K70" s="37">
        <f t="shared" si="10"/>
        <v>0.12152185185305391</v>
      </c>
      <c r="L70" s="32">
        <f>SUM(L64:L69)</f>
        <v>24829713</v>
      </c>
      <c r="M70" s="37">
        <f t="shared" si="11"/>
        <v>0.14416019991157647</v>
      </c>
      <c r="N70" s="32">
        <f t="shared" si="12"/>
        <v>84837606</v>
      </c>
      <c r="O70" s="37">
        <f t="shared" si="13"/>
        <v>0.49256333494388593</v>
      </c>
      <c r="P70" s="32">
        <f>SUM(P64:P69)</f>
        <v>18501431</v>
      </c>
      <c r="Q70" s="32">
        <f>SUM(Q64:Q69)</f>
        <v>199095478</v>
      </c>
      <c r="R70" s="32">
        <f>SUM(R64:R69)</f>
        <v>196946645</v>
      </c>
      <c r="S70" s="32">
        <f>SUM(S64:S69)</f>
        <v>87248582</v>
      </c>
      <c r="T70" s="37">
        <f t="shared" si="14"/>
        <v>0.44300618576163103</v>
      </c>
      <c r="U70" s="37">
        <f t="shared" si="15"/>
        <v>0.34204283982141703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20134788</v>
      </c>
      <c r="E71" s="31">
        <v>19057624</v>
      </c>
      <c r="F71" s="31">
        <v>5563501</v>
      </c>
      <c r="G71" s="36">
        <f t="shared" si="8"/>
        <v>0.27631286706371083</v>
      </c>
      <c r="H71" s="31">
        <v>5799114</v>
      </c>
      <c r="I71" s="36">
        <f t="shared" si="9"/>
        <v>0.28801465404055904</v>
      </c>
      <c r="J71" s="31">
        <v>5515743</v>
      </c>
      <c r="K71" s="36">
        <f t="shared" si="10"/>
        <v>0.28942448439532653</v>
      </c>
      <c r="L71" s="31">
        <v>5277428</v>
      </c>
      <c r="M71" s="36">
        <f t="shared" si="11"/>
        <v>0.27691951525541691</v>
      </c>
      <c r="N71" s="31">
        <f t="shared" si="12"/>
        <v>22155786</v>
      </c>
      <c r="O71" s="36">
        <f t="shared" si="13"/>
        <v>1.1625681144721924</v>
      </c>
      <c r="P71" s="31">
        <v>20901054</v>
      </c>
      <c r="Q71" s="31">
        <v>6268932</v>
      </c>
      <c r="R71" s="31">
        <v>18655564</v>
      </c>
      <c r="S71" s="31">
        <v>26131595</v>
      </c>
      <c r="T71" s="36">
        <f t="shared" si="14"/>
        <v>1.4007400151504399</v>
      </c>
      <c r="U71" s="36">
        <f t="shared" si="15"/>
        <v>-0.7475042167729915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15102069</v>
      </c>
      <c r="E72" s="31">
        <v>14178303</v>
      </c>
      <c r="F72" s="31">
        <v>3232468</v>
      </c>
      <c r="G72" s="36">
        <f t="shared" si="8"/>
        <v>0.21404140055246734</v>
      </c>
      <c r="H72" s="31">
        <v>2200431</v>
      </c>
      <c r="I72" s="36">
        <f t="shared" si="9"/>
        <v>0.14570394294980377</v>
      </c>
      <c r="J72" s="31">
        <v>4047887</v>
      </c>
      <c r="K72" s="36">
        <f t="shared" si="10"/>
        <v>0.28549869473095618</v>
      </c>
      <c r="L72" s="31">
        <v>2969044</v>
      </c>
      <c r="M72" s="36">
        <f t="shared" si="11"/>
        <v>0.2094075715549315</v>
      </c>
      <c r="N72" s="31">
        <f t="shared" si="12"/>
        <v>12449830</v>
      </c>
      <c r="O72" s="36">
        <f t="shared" si="13"/>
        <v>0.87809027638921244</v>
      </c>
      <c r="P72" s="31">
        <v>3146209</v>
      </c>
      <c r="Q72" s="31">
        <v>12694303</v>
      </c>
      <c r="R72" s="31">
        <v>14098156</v>
      </c>
      <c r="S72" s="31">
        <v>12821717</v>
      </c>
      <c r="T72" s="36">
        <f t="shared" si="14"/>
        <v>0.90946057058809682</v>
      </c>
      <c r="U72" s="36">
        <f t="shared" si="15"/>
        <v>-5.6310626534982311E-2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4226731</v>
      </c>
      <c r="E73" s="31">
        <v>4226731</v>
      </c>
      <c r="F73" s="31">
        <v>1445457</v>
      </c>
      <c r="G73" s="36">
        <f t="shared" si="8"/>
        <v>0.34197988942281871</v>
      </c>
      <c r="H73" s="31">
        <v>133961</v>
      </c>
      <c r="I73" s="36">
        <f t="shared" si="9"/>
        <v>3.169376049717855E-2</v>
      </c>
      <c r="J73" s="31">
        <v>405424</v>
      </c>
      <c r="K73" s="36">
        <f t="shared" si="10"/>
        <v>9.5919044765328101E-2</v>
      </c>
      <c r="L73" s="31">
        <v>4293384</v>
      </c>
      <c r="M73" s="36">
        <f t="shared" si="11"/>
        <v>1.0157693972008155</v>
      </c>
      <c r="N73" s="31">
        <f t="shared" si="12"/>
        <v>6278226</v>
      </c>
      <c r="O73" s="36">
        <f t="shared" si="13"/>
        <v>1.4853620918861408</v>
      </c>
      <c r="P73" s="31">
        <v>1574050</v>
      </c>
      <c r="Q73" s="31">
        <v>4010472</v>
      </c>
      <c r="R73" s="31">
        <v>3979306</v>
      </c>
      <c r="S73" s="31">
        <v>4167198</v>
      </c>
      <c r="T73" s="36">
        <f t="shared" si="14"/>
        <v>1.0472172785907894</v>
      </c>
      <c r="U73" s="36">
        <f t="shared" si="15"/>
        <v>1.7276033162860136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24688293</v>
      </c>
      <c r="E74" s="31">
        <v>23779810</v>
      </c>
      <c r="F74" s="31">
        <v>4624647</v>
      </c>
      <c r="G74" s="36">
        <f t="shared" si="8"/>
        <v>0.18732145636800407</v>
      </c>
      <c r="H74" s="31">
        <v>4940489</v>
      </c>
      <c r="I74" s="36">
        <f t="shared" si="9"/>
        <v>0.20011464543133864</v>
      </c>
      <c r="J74" s="31">
        <v>5500085</v>
      </c>
      <c r="K74" s="36">
        <f t="shared" si="10"/>
        <v>0.23129221806229738</v>
      </c>
      <c r="L74" s="31">
        <v>5166767</v>
      </c>
      <c r="M74" s="36">
        <f t="shared" si="11"/>
        <v>0.21727536931539823</v>
      </c>
      <c r="N74" s="31">
        <f t="shared" si="12"/>
        <v>20231988</v>
      </c>
      <c r="O74" s="36">
        <f t="shared" si="13"/>
        <v>0.85080528397829924</v>
      </c>
      <c r="P74" s="31">
        <v>4612031</v>
      </c>
      <c r="Q74" s="31">
        <v>25546728</v>
      </c>
      <c r="R74" s="31">
        <v>21978970</v>
      </c>
      <c r="S74" s="31">
        <v>17830623</v>
      </c>
      <c r="T74" s="36">
        <f t="shared" si="14"/>
        <v>0.81125835287094894</v>
      </c>
      <c r="U74" s="36">
        <f t="shared" si="15"/>
        <v>0.12028019759624331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5117068</v>
      </c>
      <c r="E75" s="31">
        <v>4784373</v>
      </c>
      <c r="F75" s="31">
        <v>1138483</v>
      </c>
      <c r="G75" s="36">
        <f t="shared" si="8"/>
        <v>0.22248736972031641</v>
      </c>
      <c r="H75" s="31">
        <v>1229973</v>
      </c>
      <c r="I75" s="36">
        <f t="shared" si="9"/>
        <v>0.24036674908365493</v>
      </c>
      <c r="J75" s="31">
        <v>1256074</v>
      </c>
      <c r="K75" s="36">
        <f t="shared" si="10"/>
        <v>0.26253680471819402</v>
      </c>
      <c r="L75" s="31">
        <v>600322</v>
      </c>
      <c r="M75" s="36">
        <f t="shared" si="11"/>
        <v>0.12547558478404588</v>
      </c>
      <c r="N75" s="31">
        <f t="shared" si="12"/>
        <v>4224852</v>
      </c>
      <c r="O75" s="36">
        <f t="shared" si="13"/>
        <v>0.88305238742882297</v>
      </c>
      <c r="P75" s="31">
        <v>742169</v>
      </c>
      <c r="Q75" s="31">
        <v>5152230</v>
      </c>
      <c r="R75" s="31">
        <v>4342499</v>
      </c>
      <c r="S75" s="31">
        <v>4153697</v>
      </c>
      <c r="T75" s="36">
        <f t="shared" si="14"/>
        <v>0.95652226978060328</v>
      </c>
      <c r="U75" s="36">
        <f t="shared" si="15"/>
        <v>-0.19112493246147444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9649660</v>
      </c>
      <c r="E76" s="31">
        <v>9649660</v>
      </c>
      <c r="F76" s="31">
        <v>0</v>
      </c>
      <c r="G76" s="36">
        <f t="shared" si="8"/>
        <v>0</v>
      </c>
      <c r="H76" s="31">
        <v>256199</v>
      </c>
      <c r="I76" s="36">
        <f t="shared" si="9"/>
        <v>2.6550054613323163E-2</v>
      </c>
      <c r="J76" s="31">
        <v>445258</v>
      </c>
      <c r="K76" s="36">
        <f t="shared" si="10"/>
        <v>4.614235112946985E-2</v>
      </c>
      <c r="L76" s="31">
        <v>8059909</v>
      </c>
      <c r="M76" s="36">
        <f t="shared" si="11"/>
        <v>0.83525315917866538</v>
      </c>
      <c r="N76" s="31">
        <f t="shared" si="12"/>
        <v>8761366</v>
      </c>
      <c r="O76" s="36">
        <f t="shared" si="13"/>
        <v>0.90794556492145839</v>
      </c>
      <c r="P76" s="31">
        <v>0</v>
      </c>
      <c r="Q76" s="31">
        <v>0</v>
      </c>
      <c r="R76" s="31">
        <v>16714167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39003984</v>
      </c>
      <c r="E77" s="31">
        <v>39051864</v>
      </c>
      <c r="F77" s="31">
        <v>7962168</v>
      </c>
      <c r="G77" s="36">
        <f t="shared" si="8"/>
        <v>0.20413730043577086</v>
      </c>
      <c r="H77" s="31">
        <v>7574661</v>
      </c>
      <c r="I77" s="36">
        <f t="shared" si="9"/>
        <v>0.1942022384174909</v>
      </c>
      <c r="J77" s="31">
        <v>6727644</v>
      </c>
      <c r="K77" s="36">
        <f t="shared" si="10"/>
        <v>0.1722745936019853</v>
      </c>
      <c r="L77" s="31">
        <v>6564554</v>
      </c>
      <c r="M77" s="36">
        <f t="shared" si="11"/>
        <v>0.1680983524883729</v>
      </c>
      <c r="N77" s="31">
        <f t="shared" si="12"/>
        <v>28829027</v>
      </c>
      <c r="O77" s="36">
        <f t="shared" si="13"/>
        <v>0.73822409603802774</v>
      </c>
      <c r="P77" s="31">
        <v>7635761</v>
      </c>
      <c r="Q77" s="31">
        <v>30557274</v>
      </c>
      <c r="R77" s="31">
        <v>29547047</v>
      </c>
      <c r="S77" s="31">
        <v>28894357</v>
      </c>
      <c r="T77" s="36">
        <f t="shared" si="14"/>
        <v>0.97791014445538327</v>
      </c>
      <c r="U77" s="36">
        <f t="shared" si="15"/>
        <v>-0.1402881782182549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117922593</v>
      </c>
      <c r="E78" s="32">
        <f>SUM(E71:E77)</f>
        <v>114728365</v>
      </c>
      <c r="F78" s="32">
        <f>SUM(F71:F77)</f>
        <v>23966724</v>
      </c>
      <c r="G78" s="37">
        <f t="shared" si="8"/>
        <v>0.20324115498376125</v>
      </c>
      <c r="H78" s="32">
        <f>SUM(H71:H77)</f>
        <v>22134828</v>
      </c>
      <c r="I78" s="37">
        <f t="shared" si="9"/>
        <v>0.18770642195766507</v>
      </c>
      <c r="J78" s="32">
        <f>SUM(J71:J77)</f>
        <v>23898115</v>
      </c>
      <c r="K78" s="37">
        <f t="shared" si="10"/>
        <v>0.20830171335571634</v>
      </c>
      <c r="L78" s="32">
        <f>SUM(L71:L77)</f>
        <v>32931408</v>
      </c>
      <c r="M78" s="37">
        <f t="shared" si="11"/>
        <v>0.28703806595692355</v>
      </c>
      <c r="N78" s="32">
        <f t="shared" si="12"/>
        <v>102931075</v>
      </c>
      <c r="O78" s="37">
        <f t="shared" si="13"/>
        <v>0.89717198532376885</v>
      </c>
      <c r="P78" s="32">
        <f>SUM(P71:P77)</f>
        <v>38611274</v>
      </c>
      <c r="Q78" s="32">
        <f>SUM(Q71:Q77)</f>
        <v>84229939</v>
      </c>
      <c r="R78" s="32">
        <f>SUM(R71:R77)</f>
        <v>109315709</v>
      </c>
      <c r="S78" s="32">
        <f>SUM(S71:S77)</f>
        <v>93999187</v>
      </c>
      <c r="T78" s="37">
        <f t="shared" si="14"/>
        <v>0.85988727384094454</v>
      </c>
      <c r="U78" s="37">
        <f t="shared" si="15"/>
        <v>-0.1471038225778305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18276319</v>
      </c>
      <c r="E79" s="31">
        <v>17736316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7827379</v>
      </c>
      <c r="K79" s="36">
        <f t="shared" si="10"/>
        <v>0.44131932471207663</v>
      </c>
      <c r="L79" s="31">
        <v>5346363</v>
      </c>
      <c r="M79" s="36">
        <f t="shared" si="11"/>
        <v>0.30143593517391098</v>
      </c>
      <c r="N79" s="31">
        <f t="shared" si="12"/>
        <v>13173742</v>
      </c>
      <c r="O79" s="36">
        <f t="shared" si="13"/>
        <v>0.74275525988598756</v>
      </c>
      <c r="P79" s="31">
        <v>1806672</v>
      </c>
      <c r="Q79" s="31">
        <v>19239700</v>
      </c>
      <c r="R79" s="31">
        <v>17292680</v>
      </c>
      <c r="S79" s="31">
        <v>8727746</v>
      </c>
      <c r="T79" s="36">
        <f t="shared" si="14"/>
        <v>0.5047075409942241</v>
      </c>
      <c r="U79" s="36">
        <f t="shared" si="15"/>
        <v>1.9592327771726135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59491856</v>
      </c>
      <c r="E80" s="31">
        <v>61812856</v>
      </c>
      <c r="F80" s="31">
        <v>14426917</v>
      </c>
      <c r="G80" s="36">
        <f t="shared" si="8"/>
        <v>0.24250238553660186</v>
      </c>
      <c r="H80" s="31">
        <v>15019160</v>
      </c>
      <c r="I80" s="36">
        <f t="shared" si="9"/>
        <v>0.25245741198593635</v>
      </c>
      <c r="J80" s="31">
        <v>15940343</v>
      </c>
      <c r="K80" s="36">
        <f t="shared" si="10"/>
        <v>0.25788070688725334</v>
      </c>
      <c r="L80" s="31">
        <v>17468831</v>
      </c>
      <c r="M80" s="36">
        <f t="shared" si="11"/>
        <v>0.28260837842535541</v>
      </c>
      <c r="N80" s="31">
        <f t="shared" si="12"/>
        <v>62855251</v>
      </c>
      <c r="O80" s="36">
        <f t="shared" si="13"/>
        <v>1.0168637249183243</v>
      </c>
      <c r="P80" s="31">
        <v>10984100</v>
      </c>
      <c r="Q80" s="31">
        <v>56360891</v>
      </c>
      <c r="R80" s="31">
        <v>56041891</v>
      </c>
      <c r="S80" s="31">
        <v>65624452</v>
      </c>
      <c r="T80" s="36">
        <f t="shared" si="14"/>
        <v>1.1709892515939551</v>
      </c>
      <c r="U80" s="36">
        <f t="shared" si="15"/>
        <v>0.59037435930117166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7413500</v>
      </c>
      <c r="E81" s="31">
        <v>8194070</v>
      </c>
      <c r="F81" s="31">
        <v>1220585</v>
      </c>
      <c r="G81" s="36">
        <f t="shared" si="8"/>
        <v>0.16464355567545694</v>
      </c>
      <c r="H81" s="31">
        <v>1409828</v>
      </c>
      <c r="I81" s="36">
        <f t="shared" si="9"/>
        <v>0.19017036487489039</v>
      </c>
      <c r="J81" s="31">
        <v>1372684</v>
      </c>
      <c r="K81" s="36">
        <f t="shared" si="10"/>
        <v>0.16752163454791086</v>
      </c>
      <c r="L81" s="31">
        <v>1716659</v>
      </c>
      <c r="M81" s="36">
        <f t="shared" si="11"/>
        <v>0.20950016292269896</v>
      </c>
      <c r="N81" s="31">
        <f t="shared" si="12"/>
        <v>5719756</v>
      </c>
      <c r="O81" s="36">
        <f t="shared" si="13"/>
        <v>0.6980360187306186</v>
      </c>
      <c r="P81" s="31">
        <v>1099740</v>
      </c>
      <c r="Q81" s="31">
        <v>7313880</v>
      </c>
      <c r="R81" s="31">
        <v>6915300</v>
      </c>
      <c r="S81" s="31">
        <v>3880914</v>
      </c>
      <c r="T81" s="36">
        <f t="shared" si="14"/>
        <v>0.56120688907205762</v>
      </c>
      <c r="U81" s="36">
        <f t="shared" si="15"/>
        <v>0.56096804699292568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811634</v>
      </c>
      <c r="E82" s="31">
        <v>628007</v>
      </c>
      <c r="F82" s="31">
        <v>72001</v>
      </c>
      <c r="G82" s="36">
        <f t="shared" si="8"/>
        <v>8.8711167841662622E-2</v>
      </c>
      <c r="H82" s="31">
        <v>113662</v>
      </c>
      <c r="I82" s="36">
        <f t="shared" si="9"/>
        <v>0.14004095442034217</v>
      </c>
      <c r="J82" s="31">
        <v>64191</v>
      </c>
      <c r="K82" s="36">
        <f t="shared" si="10"/>
        <v>0.10221382882674875</v>
      </c>
      <c r="L82" s="31">
        <v>81532</v>
      </c>
      <c r="M82" s="36">
        <f t="shared" si="11"/>
        <v>0.12982657836616471</v>
      </c>
      <c r="N82" s="31">
        <f t="shared" si="12"/>
        <v>331386</v>
      </c>
      <c r="O82" s="36">
        <f t="shared" si="13"/>
        <v>0.52767883160538021</v>
      </c>
      <c r="P82" s="31">
        <v>71004</v>
      </c>
      <c r="Q82" s="31">
        <v>1066434</v>
      </c>
      <c r="R82" s="31">
        <v>858288</v>
      </c>
      <c r="S82" s="31">
        <v>337003</v>
      </c>
      <c r="T82" s="36">
        <f t="shared" si="14"/>
        <v>0.39264559215554684</v>
      </c>
      <c r="U82" s="36">
        <f t="shared" si="15"/>
        <v>0.14827333671342457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85993309</v>
      </c>
      <c r="E84" s="32">
        <f>SUM(E79:E83)</f>
        <v>88371249</v>
      </c>
      <c r="F84" s="32">
        <f>SUM(F79:F83)</f>
        <v>15719503</v>
      </c>
      <c r="G84" s="37">
        <f t="shared" si="8"/>
        <v>0.18279914080291992</v>
      </c>
      <c r="H84" s="32">
        <f>SUM(H79:H83)</f>
        <v>16542650</v>
      </c>
      <c r="I84" s="37">
        <f t="shared" si="9"/>
        <v>0.19237136228819848</v>
      </c>
      <c r="J84" s="32">
        <f>SUM(J79:J83)</f>
        <v>25204597</v>
      </c>
      <c r="K84" s="37">
        <f t="shared" si="10"/>
        <v>0.28521263742690794</v>
      </c>
      <c r="L84" s="32">
        <f>SUM(L79:L83)</f>
        <v>24613385</v>
      </c>
      <c r="M84" s="37">
        <f t="shared" si="11"/>
        <v>0.27852254300490875</v>
      </c>
      <c r="N84" s="32">
        <f t="shared" si="12"/>
        <v>82080135</v>
      </c>
      <c r="O84" s="37">
        <f t="shared" si="13"/>
        <v>0.92881039850415603</v>
      </c>
      <c r="P84" s="32">
        <f>SUM(P79:P83)</f>
        <v>13961516</v>
      </c>
      <c r="Q84" s="32">
        <f>SUM(Q79:Q83)</f>
        <v>83980905</v>
      </c>
      <c r="R84" s="32">
        <f>SUM(R79:R83)</f>
        <v>81108159</v>
      </c>
      <c r="S84" s="32">
        <f>SUM(S79:S83)</f>
        <v>78570115</v>
      </c>
      <c r="T84" s="37">
        <f t="shared" si="14"/>
        <v>0.96870790767177939</v>
      </c>
      <c r="U84" s="37">
        <f t="shared" si="15"/>
        <v>0.76294501256167302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446075992</v>
      </c>
      <c r="E85" s="32">
        <f>SUM(E57,E59:E62,E64:E69,E71:E77,E79:E83)</f>
        <v>443883002</v>
      </c>
      <c r="F85" s="32">
        <f>SUM(F57,F59:F62,F64:F69,F71:F77,F79:F83)</f>
        <v>75753744</v>
      </c>
      <c r="G85" s="37">
        <f t="shared" si="8"/>
        <v>0.16982250862763312</v>
      </c>
      <c r="H85" s="32">
        <f>SUM(H57,H59:H62,H64:H69,H71:H77,H79:H83)</f>
        <v>75739964</v>
      </c>
      <c r="I85" s="37">
        <f t="shared" si="9"/>
        <v>0.16979161703013149</v>
      </c>
      <c r="J85" s="32">
        <f>SUM(J57,J59:J62,J64:J69,J71:J77,J79:J83)</f>
        <v>88224612</v>
      </c>
      <c r="K85" s="37">
        <f t="shared" si="10"/>
        <v>0.19875645519762436</v>
      </c>
      <c r="L85" s="32">
        <f>SUM(L57,L59:L62,L64:L69,L71:L77,L79:L83)</f>
        <v>95972982</v>
      </c>
      <c r="M85" s="37">
        <f t="shared" si="11"/>
        <v>0.21621233876398807</v>
      </c>
      <c r="N85" s="32">
        <f t="shared" si="12"/>
        <v>335691302</v>
      </c>
      <c r="O85" s="37">
        <f t="shared" si="13"/>
        <v>0.75626077251770951</v>
      </c>
      <c r="P85" s="32">
        <f>SUM(P57,P59:P62,P64:P69,P71:P77,P79:P83)</f>
        <v>93480310</v>
      </c>
      <c r="Q85" s="32">
        <f>SUM(Q57,Q59:Q62,Q64:Q69,Q71:Q77,Q79:Q83)</f>
        <v>468217909</v>
      </c>
      <c r="R85" s="32">
        <f>SUM(R57,R59:R62,R64:R69,R71:R77,R79:R83)</f>
        <v>477628880</v>
      </c>
      <c r="S85" s="32">
        <f>SUM(S57,S59:S62,S64:S69,S71:S77,S79:S83)</f>
        <v>345128931</v>
      </c>
      <c r="T85" s="37">
        <f t="shared" si="14"/>
        <v>0.7225880708888458</v>
      </c>
      <c r="U85" s="37">
        <f t="shared" si="15"/>
        <v>2.6665208962186826E-2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1235432046</v>
      </c>
      <c r="E88" s="31">
        <v>1155106447</v>
      </c>
      <c r="F88" s="31">
        <v>272621664</v>
      </c>
      <c r="G88" s="36">
        <f t="shared" ref="G88:G99" si="16">IF(($D88      =0),0,($F88      /$D88      ))</f>
        <v>0.22066908890916045</v>
      </c>
      <c r="H88" s="31">
        <v>266925456</v>
      </c>
      <c r="I88" s="36">
        <f t="shared" ref="I88:I99" si="17">IF(($D88      =0),0,($H88      /$D88      ))</f>
        <v>0.21605838772292943</v>
      </c>
      <c r="J88" s="31">
        <v>275212550</v>
      </c>
      <c r="K88" s="36">
        <f t="shared" ref="K88:K99" si="18">IF(($E88      =0),0,($J88      /$E88      ))</f>
        <v>0.23825730582213606</v>
      </c>
      <c r="L88" s="31">
        <v>314624968</v>
      </c>
      <c r="M88" s="36">
        <f t="shared" ref="M88:M99" si="19">IF(($E88      =0),0,($L88      /$E88      ))</f>
        <v>0.27237746687080866</v>
      </c>
      <c r="N88" s="31">
        <f t="shared" ref="N88:N99" si="20">$F88      +$H88      +$J88      +$L88</f>
        <v>1129384638</v>
      </c>
      <c r="O88" s="36">
        <f t="shared" ref="O88:O99" si="21">IF(($E88      =0),0,($N88      /$E88      ))</f>
        <v>0.97773208775104348</v>
      </c>
      <c r="P88" s="31">
        <v>267238674</v>
      </c>
      <c r="Q88" s="31">
        <v>1117857228</v>
      </c>
      <c r="R88" s="31">
        <v>1110902994</v>
      </c>
      <c r="S88" s="31">
        <v>1081293343</v>
      </c>
      <c r="T88" s="36">
        <f t="shared" ref="T88:T99" si="22">IF(($R88      =0),0,($S88      /$R88      ))</f>
        <v>0.97334632172212865</v>
      </c>
      <c r="U88" s="36">
        <f t="shared" ref="U88:U99" si="23">IF(($P88      =0),0,(($L88      /$P88      )-1))</f>
        <v>0.17731824997754631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1497711000</v>
      </c>
      <c r="E89" s="31">
        <v>1459695814</v>
      </c>
      <c r="F89" s="31">
        <v>281585449</v>
      </c>
      <c r="G89" s="36">
        <f t="shared" si="16"/>
        <v>0.18801053674574067</v>
      </c>
      <c r="H89" s="31">
        <v>355661939</v>
      </c>
      <c r="I89" s="36">
        <f t="shared" si="17"/>
        <v>0.23747033907075529</v>
      </c>
      <c r="J89" s="31">
        <v>336994018</v>
      </c>
      <c r="K89" s="36">
        <f t="shared" si="18"/>
        <v>0.23086592067188047</v>
      </c>
      <c r="L89" s="31">
        <v>373269170</v>
      </c>
      <c r="M89" s="36">
        <f t="shared" si="19"/>
        <v>0.25571709284904476</v>
      </c>
      <c r="N89" s="31">
        <f t="shared" si="20"/>
        <v>1347510576</v>
      </c>
      <c r="O89" s="36">
        <f t="shared" si="21"/>
        <v>0.92314478336922878</v>
      </c>
      <c r="P89" s="31">
        <v>344153738</v>
      </c>
      <c r="Q89" s="31">
        <v>1488236000</v>
      </c>
      <c r="R89" s="31">
        <v>1418886000</v>
      </c>
      <c r="S89" s="31">
        <v>1251930130</v>
      </c>
      <c r="T89" s="36">
        <f t="shared" si="22"/>
        <v>0.88233313317630879</v>
      </c>
      <c r="U89" s="36">
        <f t="shared" si="23"/>
        <v>8.4600074865379016E-2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400340860</v>
      </c>
      <c r="E90" s="31">
        <v>423122651</v>
      </c>
      <c r="F90" s="31">
        <v>75163401</v>
      </c>
      <c r="G90" s="36">
        <f t="shared" si="16"/>
        <v>0.18774851260498365</v>
      </c>
      <c r="H90" s="31">
        <v>108799849</v>
      </c>
      <c r="I90" s="36">
        <f t="shared" si="17"/>
        <v>0.27176803536866062</v>
      </c>
      <c r="J90" s="31">
        <v>80385384</v>
      </c>
      <c r="K90" s="36">
        <f t="shared" si="18"/>
        <v>0.18998128275576531</v>
      </c>
      <c r="L90" s="31">
        <v>94977666</v>
      </c>
      <c r="M90" s="36">
        <f t="shared" si="19"/>
        <v>0.22446840360716117</v>
      </c>
      <c r="N90" s="31">
        <f t="shared" si="20"/>
        <v>359326300</v>
      </c>
      <c r="O90" s="36">
        <f t="shared" si="21"/>
        <v>0.84922492131010963</v>
      </c>
      <c r="P90" s="31">
        <v>100297895</v>
      </c>
      <c r="Q90" s="31">
        <v>153152101</v>
      </c>
      <c r="R90" s="31">
        <v>468726535</v>
      </c>
      <c r="S90" s="31">
        <v>2052865811</v>
      </c>
      <c r="T90" s="36">
        <f t="shared" si="22"/>
        <v>4.3796663037222761</v>
      </c>
      <c r="U90" s="36">
        <f t="shared" si="23"/>
        <v>-5.304427376068066E-2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3133483906</v>
      </c>
      <c r="E91" s="32">
        <f>SUM(E88:E90)</f>
        <v>3037924912</v>
      </c>
      <c r="F91" s="32">
        <f>SUM(F88:F90)</f>
        <v>629370514</v>
      </c>
      <c r="G91" s="37">
        <f t="shared" si="16"/>
        <v>0.20085327797435956</v>
      </c>
      <c r="H91" s="32">
        <f>SUM(H88:H90)</f>
        <v>731387244</v>
      </c>
      <c r="I91" s="37">
        <f t="shared" si="17"/>
        <v>0.23341024429694326</v>
      </c>
      <c r="J91" s="32">
        <f>SUM(J88:J90)</f>
        <v>692591952</v>
      </c>
      <c r="K91" s="37">
        <f t="shared" si="18"/>
        <v>0.22798191925818079</v>
      </c>
      <c r="L91" s="32">
        <f>SUM(L88:L90)</f>
        <v>782871804</v>
      </c>
      <c r="M91" s="37">
        <f t="shared" si="19"/>
        <v>0.25769952407566288</v>
      </c>
      <c r="N91" s="32">
        <f t="shared" si="20"/>
        <v>2836221514</v>
      </c>
      <c r="O91" s="37">
        <f t="shared" si="21"/>
        <v>0.93360487706484829</v>
      </c>
      <c r="P91" s="32">
        <f>SUM(P88:P90)</f>
        <v>711690307</v>
      </c>
      <c r="Q91" s="32">
        <f>SUM(Q88:Q90)</f>
        <v>2759245329</v>
      </c>
      <c r="R91" s="32">
        <f>SUM(R88:R90)</f>
        <v>2998515529</v>
      </c>
      <c r="S91" s="32">
        <f>SUM(S88:S90)</f>
        <v>4386089284</v>
      </c>
      <c r="T91" s="37">
        <f t="shared" si="22"/>
        <v>1.4627535664164972</v>
      </c>
      <c r="U91" s="37">
        <f t="shared" si="23"/>
        <v>0.10001751646731361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206787088</v>
      </c>
      <c r="E92" s="31">
        <v>162376080</v>
      </c>
      <c r="F92" s="31">
        <v>38897700</v>
      </c>
      <c r="G92" s="36">
        <f t="shared" si="16"/>
        <v>0.18810507162806994</v>
      </c>
      <c r="H92" s="31">
        <v>37955543</v>
      </c>
      <c r="I92" s="36">
        <f t="shared" si="17"/>
        <v>0.18354890224093681</v>
      </c>
      <c r="J92" s="31">
        <v>49262261</v>
      </c>
      <c r="K92" s="36">
        <f t="shared" si="18"/>
        <v>0.30338373115054879</v>
      </c>
      <c r="L92" s="31">
        <v>58783375</v>
      </c>
      <c r="M92" s="36">
        <f t="shared" si="19"/>
        <v>0.36201991697299257</v>
      </c>
      <c r="N92" s="31">
        <f t="shared" si="20"/>
        <v>184898879</v>
      </c>
      <c r="O92" s="36">
        <f t="shared" si="21"/>
        <v>1.1387076162942227</v>
      </c>
      <c r="P92" s="31">
        <v>246324532</v>
      </c>
      <c r="Q92" s="31">
        <v>176922085</v>
      </c>
      <c r="R92" s="31">
        <v>183357967</v>
      </c>
      <c r="S92" s="31">
        <v>309701603</v>
      </c>
      <c r="T92" s="36">
        <f t="shared" si="22"/>
        <v>1.6890545203307146</v>
      </c>
      <c r="U92" s="36">
        <f t="shared" si="23"/>
        <v>-0.76135801609885934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27897598</v>
      </c>
      <c r="E93" s="31">
        <v>27001051</v>
      </c>
      <c r="F93" s="31">
        <v>5524239</v>
      </c>
      <c r="G93" s="36">
        <f t="shared" si="16"/>
        <v>0.19801844588914069</v>
      </c>
      <c r="H93" s="31">
        <v>5903005</v>
      </c>
      <c r="I93" s="36">
        <f t="shared" si="17"/>
        <v>0.21159545707125035</v>
      </c>
      <c r="J93" s="31">
        <v>6629200</v>
      </c>
      <c r="K93" s="36">
        <f t="shared" si="18"/>
        <v>0.24551636897393364</v>
      </c>
      <c r="L93" s="31">
        <v>7779753</v>
      </c>
      <c r="M93" s="36">
        <f t="shared" si="19"/>
        <v>0.28812778435920883</v>
      </c>
      <c r="N93" s="31">
        <f t="shared" si="20"/>
        <v>25836197</v>
      </c>
      <c r="O93" s="36">
        <f t="shared" si="21"/>
        <v>0.95685893856502102</v>
      </c>
      <c r="P93" s="31">
        <v>6948678</v>
      </c>
      <c r="Q93" s="31">
        <v>26451917</v>
      </c>
      <c r="R93" s="31">
        <v>27115055</v>
      </c>
      <c r="S93" s="31">
        <v>23724148</v>
      </c>
      <c r="T93" s="36">
        <f t="shared" si="22"/>
        <v>0.87494375357158594</v>
      </c>
      <c r="U93" s="36">
        <f t="shared" si="23"/>
        <v>0.11960188686250817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27563828</v>
      </c>
      <c r="E94" s="31">
        <v>30202509</v>
      </c>
      <c r="F94" s="31">
        <v>7220360</v>
      </c>
      <c r="G94" s="36">
        <f t="shared" si="16"/>
        <v>0.26195055345723389</v>
      </c>
      <c r="H94" s="31">
        <v>7168598</v>
      </c>
      <c r="I94" s="36">
        <f t="shared" si="17"/>
        <v>0.26007265754234138</v>
      </c>
      <c r="J94" s="31">
        <v>5980321</v>
      </c>
      <c r="K94" s="36">
        <f t="shared" si="18"/>
        <v>0.19800742382031902</v>
      </c>
      <c r="L94" s="31">
        <v>7402679</v>
      </c>
      <c r="M94" s="36">
        <f t="shared" si="19"/>
        <v>0.24510145829275309</v>
      </c>
      <c r="N94" s="31">
        <f t="shared" si="20"/>
        <v>27771958</v>
      </c>
      <c r="O94" s="36">
        <f t="shared" si="21"/>
        <v>0.91952486463955696</v>
      </c>
      <c r="P94" s="31">
        <v>5999384</v>
      </c>
      <c r="Q94" s="31">
        <v>29205822</v>
      </c>
      <c r="R94" s="31">
        <v>29190608</v>
      </c>
      <c r="S94" s="31">
        <v>23338377</v>
      </c>
      <c r="T94" s="36">
        <f t="shared" si="22"/>
        <v>0.799516645901997</v>
      </c>
      <c r="U94" s="36">
        <f t="shared" si="23"/>
        <v>0.23390651440214527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36492439</v>
      </c>
      <c r="E95" s="31">
        <v>34677838</v>
      </c>
      <c r="F95" s="31">
        <v>8102029</v>
      </c>
      <c r="G95" s="36">
        <f t="shared" si="16"/>
        <v>0.22201938872871721</v>
      </c>
      <c r="H95" s="31">
        <v>8011151</v>
      </c>
      <c r="I95" s="36">
        <f t="shared" si="17"/>
        <v>0.21952906463719785</v>
      </c>
      <c r="J95" s="31">
        <v>8741191</v>
      </c>
      <c r="K95" s="36">
        <f t="shared" si="18"/>
        <v>0.25206851130684677</v>
      </c>
      <c r="L95" s="31">
        <v>9263932</v>
      </c>
      <c r="M95" s="36">
        <f t="shared" si="19"/>
        <v>0.26714272095048142</v>
      </c>
      <c r="N95" s="31">
        <f t="shared" si="20"/>
        <v>34118303</v>
      </c>
      <c r="O95" s="36">
        <f t="shared" si="21"/>
        <v>0.9838647668865631</v>
      </c>
      <c r="P95" s="31">
        <v>9123347</v>
      </c>
      <c r="Q95" s="31">
        <v>34748788</v>
      </c>
      <c r="R95" s="31">
        <v>33623928</v>
      </c>
      <c r="S95" s="31">
        <v>31943319</v>
      </c>
      <c r="T95" s="36">
        <f t="shared" si="22"/>
        <v>0.95001746970193368</v>
      </c>
      <c r="U95" s="36">
        <f t="shared" si="23"/>
        <v>1.5409366759808751E-2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298740953</v>
      </c>
      <c r="E96" s="32">
        <f>SUM(E92:E95)</f>
        <v>254257478</v>
      </c>
      <c r="F96" s="32">
        <f>SUM(F92:F95)</f>
        <v>59744328</v>
      </c>
      <c r="G96" s="37">
        <f t="shared" si="16"/>
        <v>0.19998707040343411</v>
      </c>
      <c r="H96" s="32">
        <f>SUM(H92:H95)</f>
        <v>59038297</v>
      </c>
      <c r="I96" s="37">
        <f t="shared" si="17"/>
        <v>0.19762371515230454</v>
      </c>
      <c r="J96" s="32">
        <f>SUM(J92:J95)</f>
        <v>70612973</v>
      </c>
      <c r="K96" s="37">
        <f t="shared" si="18"/>
        <v>0.27772230557561023</v>
      </c>
      <c r="L96" s="32">
        <f>SUM(L92:L95)</f>
        <v>83229739</v>
      </c>
      <c r="M96" s="37">
        <f t="shared" si="19"/>
        <v>0.32734431118678836</v>
      </c>
      <c r="N96" s="32">
        <f t="shared" si="20"/>
        <v>272625337</v>
      </c>
      <c r="O96" s="37">
        <f t="shared" si="21"/>
        <v>1.0722411751445124</v>
      </c>
      <c r="P96" s="32">
        <f>SUM(P92:P95)</f>
        <v>268395941</v>
      </c>
      <c r="Q96" s="32">
        <f>SUM(Q92:Q95)</f>
        <v>267328612</v>
      </c>
      <c r="R96" s="32">
        <f>SUM(R92:R95)</f>
        <v>273287558</v>
      </c>
      <c r="S96" s="32">
        <f>SUM(S92:S95)</f>
        <v>388707447</v>
      </c>
      <c r="T96" s="37">
        <f t="shared" si="22"/>
        <v>1.4223386159424061</v>
      </c>
      <c r="U96" s="37">
        <f t="shared" si="23"/>
        <v>-0.68989941245050357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66209011</v>
      </c>
      <c r="E97" s="31">
        <v>92589039</v>
      </c>
      <c r="F97" s="31">
        <v>11626089</v>
      </c>
      <c r="G97" s="36">
        <f t="shared" si="16"/>
        <v>0.17559677790686226</v>
      </c>
      <c r="H97" s="31">
        <v>15760609</v>
      </c>
      <c r="I97" s="36">
        <f t="shared" si="17"/>
        <v>0.23804326272144435</v>
      </c>
      <c r="J97" s="31">
        <v>7213789</v>
      </c>
      <c r="K97" s="36">
        <f t="shared" si="18"/>
        <v>7.7911911365663916E-2</v>
      </c>
      <c r="L97" s="31">
        <v>27601395</v>
      </c>
      <c r="M97" s="36">
        <f t="shared" si="19"/>
        <v>0.29810650697000968</v>
      </c>
      <c r="N97" s="31">
        <f t="shared" si="20"/>
        <v>62201882</v>
      </c>
      <c r="O97" s="36">
        <f t="shared" si="21"/>
        <v>0.67180610871228508</v>
      </c>
      <c r="P97" s="31">
        <v>11151107</v>
      </c>
      <c r="Q97" s="31">
        <v>58628166</v>
      </c>
      <c r="R97" s="31">
        <v>68014584</v>
      </c>
      <c r="S97" s="31">
        <v>50684645</v>
      </c>
      <c r="T97" s="36">
        <f t="shared" si="22"/>
        <v>0.74520260243009062</v>
      </c>
      <c r="U97" s="36">
        <f t="shared" si="23"/>
        <v>1.4752156893481518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33102023</v>
      </c>
      <c r="E98" s="31">
        <v>31271237</v>
      </c>
      <c r="F98" s="31">
        <v>6530699</v>
      </c>
      <c r="G98" s="36">
        <f t="shared" si="16"/>
        <v>0.19729002665486639</v>
      </c>
      <c r="H98" s="31">
        <v>5499597</v>
      </c>
      <c r="I98" s="36">
        <f t="shared" si="17"/>
        <v>0.16614081260229926</v>
      </c>
      <c r="J98" s="31">
        <v>0</v>
      </c>
      <c r="K98" s="36">
        <f t="shared" si="18"/>
        <v>0</v>
      </c>
      <c r="L98" s="31">
        <v>20739605</v>
      </c>
      <c r="M98" s="36">
        <f t="shared" si="19"/>
        <v>0.66321664857709339</v>
      </c>
      <c r="N98" s="31">
        <f t="shared" si="20"/>
        <v>32769901</v>
      </c>
      <c r="O98" s="36">
        <f t="shared" si="21"/>
        <v>1.0479246791548413</v>
      </c>
      <c r="P98" s="31">
        <v>8424978</v>
      </c>
      <c r="Q98" s="31">
        <v>27309582</v>
      </c>
      <c r="R98" s="31">
        <v>30930031</v>
      </c>
      <c r="S98" s="31">
        <v>29327049</v>
      </c>
      <c r="T98" s="36">
        <f t="shared" si="22"/>
        <v>0.94817392843867498</v>
      </c>
      <c r="U98" s="36">
        <f t="shared" si="23"/>
        <v>1.4616806121036756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61266722</v>
      </c>
      <c r="E99" s="31">
        <v>54080885</v>
      </c>
      <c r="F99" s="31">
        <v>12225806</v>
      </c>
      <c r="G99" s="36">
        <f t="shared" si="16"/>
        <v>0.1995505161839734</v>
      </c>
      <c r="H99" s="31">
        <v>13111105</v>
      </c>
      <c r="I99" s="36">
        <f t="shared" si="17"/>
        <v>0.21400043240439728</v>
      </c>
      <c r="J99" s="31">
        <v>12173708</v>
      </c>
      <c r="K99" s="36">
        <f t="shared" si="18"/>
        <v>0.22510186362519771</v>
      </c>
      <c r="L99" s="31">
        <v>12091095</v>
      </c>
      <c r="M99" s="36">
        <f t="shared" si="19"/>
        <v>0.22357428137501817</v>
      </c>
      <c r="N99" s="31">
        <f t="shared" si="20"/>
        <v>49601714</v>
      </c>
      <c r="O99" s="36">
        <f t="shared" si="21"/>
        <v>0.91717644783364771</v>
      </c>
      <c r="P99" s="31">
        <v>18910233</v>
      </c>
      <c r="Q99" s="31">
        <v>62943415</v>
      </c>
      <c r="R99" s="31">
        <v>62229130</v>
      </c>
      <c r="S99" s="31">
        <v>50340976</v>
      </c>
      <c r="T99" s="36">
        <f t="shared" si="22"/>
        <v>0.80896159081767649</v>
      </c>
      <c r="U99" s="36">
        <f t="shared" si="23"/>
        <v>-0.36060571014645881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     +$L100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=0),0,(($L100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160577756</v>
      </c>
      <c r="E101" s="32">
        <f>SUM(E97:E100)</f>
        <v>177941161</v>
      </c>
      <c r="F101" s="32">
        <f>SUM(F97:F100)</f>
        <v>30382594</v>
      </c>
      <c r="G101" s="37">
        <f>IF(($D101     =0),0,($F101     /$D101     ))</f>
        <v>0.18920798718846216</v>
      </c>
      <c r="H101" s="32">
        <f>SUM(H97:H100)</f>
        <v>34371311</v>
      </c>
      <c r="I101" s="37">
        <f>IF(($D101     =0),0,($H101     /$D101     ))</f>
        <v>0.21404777259435609</v>
      </c>
      <c r="J101" s="32">
        <f>SUM(J97:J100)</f>
        <v>19387497</v>
      </c>
      <c r="K101" s="37">
        <f>IF(($E101     =0),0,($J101     /$E101     ))</f>
        <v>0.10895453806778298</v>
      </c>
      <c r="L101" s="32">
        <f>SUM(L97:L100)</f>
        <v>60432095</v>
      </c>
      <c r="M101" s="37">
        <f>IF(($E101     =0),0,($L101     /$E101     ))</f>
        <v>0.33961841465112169</v>
      </c>
      <c r="N101" s="32">
        <f>$F101     +$H101     +$J101     +$L101</f>
        <v>144573497</v>
      </c>
      <c r="O101" s="37">
        <f>IF(($E101     =0),0,($N101     /$E101     ))</f>
        <v>0.81247922733290467</v>
      </c>
      <c r="P101" s="32">
        <f>SUM(P97:P100)</f>
        <v>38486318</v>
      </c>
      <c r="Q101" s="32">
        <f>SUM(Q97:Q100)</f>
        <v>148881163</v>
      </c>
      <c r="R101" s="32">
        <f>SUM(R97:R100)</f>
        <v>161173745</v>
      </c>
      <c r="S101" s="32">
        <f>SUM(S97:S100)</f>
        <v>130352670</v>
      </c>
      <c r="T101" s="37">
        <f>IF(($R101     =0),0,($S101     /$R101     ))</f>
        <v>0.80877111839772664</v>
      </c>
      <c r="U101" s="37">
        <f>IF(($P101     =0),0,(($L101     /$P101     )-1))</f>
        <v>0.57022282568054439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3592802615</v>
      </c>
      <c r="E102" s="32">
        <f>SUM(E88:E90,E92:E95,E97:E100)</f>
        <v>3470123551</v>
      </c>
      <c r="F102" s="32">
        <f>SUM(F88:F90,F92:F95,F97:F100)</f>
        <v>719497436</v>
      </c>
      <c r="G102" s="37">
        <f>IF(($D102     =0),0,($F102     /$D102     ))</f>
        <v>0.20026077497163033</v>
      </c>
      <c r="H102" s="32">
        <f>SUM(H88:H90,H92:H95,H97:H100)</f>
        <v>824796852</v>
      </c>
      <c r="I102" s="37">
        <f>IF(($D102     =0),0,($H102     /$D102     ))</f>
        <v>0.22956920832679811</v>
      </c>
      <c r="J102" s="32">
        <f>SUM(J88:J90,J92:J95,J97:J100)</f>
        <v>782592422</v>
      </c>
      <c r="K102" s="37">
        <f>IF(($E102     =0),0,($J102     /$E102     ))</f>
        <v>0.2255229274976325</v>
      </c>
      <c r="L102" s="32">
        <f>SUM(L88:L90,L92:L95,L97:L100)</f>
        <v>926533638</v>
      </c>
      <c r="M102" s="37">
        <f>IF(($E102     =0),0,($L102     /$E102     ))</f>
        <v>0.26700306902127358</v>
      </c>
      <c r="N102" s="32">
        <f>$F102     +$H102     +$J102     +$L102</f>
        <v>3253420348</v>
      </c>
      <c r="O102" s="37">
        <f>IF(($E102     =0),0,($N102     /$E102     ))</f>
        <v>0.93755173272215286</v>
      </c>
      <c r="P102" s="32">
        <f>SUM(P88:P90,P92:P95,P97:P100)</f>
        <v>1018572566</v>
      </c>
      <c r="Q102" s="32">
        <f>SUM(Q88:Q90,Q92:Q95,Q97:Q100)</f>
        <v>3175455104</v>
      </c>
      <c r="R102" s="32">
        <f>SUM(R88:R90,R92:R95,R97:R100)</f>
        <v>3432976832</v>
      </c>
      <c r="S102" s="32">
        <f>SUM(S88:S90,S92:S95,S97:S100)</f>
        <v>4905149401</v>
      </c>
      <c r="T102" s="37">
        <f>IF(($R102     =0),0,($S102     /$R102     ))</f>
        <v>1.4288326548776429</v>
      </c>
      <c r="U102" s="37">
        <f>IF(($P102     =0),0,(($L102     /$P102     )-1))</f>
        <v>-9.0360697973088766E-2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1134258380</v>
      </c>
      <c r="E105" s="31">
        <v>1178546350</v>
      </c>
      <c r="F105" s="31">
        <v>235379575</v>
      </c>
      <c r="G105" s="36">
        <f t="shared" ref="G105:G136" si="24">IF(($D105     =0),0,($F105     /$D105     ))</f>
        <v>0.20751848004861115</v>
      </c>
      <c r="H105" s="31">
        <v>282120498</v>
      </c>
      <c r="I105" s="36">
        <f t="shared" ref="I105:I136" si="25">IF(($D105     =0),0,($H105     /$D105     ))</f>
        <v>0.24872683594367626</v>
      </c>
      <c r="J105" s="31">
        <v>235043618</v>
      </c>
      <c r="K105" s="36">
        <f t="shared" ref="K105:K136" si="26">IF(($E105     =0),0,($J105     /$E105     ))</f>
        <v>0.19943519234521409</v>
      </c>
      <c r="L105" s="31">
        <v>262667295</v>
      </c>
      <c r="M105" s="36">
        <f t="shared" ref="M105:M136" si="27">IF(($E105     =0),0,($L105     /$E105     ))</f>
        <v>0.22287396248777147</v>
      </c>
      <c r="N105" s="31">
        <f t="shared" ref="N105:N136" si="28">$F105     +$H105     +$J105     +$L105</f>
        <v>1015210986</v>
      </c>
      <c r="O105" s="36">
        <f t="shared" ref="O105:O136" si="29">IF(($E105     =0),0,($N105     /$E105     ))</f>
        <v>0.86140946938573948</v>
      </c>
      <c r="P105" s="31">
        <v>236368476</v>
      </c>
      <c r="Q105" s="31">
        <v>1039680740</v>
      </c>
      <c r="R105" s="31">
        <v>1061323880</v>
      </c>
      <c r="S105" s="31">
        <v>977623459</v>
      </c>
      <c r="T105" s="36">
        <f t="shared" ref="T105:T136" si="30">IF(($R105     =0),0,($S105     /$R105     ))</f>
        <v>0.9211358355566257</v>
      </c>
      <c r="U105" s="36">
        <f t="shared" ref="U105:U136" si="31">IF(($P105     =0),0,(($L105     /$P105     )-1))</f>
        <v>0.11126195609942502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1134258380</v>
      </c>
      <c r="E106" s="32">
        <f>E105</f>
        <v>1178546350</v>
      </c>
      <c r="F106" s="32">
        <f>F105</f>
        <v>235379575</v>
      </c>
      <c r="G106" s="37">
        <f t="shared" si="24"/>
        <v>0.20751848004861115</v>
      </c>
      <c r="H106" s="32">
        <f>H105</f>
        <v>282120498</v>
      </c>
      <c r="I106" s="37">
        <f t="shared" si="25"/>
        <v>0.24872683594367626</v>
      </c>
      <c r="J106" s="32">
        <f>J105</f>
        <v>235043618</v>
      </c>
      <c r="K106" s="37">
        <f t="shared" si="26"/>
        <v>0.19943519234521409</v>
      </c>
      <c r="L106" s="32">
        <f>L105</f>
        <v>262667295</v>
      </c>
      <c r="M106" s="37">
        <f t="shared" si="27"/>
        <v>0.22287396248777147</v>
      </c>
      <c r="N106" s="32">
        <f t="shared" si="28"/>
        <v>1015210986</v>
      </c>
      <c r="O106" s="37">
        <f t="shared" si="29"/>
        <v>0.86140946938573948</v>
      </c>
      <c r="P106" s="32">
        <f>P105</f>
        <v>236368476</v>
      </c>
      <c r="Q106" s="32">
        <f>Q105</f>
        <v>1039680740</v>
      </c>
      <c r="R106" s="32">
        <f>R105</f>
        <v>1061323880</v>
      </c>
      <c r="S106" s="32">
        <f>S105</f>
        <v>977623459</v>
      </c>
      <c r="T106" s="37">
        <f t="shared" si="30"/>
        <v>0.9211358355566257</v>
      </c>
      <c r="U106" s="37">
        <f t="shared" si="31"/>
        <v>0.11126195609942502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34892871</v>
      </c>
      <c r="E107" s="31">
        <v>33768650</v>
      </c>
      <c r="F107" s="31">
        <v>4753456</v>
      </c>
      <c r="G107" s="36">
        <f t="shared" si="24"/>
        <v>0.13623000526382595</v>
      </c>
      <c r="H107" s="31">
        <v>6351595</v>
      </c>
      <c r="I107" s="36">
        <f t="shared" si="25"/>
        <v>0.18203130949012478</v>
      </c>
      <c r="J107" s="31">
        <v>3789810</v>
      </c>
      <c r="K107" s="36">
        <f t="shared" si="26"/>
        <v>0.11222864994602982</v>
      </c>
      <c r="L107" s="31">
        <v>7738809</v>
      </c>
      <c r="M107" s="36">
        <f t="shared" si="27"/>
        <v>0.22917140602304209</v>
      </c>
      <c r="N107" s="31">
        <f t="shared" si="28"/>
        <v>22633670</v>
      </c>
      <c r="O107" s="36">
        <f t="shared" si="29"/>
        <v>0.67025688027208663</v>
      </c>
      <c r="P107" s="31">
        <v>4935288</v>
      </c>
      <c r="Q107" s="31">
        <v>35336527</v>
      </c>
      <c r="R107" s="31">
        <v>32707251</v>
      </c>
      <c r="S107" s="31">
        <v>19772787</v>
      </c>
      <c r="T107" s="36">
        <f t="shared" si="30"/>
        <v>0.60453833310540217</v>
      </c>
      <c r="U107" s="36">
        <f t="shared" si="31"/>
        <v>0.56805621070138157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18880587</v>
      </c>
      <c r="E108" s="31">
        <v>17456432</v>
      </c>
      <c r="F108" s="31">
        <v>2429961</v>
      </c>
      <c r="G108" s="36">
        <f t="shared" si="24"/>
        <v>0.12870155996738872</v>
      </c>
      <c r="H108" s="31">
        <v>5639237</v>
      </c>
      <c r="I108" s="36">
        <f t="shared" si="25"/>
        <v>0.29867911416101628</v>
      </c>
      <c r="J108" s="31">
        <v>2874027</v>
      </c>
      <c r="K108" s="36">
        <f t="shared" si="26"/>
        <v>0.16464000203478008</v>
      </c>
      <c r="L108" s="31">
        <v>1553734</v>
      </c>
      <c r="M108" s="36">
        <f t="shared" si="27"/>
        <v>8.9006390309314065E-2</v>
      </c>
      <c r="N108" s="31">
        <f t="shared" si="28"/>
        <v>12496959</v>
      </c>
      <c r="O108" s="36">
        <f t="shared" si="29"/>
        <v>0.71589423313996814</v>
      </c>
      <c r="P108" s="31">
        <v>4455795</v>
      </c>
      <c r="Q108" s="31">
        <v>17077273</v>
      </c>
      <c r="R108" s="31">
        <v>17076074</v>
      </c>
      <c r="S108" s="31">
        <v>13018000</v>
      </c>
      <c r="T108" s="36">
        <f t="shared" si="30"/>
        <v>0.76235322006686079</v>
      </c>
      <c r="U108" s="36">
        <f t="shared" si="31"/>
        <v>-0.65130038522867406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33152436</v>
      </c>
      <c r="E109" s="31">
        <v>34172430</v>
      </c>
      <c r="F109" s="31">
        <v>7423061</v>
      </c>
      <c r="G109" s="36">
        <f t="shared" si="24"/>
        <v>0.22390695513295011</v>
      </c>
      <c r="H109" s="31">
        <v>8449795</v>
      </c>
      <c r="I109" s="36">
        <f t="shared" si="25"/>
        <v>0.25487704734578176</v>
      </c>
      <c r="J109" s="31">
        <v>6749612</v>
      </c>
      <c r="K109" s="36">
        <f t="shared" si="26"/>
        <v>0.19751630188429678</v>
      </c>
      <c r="L109" s="31">
        <v>4935358</v>
      </c>
      <c r="M109" s="36">
        <f t="shared" si="27"/>
        <v>0.14442514038363674</v>
      </c>
      <c r="N109" s="31">
        <f t="shared" si="28"/>
        <v>27557826</v>
      </c>
      <c r="O109" s="36">
        <f t="shared" si="29"/>
        <v>0.80643448534388684</v>
      </c>
      <c r="P109" s="31">
        <v>4693964</v>
      </c>
      <c r="Q109" s="31">
        <v>28332000</v>
      </c>
      <c r="R109" s="31">
        <v>28786008</v>
      </c>
      <c r="S109" s="31">
        <v>24400185</v>
      </c>
      <c r="T109" s="36">
        <f t="shared" si="30"/>
        <v>0.84764045782242536</v>
      </c>
      <c r="U109" s="36">
        <f t="shared" si="31"/>
        <v>5.1426470249878342E-2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61441212</v>
      </c>
      <c r="E110" s="31">
        <v>61403676</v>
      </c>
      <c r="F110" s="31">
        <v>24909368</v>
      </c>
      <c r="G110" s="36">
        <f t="shared" si="24"/>
        <v>0.40541791395651505</v>
      </c>
      <c r="H110" s="31">
        <v>7507092</v>
      </c>
      <c r="I110" s="36">
        <f t="shared" si="25"/>
        <v>0.12218333193036622</v>
      </c>
      <c r="J110" s="31">
        <v>19170021</v>
      </c>
      <c r="K110" s="36">
        <f t="shared" si="26"/>
        <v>0.31219663461190827</v>
      </c>
      <c r="L110" s="31">
        <v>15808816</v>
      </c>
      <c r="M110" s="36">
        <f t="shared" si="27"/>
        <v>0.25745715940524472</v>
      </c>
      <c r="N110" s="31">
        <f t="shared" si="28"/>
        <v>67395297</v>
      </c>
      <c r="O110" s="36">
        <f t="shared" si="29"/>
        <v>1.0975775619687655</v>
      </c>
      <c r="P110" s="31">
        <v>10627902</v>
      </c>
      <c r="Q110" s="31">
        <v>38965679</v>
      </c>
      <c r="R110" s="31">
        <v>37820843</v>
      </c>
      <c r="S110" s="31">
        <v>38621720</v>
      </c>
      <c r="T110" s="36">
        <f t="shared" si="30"/>
        <v>1.0211755459813521</v>
      </c>
      <c r="U110" s="36">
        <f t="shared" si="31"/>
        <v>0.487482289543129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5770000</v>
      </c>
      <c r="E111" s="31">
        <v>9545526</v>
      </c>
      <c r="F111" s="31">
        <v>2347200</v>
      </c>
      <c r="G111" s="36">
        <f t="shared" si="24"/>
        <v>0.40679376083188906</v>
      </c>
      <c r="H111" s="31">
        <v>1941938</v>
      </c>
      <c r="I111" s="36">
        <f t="shared" si="25"/>
        <v>0.33655771230502601</v>
      </c>
      <c r="J111" s="31">
        <v>1437514</v>
      </c>
      <c r="K111" s="36">
        <f t="shared" si="26"/>
        <v>0.15059557744643931</v>
      </c>
      <c r="L111" s="31">
        <v>1081343</v>
      </c>
      <c r="M111" s="36">
        <f t="shared" si="27"/>
        <v>0.11328270437899389</v>
      </c>
      <c r="N111" s="31">
        <f t="shared" si="28"/>
        <v>6807995</v>
      </c>
      <c r="O111" s="36">
        <f t="shared" si="29"/>
        <v>0.71321318489939689</v>
      </c>
      <c r="P111" s="31">
        <v>1322437</v>
      </c>
      <c r="Q111" s="31">
        <v>4236000</v>
      </c>
      <c r="R111" s="31">
        <v>4485500</v>
      </c>
      <c r="S111" s="31">
        <v>4113849</v>
      </c>
      <c r="T111" s="36">
        <f t="shared" si="30"/>
        <v>0.91714390814847846</v>
      </c>
      <c r="U111" s="36">
        <f t="shared" si="31"/>
        <v>-0.1823103860524169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154137106</v>
      </c>
      <c r="E112" s="32">
        <f>SUM(E107:E111)</f>
        <v>156346714</v>
      </c>
      <c r="F112" s="32">
        <f>SUM(F107:F111)</f>
        <v>41863046</v>
      </c>
      <c r="G112" s="37">
        <f t="shared" si="24"/>
        <v>0.27159615933103093</v>
      </c>
      <c r="H112" s="32">
        <f>SUM(H107:H111)</f>
        <v>29889657</v>
      </c>
      <c r="I112" s="37">
        <f t="shared" si="25"/>
        <v>0.1939160386208367</v>
      </c>
      <c r="J112" s="32">
        <f>SUM(J107:J111)</f>
        <v>34020984</v>
      </c>
      <c r="K112" s="37">
        <f t="shared" si="26"/>
        <v>0.21759961005640324</v>
      </c>
      <c r="L112" s="32">
        <f>SUM(L107:L111)</f>
        <v>31118060</v>
      </c>
      <c r="M112" s="37">
        <f t="shared" si="27"/>
        <v>0.19903238900179251</v>
      </c>
      <c r="N112" s="32">
        <f t="shared" si="28"/>
        <v>136891747</v>
      </c>
      <c r="O112" s="37">
        <f t="shared" si="29"/>
        <v>0.87556523253824192</v>
      </c>
      <c r="P112" s="32">
        <f>SUM(P107:P111)</f>
        <v>26035386</v>
      </c>
      <c r="Q112" s="32">
        <f>SUM(Q107:Q111)</f>
        <v>123947479</v>
      </c>
      <c r="R112" s="32">
        <f>SUM(R107:R111)</f>
        <v>120875676</v>
      </c>
      <c r="S112" s="32">
        <f>SUM(S107:S111)</f>
        <v>99926541</v>
      </c>
      <c r="T112" s="37">
        <f t="shared" si="30"/>
        <v>0.82668858042208593</v>
      </c>
      <c r="U112" s="37">
        <f t="shared" si="31"/>
        <v>0.19522176471668207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37760904</v>
      </c>
      <c r="E113" s="31">
        <v>40990443</v>
      </c>
      <c r="F113" s="31">
        <v>8644446</v>
      </c>
      <c r="G113" s="36">
        <f t="shared" si="24"/>
        <v>0.22892582232671124</v>
      </c>
      <c r="H113" s="31">
        <v>10243506</v>
      </c>
      <c r="I113" s="36">
        <f t="shared" si="25"/>
        <v>0.27127279579959207</v>
      </c>
      <c r="J113" s="31">
        <v>8529087</v>
      </c>
      <c r="K113" s="36">
        <f t="shared" si="26"/>
        <v>0.2080750139733791</v>
      </c>
      <c r="L113" s="31">
        <v>8421548</v>
      </c>
      <c r="M113" s="36">
        <f t="shared" si="27"/>
        <v>0.20545149999964626</v>
      </c>
      <c r="N113" s="31">
        <f t="shared" si="28"/>
        <v>35838587</v>
      </c>
      <c r="O113" s="36">
        <f t="shared" si="29"/>
        <v>0.8743156789010551</v>
      </c>
      <c r="P113" s="31">
        <v>8964864</v>
      </c>
      <c r="Q113" s="31">
        <v>34551650</v>
      </c>
      <c r="R113" s="31">
        <v>36360500</v>
      </c>
      <c r="S113" s="31">
        <v>34528364</v>
      </c>
      <c r="T113" s="36">
        <f t="shared" si="30"/>
        <v>0.94961191402758482</v>
      </c>
      <c r="U113" s="36">
        <f t="shared" si="31"/>
        <v>-6.0605046546160612E-2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13709949</v>
      </c>
      <c r="E114" s="31">
        <v>12576638</v>
      </c>
      <c r="F114" s="31">
        <v>2504771</v>
      </c>
      <c r="G114" s="36">
        <f t="shared" si="24"/>
        <v>0.18269732440288436</v>
      </c>
      <c r="H114" s="31">
        <v>2797322</v>
      </c>
      <c r="I114" s="36">
        <f t="shared" si="25"/>
        <v>0.20403591581558764</v>
      </c>
      <c r="J114" s="31">
        <v>2409544</v>
      </c>
      <c r="K114" s="36">
        <f t="shared" si="26"/>
        <v>0.19158888090760026</v>
      </c>
      <c r="L114" s="31">
        <v>2667220</v>
      </c>
      <c r="M114" s="36">
        <f t="shared" si="27"/>
        <v>0.21207734531279346</v>
      </c>
      <c r="N114" s="31">
        <f t="shared" si="28"/>
        <v>10378857</v>
      </c>
      <c r="O114" s="36">
        <f t="shared" si="29"/>
        <v>0.825248925825805</v>
      </c>
      <c r="P114" s="31">
        <v>2964415</v>
      </c>
      <c r="Q114" s="31">
        <v>13142537</v>
      </c>
      <c r="R114" s="31">
        <v>13375189</v>
      </c>
      <c r="S114" s="31">
        <v>10846714</v>
      </c>
      <c r="T114" s="36">
        <f t="shared" si="30"/>
        <v>0.81095781151204671</v>
      </c>
      <c r="U114" s="36">
        <f t="shared" si="31"/>
        <v>-0.10025418168508793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6584460</v>
      </c>
      <c r="E115" s="31">
        <v>4128958</v>
      </c>
      <c r="F115" s="31">
        <v>1268336</v>
      </c>
      <c r="G115" s="36">
        <f t="shared" si="24"/>
        <v>0.19262566710102272</v>
      </c>
      <c r="H115" s="31">
        <v>1449784</v>
      </c>
      <c r="I115" s="36">
        <f t="shared" si="25"/>
        <v>0.22018267253502946</v>
      </c>
      <c r="J115" s="31">
        <v>102240</v>
      </c>
      <c r="K115" s="36">
        <f t="shared" si="26"/>
        <v>2.4761695323614337E-2</v>
      </c>
      <c r="L115" s="31">
        <v>138115</v>
      </c>
      <c r="M115" s="36">
        <f t="shared" si="27"/>
        <v>3.3450328145745244E-2</v>
      </c>
      <c r="N115" s="31">
        <f t="shared" si="28"/>
        <v>2958475</v>
      </c>
      <c r="O115" s="36">
        <f t="shared" si="29"/>
        <v>0.71651855020080124</v>
      </c>
      <c r="P115" s="31">
        <v>1323027</v>
      </c>
      <c r="Q115" s="31">
        <v>6588220</v>
      </c>
      <c r="R115" s="31">
        <v>6585424</v>
      </c>
      <c r="S115" s="31">
        <v>5864362</v>
      </c>
      <c r="T115" s="36">
        <f t="shared" si="30"/>
        <v>0.89050636678822803</v>
      </c>
      <c r="U115" s="36">
        <f t="shared" si="31"/>
        <v>-0.89560681679209875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940497</v>
      </c>
      <c r="E116" s="31">
        <v>1300500</v>
      </c>
      <c r="F116" s="31">
        <v>549121</v>
      </c>
      <c r="G116" s="36">
        <f t="shared" si="24"/>
        <v>0.58386257478758574</v>
      </c>
      <c r="H116" s="31">
        <v>678171</v>
      </c>
      <c r="I116" s="36">
        <f t="shared" si="25"/>
        <v>0.7210772602145461</v>
      </c>
      <c r="J116" s="31">
        <v>202378</v>
      </c>
      <c r="K116" s="36">
        <f t="shared" si="26"/>
        <v>0.15561553248750482</v>
      </c>
      <c r="L116" s="31">
        <v>520441</v>
      </c>
      <c r="M116" s="36">
        <f t="shared" si="27"/>
        <v>0.4001853133410227</v>
      </c>
      <c r="N116" s="31">
        <f t="shared" si="28"/>
        <v>1950111</v>
      </c>
      <c r="O116" s="36">
        <f t="shared" si="29"/>
        <v>1.4995086505190311</v>
      </c>
      <c r="P116" s="31">
        <v>92859</v>
      </c>
      <c r="Q116" s="31">
        <v>1597012</v>
      </c>
      <c r="R116" s="31">
        <v>1528875</v>
      </c>
      <c r="S116" s="31">
        <v>1640649</v>
      </c>
      <c r="T116" s="36">
        <f t="shared" si="30"/>
        <v>1.0731086583272014</v>
      </c>
      <c r="U116" s="36">
        <f t="shared" si="31"/>
        <v>4.6046371380264706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236045978</v>
      </c>
      <c r="E117" s="31">
        <v>241479175</v>
      </c>
      <c r="F117" s="31">
        <v>30729110</v>
      </c>
      <c r="G117" s="36">
        <f t="shared" si="24"/>
        <v>0.13018273075595468</v>
      </c>
      <c r="H117" s="31">
        <v>40658827</v>
      </c>
      <c r="I117" s="36">
        <f t="shared" si="25"/>
        <v>0.17224960723541749</v>
      </c>
      <c r="J117" s="31">
        <v>34595463</v>
      </c>
      <c r="K117" s="36">
        <f t="shared" si="26"/>
        <v>0.14326478877526394</v>
      </c>
      <c r="L117" s="31">
        <v>34249621</v>
      </c>
      <c r="M117" s="36">
        <f t="shared" si="27"/>
        <v>0.14183260730454292</v>
      </c>
      <c r="N117" s="31">
        <f t="shared" si="28"/>
        <v>140233021</v>
      </c>
      <c r="O117" s="36">
        <f t="shared" si="29"/>
        <v>0.58072511221723366</v>
      </c>
      <c r="P117" s="31">
        <v>35319304</v>
      </c>
      <c r="Q117" s="31">
        <v>64869261</v>
      </c>
      <c r="R117" s="31">
        <v>111736329</v>
      </c>
      <c r="S117" s="31">
        <v>140357874</v>
      </c>
      <c r="T117" s="36">
        <f t="shared" si="30"/>
        <v>1.2561525446213648</v>
      </c>
      <c r="U117" s="36">
        <f t="shared" si="31"/>
        <v>-3.0286072454881907E-2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30085799</v>
      </c>
      <c r="E118" s="31">
        <v>26521821</v>
      </c>
      <c r="F118" s="31">
        <v>6632400</v>
      </c>
      <c r="G118" s="36">
        <f t="shared" si="24"/>
        <v>0.22044952171620905</v>
      </c>
      <c r="H118" s="31">
        <v>7814787</v>
      </c>
      <c r="I118" s="36">
        <f t="shared" si="25"/>
        <v>0.25975002359086424</v>
      </c>
      <c r="J118" s="31">
        <v>5895083</v>
      </c>
      <c r="K118" s="36">
        <f t="shared" si="26"/>
        <v>0.22227293518043123</v>
      </c>
      <c r="L118" s="31">
        <v>6597164</v>
      </c>
      <c r="M118" s="36">
        <f t="shared" si="27"/>
        <v>0.24874476002232276</v>
      </c>
      <c r="N118" s="31">
        <f t="shared" si="28"/>
        <v>26939434</v>
      </c>
      <c r="O118" s="36">
        <f t="shared" si="29"/>
        <v>1.0157460153282838</v>
      </c>
      <c r="P118" s="31">
        <v>6310376</v>
      </c>
      <c r="Q118" s="31">
        <v>26897628</v>
      </c>
      <c r="R118" s="31">
        <v>30395627</v>
      </c>
      <c r="S118" s="31">
        <v>31387311</v>
      </c>
      <c r="T118" s="36">
        <f t="shared" si="30"/>
        <v>1.0326258774000616</v>
      </c>
      <c r="U118" s="36">
        <f t="shared" si="31"/>
        <v>4.54470541850438E-2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24219204</v>
      </c>
      <c r="E119" s="31">
        <v>23761964</v>
      </c>
      <c r="F119" s="31">
        <v>5396354</v>
      </c>
      <c r="G119" s="36">
        <f t="shared" si="24"/>
        <v>0.2228130206095956</v>
      </c>
      <c r="H119" s="31">
        <v>6282105</v>
      </c>
      <c r="I119" s="36">
        <f t="shared" si="25"/>
        <v>0.25938527954923707</v>
      </c>
      <c r="J119" s="31">
        <v>5828035</v>
      </c>
      <c r="K119" s="36">
        <f t="shared" si="26"/>
        <v>0.24526739456385002</v>
      </c>
      <c r="L119" s="31">
        <v>5050335</v>
      </c>
      <c r="M119" s="36">
        <f t="shared" si="27"/>
        <v>0.21253861844079891</v>
      </c>
      <c r="N119" s="31">
        <f t="shared" si="28"/>
        <v>22556829</v>
      </c>
      <c r="O119" s="36">
        <f t="shared" si="29"/>
        <v>0.9492830222282973</v>
      </c>
      <c r="P119" s="31">
        <v>3215837</v>
      </c>
      <c r="Q119" s="31">
        <v>22329348</v>
      </c>
      <c r="R119" s="31">
        <v>23468565</v>
      </c>
      <c r="S119" s="31">
        <v>19996049</v>
      </c>
      <c r="T119" s="36">
        <f t="shared" si="30"/>
        <v>0.85203543548572314</v>
      </c>
      <c r="U119" s="36">
        <f t="shared" si="31"/>
        <v>0.57045739569511755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100710915</v>
      </c>
      <c r="E120" s="31">
        <v>114333008</v>
      </c>
      <c r="F120" s="31">
        <v>23411884</v>
      </c>
      <c r="G120" s="36">
        <f t="shared" si="24"/>
        <v>0.23246620289369826</v>
      </c>
      <c r="H120" s="31">
        <v>28291065</v>
      </c>
      <c r="I120" s="36">
        <f t="shared" si="25"/>
        <v>0.28091359312940412</v>
      </c>
      <c r="J120" s="31">
        <v>29874636</v>
      </c>
      <c r="K120" s="36">
        <f t="shared" si="26"/>
        <v>0.26129493592961361</v>
      </c>
      <c r="L120" s="31">
        <v>30000019</v>
      </c>
      <c r="M120" s="36">
        <f t="shared" si="27"/>
        <v>0.26239158336497193</v>
      </c>
      <c r="N120" s="31">
        <f t="shared" si="28"/>
        <v>111577604</v>
      </c>
      <c r="O120" s="36">
        <f t="shared" si="29"/>
        <v>0.97590018798420841</v>
      </c>
      <c r="P120" s="31">
        <v>21562376</v>
      </c>
      <c r="Q120" s="31">
        <v>27347878</v>
      </c>
      <c r="R120" s="31">
        <v>87748659</v>
      </c>
      <c r="S120" s="31">
        <v>88997127</v>
      </c>
      <c r="T120" s="36">
        <f t="shared" si="30"/>
        <v>1.0142277729851119</v>
      </c>
      <c r="U120" s="36">
        <f t="shared" si="31"/>
        <v>0.39131323004477792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450057706</v>
      </c>
      <c r="E121" s="32">
        <f>SUM(E113:E120)</f>
        <v>465092507</v>
      </c>
      <c r="F121" s="32">
        <f>SUM(F113:F120)</f>
        <v>79136422</v>
      </c>
      <c r="G121" s="37">
        <f t="shared" si="24"/>
        <v>0.17583616710697983</v>
      </c>
      <c r="H121" s="32">
        <f>SUM(H113:H120)</f>
        <v>98215567</v>
      </c>
      <c r="I121" s="37">
        <f t="shared" si="25"/>
        <v>0.21822883086019196</v>
      </c>
      <c r="J121" s="32">
        <f>SUM(J113:J120)</f>
        <v>87436466</v>
      </c>
      <c r="K121" s="37">
        <f t="shared" si="26"/>
        <v>0.18799801046891518</v>
      </c>
      <c r="L121" s="32">
        <f>SUM(L113:L120)</f>
        <v>87644463</v>
      </c>
      <c r="M121" s="37">
        <f t="shared" si="27"/>
        <v>0.18844522687612339</v>
      </c>
      <c r="N121" s="32">
        <f t="shared" si="28"/>
        <v>352432918</v>
      </c>
      <c r="O121" s="37">
        <f t="shared" si="29"/>
        <v>0.75776950326142323</v>
      </c>
      <c r="P121" s="32">
        <f>SUM(P113:P120)</f>
        <v>79753058</v>
      </c>
      <c r="Q121" s="32">
        <f>SUM(Q113:Q120)</f>
        <v>197323534</v>
      </c>
      <c r="R121" s="32">
        <f>SUM(R113:R120)</f>
        <v>311199168</v>
      </c>
      <c r="S121" s="32">
        <f>SUM(S113:S120)</f>
        <v>333618450</v>
      </c>
      <c r="T121" s="37">
        <f t="shared" si="30"/>
        <v>1.0720415872063001</v>
      </c>
      <c r="U121" s="37">
        <f t="shared" si="31"/>
        <v>9.8947992690135989E-2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39346676</v>
      </c>
      <c r="E122" s="31">
        <v>42595702</v>
      </c>
      <c r="F122" s="31">
        <v>10928301</v>
      </c>
      <c r="G122" s="36">
        <f t="shared" si="24"/>
        <v>0.27774394462190399</v>
      </c>
      <c r="H122" s="31">
        <v>12308188</v>
      </c>
      <c r="I122" s="36">
        <f t="shared" si="25"/>
        <v>0.31281392105396655</v>
      </c>
      <c r="J122" s="31">
        <v>14570504</v>
      </c>
      <c r="K122" s="36">
        <f t="shared" si="26"/>
        <v>0.34206512196934796</v>
      </c>
      <c r="L122" s="31">
        <v>14943025</v>
      </c>
      <c r="M122" s="36">
        <f t="shared" si="27"/>
        <v>0.35081062873432628</v>
      </c>
      <c r="N122" s="31">
        <f t="shared" si="28"/>
        <v>52750018</v>
      </c>
      <c r="O122" s="36">
        <f t="shared" si="29"/>
        <v>1.238388276826615</v>
      </c>
      <c r="P122" s="31">
        <v>14365900</v>
      </c>
      <c r="Q122" s="31">
        <v>37842755</v>
      </c>
      <c r="R122" s="31">
        <v>45557920</v>
      </c>
      <c r="S122" s="31">
        <v>50373047</v>
      </c>
      <c r="T122" s="36">
        <f t="shared" si="30"/>
        <v>1.1056924240615025</v>
      </c>
      <c r="U122" s="36">
        <f t="shared" si="31"/>
        <v>4.0173257505620841E-2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27664230</v>
      </c>
      <c r="E123" s="31">
        <v>40763394</v>
      </c>
      <c r="F123" s="31">
        <v>7983206</v>
      </c>
      <c r="G123" s="36">
        <f t="shared" si="24"/>
        <v>0.28857502992130996</v>
      </c>
      <c r="H123" s="31">
        <v>7717462</v>
      </c>
      <c r="I123" s="36">
        <f t="shared" si="25"/>
        <v>0.27896897907514506</v>
      </c>
      <c r="J123" s="31">
        <v>9473937</v>
      </c>
      <c r="K123" s="36">
        <f t="shared" si="26"/>
        <v>0.23241286042079812</v>
      </c>
      <c r="L123" s="31">
        <v>7518669</v>
      </c>
      <c r="M123" s="36">
        <f t="shared" si="27"/>
        <v>0.18444658950626142</v>
      </c>
      <c r="N123" s="31">
        <f t="shared" si="28"/>
        <v>32693274</v>
      </c>
      <c r="O123" s="36">
        <f t="shared" si="29"/>
        <v>0.80202531712643943</v>
      </c>
      <c r="P123" s="31">
        <v>6034207</v>
      </c>
      <c r="Q123" s="31">
        <v>38050664</v>
      </c>
      <c r="R123" s="31">
        <v>39378061</v>
      </c>
      <c r="S123" s="31">
        <v>25204409</v>
      </c>
      <c r="T123" s="36">
        <f t="shared" si="30"/>
        <v>0.64006221636966842</v>
      </c>
      <c r="U123" s="36">
        <f t="shared" si="31"/>
        <v>0.24600780185366533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38218444</v>
      </c>
      <c r="E124" s="31">
        <v>43325833</v>
      </c>
      <c r="F124" s="31">
        <v>10271554</v>
      </c>
      <c r="G124" s="36">
        <f t="shared" si="24"/>
        <v>0.26875908396479981</v>
      </c>
      <c r="H124" s="31">
        <v>8583696</v>
      </c>
      <c r="I124" s="36">
        <f t="shared" si="25"/>
        <v>0.22459564287860595</v>
      </c>
      <c r="J124" s="31">
        <v>9566565</v>
      </c>
      <c r="K124" s="36">
        <f t="shared" si="26"/>
        <v>0.22080510258163991</v>
      </c>
      <c r="L124" s="31">
        <v>6581769</v>
      </c>
      <c r="M124" s="36">
        <f t="shared" si="27"/>
        <v>0.1519132707731205</v>
      </c>
      <c r="N124" s="31">
        <f t="shared" si="28"/>
        <v>35003584</v>
      </c>
      <c r="O124" s="36">
        <f t="shared" si="29"/>
        <v>0.80791485301621324</v>
      </c>
      <c r="P124" s="31">
        <v>7993155</v>
      </c>
      <c r="Q124" s="31">
        <v>32083272</v>
      </c>
      <c r="R124" s="31">
        <v>34360419</v>
      </c>
      <c r="S124" s="31">
        <v>29534748</v>
      </c>
      <c r="T124" s="36">
        <f t="shared" si="30"/>
        <v>0.85955727140579985</v>
      </c>
      <c r="U124" s="36">
        <f t="shared" si="31"/>
        <v>-0.17657433141231471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7476864</v>
      </c>
      <c r="E125" s="31">
        <v>7409909</v>
      </c>
      <c r="F125" s="31">
        <v>2923984</v>
      </c>
      <c r="G125" s="36">
        <f t="shared" si="24"/>
        <v>0.39107090887302481</v>
      </c>
      <c r="H125" s="31">
        <v>3705819</v>
      </c>
      <c r="I125" s="36">
        <f t="shared" si="25"/>
        <v>0.49563814454830263</v>
      </c>
      <c r="J125" s="31">
        <v>3316652</v>
      </c>
      <c r="K125" s="36">
        <f t="shared" si="26"/>
        <v>0.44759685982648367</v>
      </c>
      <c r="L125" s="31">
        <v>3123823</v>
      </c>
      <c r="M125" s="36">
        <f t="shared" si="27"/>
        <v>0.42157373322668334</v>
      </c>
      <c r="N125" s="31">
        <f t="shared" si="28"/>
        <v>13070278</v>
      </c>
      <c r="O125" s="36">
        <f t="shared" si="29"/>
        <v>1.7638918372681769</v>
      </c>
      <c r="P125" s="31">
        <v>2900611</v>
      </c>
      <c r="Q125" s="31">
        <v>7422756</v>
      </c>
      <c r="R125" s="31">
        <v>7125576</v>
      </c>
      <c r="S125" s="31">
        <v>11790335</v>
      </c>
      <c r="T125" s="36">
        <f t="shared" si="30"/>
        <v>1.6546500942520297</v>
      </c>
      <c r="U125" s="36">
        <f t="shared" si="31"/>
        <v>7.6953441878280238E-2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112706214</v>
      </c>
      <c r="E126" s="32">
        <f>SUM(E122:E125)</f>
        <v>134094838</v>
      </c>
      <c r="F126" s="32">
        <f>SUM(F122:F125)</f>
        <v>32107045</v>
      </c>
      <c r="G126" s="37">
        <f t="shared" si="24"/>
        <v>0.28487377812194098</v>
      </c>
      <c r="H126" s="32">
        <f>SUM(H122:H125)</f>
        <v>32315165</v>
      </c>
      <c r="I126" s="37">
        <f t="shared" si="25"/>
        <v>0.28672034888866021</v>
      </c>
      <c r="J126" s="32">
        <f>SUM(J122:J125)</f>
        <v>36927658</v>
      </c>
      <c r="K126" s="37">
        <f t="shared" si="26"/>
        <v>0.27538463486566128</v>
      </c>
      <c r="L126" s="32">
        <f>SUM(L122:L125)</f>
        <v>32167286</v>
      </c>
      <c r="M126" s="37">
        <f t="shared" si="27"/>
        <v>0.23988459570680865</v>
      </c>
      <c r="N126" s="32">
        <f t="shared" si="28"/>
        <v>133517154</v>
      </c>
      <c r="O126" s="37">
        <f t="shared" si="29"/>
        <v>0.9956919743622048</v>
      </c>
      <c r="P126" s="32">
        <f>SUM(P122:P125)</f>
        <v>31293873</v>
      </c>
      <c r="Q126" s="32">
        <f>SUM(Q122:Q125)</f>
        <v>115399447</v>
      </c>
      <c r="R126" s="32">
        <f>SUM(R122:R125)</f>
        <v>126421976</v>
      </c>
      <c r="S126" s="32">
        <f>SUM(S122:S125)</f>
        <v>116902539</v>
      </c>
      <c r="T126" s="37">
        <f t="shared" si="30"/>
        <v>0.92470108994341305</v>
      </c>
      <c r="U126" s="37">
        <f t="shared" si="31"/>
        <v>2.7910032101172044E-2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30560340</v>
      </c>
      <c r="E127" s="31">
        <v>29422185</v>
      </c>
      <c r="F127" s="31">
        <v>6000212</v>
      </c>
      <c r="G127" s="36">
        <f t="shared" si="24"/>
        <v>0.19633983129768845</v>
      </c>
      <c r="H127" s="31">
        <v>6079433</v>
      </c>
      <c r="I127" s="36">
        <f t="shared" si="25"/>
        <v>0.19893211266628577</v>
      </c>
      <c r="J127" s="31">
        <v>5793922</v>
      </c>
      <c r="K127" s="36">
        <f t="shared" si="26"/>
        <v>0.19692357994486134</v>
      </c>
      <c r="L127" s="31">
        <v>6653006</v>
      </c>
      <c r="M127" s="36">
        <f t="shared" si="27"/>
        <v>0.22612209120430724</v>
      </c>
      <c r="N127" s="31">
        <f t="shared" si="28"/>
        <v>24526573</v>
      </c>
      <c r="O127" s="36">
        <f t="shared" si="29"/>
        <v>0.83360814297102681</v>
      </c>
      <c r="P127" s="31">
        <v>6483766</v>
      </c>
      <c r="Q127" s="31">
        <v>33114931</v>
      </c>
      <c r="R127" s="31">
        <v>33896931</v>
      </c>
      <c r="S127" s="31">
        <v>23245719</v>
      </c>
      <c r="T127" s="36">
        <f t="shared" si="30"/>
        <v>0.68577650879367225</v>
      </c>
      <c r="U127" s="36">
        <f t="shared" si="31"/>
        <v>2.61021141108424E-2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18108905</v>
      </c>
      <c r="E128" s="31">
        <v>18535254</v>
      </c>
      <c r="F128" s="31">
        <v>1809760</v>
      </c>
      <c r="G128" s="36">
        <f t="shared" si="24"/>
        <v>9.9937572150276335E-2</v>
      </c>
      <c r="H128" s="31">
        <v>3535954</v>
      </c>
      <c r="I128" s="36">
        <f t="shared" si="25"/>
        <v>0.19526050857299213</v>
      </c>
      <c r="J128" s="31">
        <v>1234038</v>
      </c>
      <c r="K128" s="36">
        <f t="shared" si="26"/>
        <v>6.6577884500530718E-2</v>
      </c>
      <c r="L128" s="31">
        <v>4095467</v>
      </c>
      <c r="M128" s="36">
        <f t="shared" si="27"/>
        <v>0.22095553694597334</v>
      </c>
      <c r="N128" s="31">
        <f t="shared" si="28"/>
        <v>10675219</v>
      </c>
      <c r="O128" s="36">
        <f t="shared" si="29"/>
        <v>0.57594133859724828</v>
      </c>
      <c r="P128" s="31">
        <v>4926937</v>
      </c>
      <c r="Q128" s="31">
        <v>20795661</v>
      </c>
      <c r="R128" s="31">
        <v>22240106</v>
      </c>
      <c r="S128" s="31">
        <v>13870594</v>
      </c>
      <c r="T128" s="36">
        <f t="shared" si="30"/>
        <v>0.62367481521895629</v>
      </c>
      <c r="U128" s="36">
        <f t="shared" si="31"/>
        <v>-0.16876002270782031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9916200</v>
      </c>
      <c r="E129" s="31">
        <v>10366200</v>
      </c>
      <c r="F129" s="31">
        <v>4708746</v>
      </c>
      <c r="G129" s="36">
        <f t="shared" si="24"/>
        <v>0.47485387547649299</v>
      </c>
      <c r="H129" s="31">
        <v>8182533</v>
      </c>
      <c r="I129" s="36">
        <f t="shared" si="25"/>
        <v>0.82516820959641801</v>
      </c>
      <c r="J129" s="31">
        <v>8997797</v>
      </c>
      <c r="K129" s="36">
        <f t="shared" si="26"/>
        <v>0.86799376820821517</v>
      </c>
      <c r="L129" s="31">
        <v>8784708</v>
      </c>
      <c r="M129" s="36">
        <f t="shared" si="27"/>
        <v>0.84743763384846904</v>
      </c>
      <c r="N129" s="31">
        <f t="shared" si="28"/>
        <v>30673784</v>
      </c>
      <c r="O129" s="36">
        <f t="shared" si="29"/>
        <v>2.959019119831761</v>
      </c>
      <c r="P129" s="31">
        <v>1534816</v>
      </c>
      <c r="Q129" s="31">
        <v>11870935</v>
      </c>
      <c r="R129" s="31">
        <v>10796244</v>
      </c>
      <c r="S129" s="31">
        <v>2690666</v>
      </c>
      <c r="T129" s="36">
        <f t="shared" si="30"/>
        <v>0.2492224147583178</v>
      </c>
      <c r="U129" s="36">
        <f t="shared" si="31"/>
        <v>4.7236228968162957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12165340</v>
      </c>
      <c r="E130" s="31">
        <v>13166274</v>
      </c>
      <c r="F130" s="31">
        <v>3983863</v>
      </c>
      <c r="G130" s="36">
        <f t="shared" si="24"/>
        <v>0.3274765029173044</v>
      </c>
      <c r="H130" s="31">
        <v>2995857</v>
      </c>
      <c r="I130" s="36">
        <f t="shared" si="25"/>
        <v>0.24626167456067813</v>
      </c>
      <c r="J130" s="31">
        <v>2886949</v>
      </c>
      <c r="K130" s="36">
        <f t="shared" si="26"/>
        <v>0.21926848856403869</v>
      </c>
      <c r="L130" s="31">
        <v>2796640</v>
      </c>
      <c r="M130" s="36">
        <f t="shared" si="27"/>
        <v>0.21240937261369466</v>
      </c>
      <c r="N130" s="31">
        <f t="shared" si="28"/>
        <v>12663309</v>
      </c>
      <c r="O130" s="36">
        <f t="shared" si="29"/>
        <v>0.96179898732169788</v>
      </c>
      <c r="P130" s="31">
        <v>2737421</v>
      </c>
      <c r="Q130" s="31">
        <v>11110654</v>
      </c>
      <c r="R130" s="31">
        <v>11744560</v>
      </c>
      <c r="S130" s="31">
        <v>11695186</v>
      </c>
      <c r="T130" s="36">
        <f t="shared" si="30"/>
        <v>0.99579601108938942</v>
      </c>
      <c r="U130" s="36">
        <f t="shared" si="31"/>
        <v>2.1633135714236085E-2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37184776</v>
      </c>
      <c r="E131" s="31">
        <v>40403689</v>
      </c>
      <c r="F131" s="31">
        <v>8300640</v>
      </c>
      <c r="G131" s="36">
        <f t="shared" si="24"/>
        <v>0.22322683885469688</v>
      </c>
      <c r="H131" s="31">
        <v>12226341</v>
      </c>
      <c r="I131" s="36">
        <f t="shared" si="25"/>
        <v>0.32879964101437642</v>
      </c>
      <c r="J131" s="31">
        <v>8625984</v>
      </c>
      <c r="K131" s="36">
        <f t="shared" si="26"/>
        <v>0.21349496081904798</v>
      </c>
      <c r="L131" s="31">
        <v>6828183</v>
      </c>
      <c r="M131" s="36">
        <f t="shared" si="27"/>
        <v>0.16899899907654473</v>
      </c>
      <c r="N131" s="31">
        <f t="shared" si="28"/>
        <v>35981148</v>
      </c>
      <c r="O131" s="36">
        <f t="shared" si="29"/>
        <v>0.89054115825908864</v>
      </c>
      <c r="P131" s="31">
        <v>16619746</v>
      </c>
      <c r="Q131" s="31">
        <v>30052416</v>
      </c>
      <c r="R131" s="31">
        <v>31298236</v>
      </c>
      <c r="S131" s="31">
        <v>33984857</v>
      </c>
      <c r="T131" s="36">
        <f t="shared" si="30"/>
        <v>1.0858393744618706</v>
      </c>
      <c r="U131" s="36">
        <f t="shared" si="31"/>
        <v>-0.58915238536136472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107935561</v>
      </c>
      <c r="E132" s="32">
        <f>SUM(E127:E131)</f>
        <v>111893602</v>
      </c>
      <c r="F132" s="32">
        <f>SUM(F127:F131)</f>
        <v>24803221</v>
      </c>
      <c r="G132" s="37">
        <f t="shared" si="24"/>
        <v>0.22979656352552796</v>
      </c>
      <c r="H132" s="32">
        <f>SUM(H127:H131)</f>
        <v>33020118</v>
      </c>
      <c r="I132" s="37">
        <f t="shared" si="25"/>
        <v>0.30592436537203899</v>
      </c>
      <c r="J132" s="32">
        <f>SUM(J127:J131)</f>
        <v>27538690</v>
      </c>
      <c r="K132" s="37">
        <f t="shared" si="26"/>
        <v>0.24611496553663542</v>
      </c>
      <c r="L132" s="32">
        <f>SUM(L127:L131)</f>
        <v>29158004</v>
      </c>
      <c r="M132" s="37">
        <f t="shared" si="27"/>
        <v>0.26058687430582494</v>
      </c>
      <c r="N132" s="32">
        <f t="shared" si="28"/>
        <v>114520033</v>
      </c>
      <c r="O132" s="37">
        <f t="shared" si="29"/>
        <v>1.0234725753131086</v>
      </c>
      <c r="P132" s="32">
        <f>SUM(P127:P131)</f>
        <v>32302686</v>
      </c>
      <c r="Q132" s="32">
        <f>SUM(Q127:Q131)</f>
        <v>106944597</v>
      </c>
      <c r="R132" s="32">
        <f>SUM(R127:R131)</f>
        <v>109976077</v>
      </c>
      <c r="S132" s="32">
        <f>SUM(S127:S131)</f>
        <v>85487022</v>
      </c>
      <c r="T132" s="37">
        <f t="shared" si="30"/>
        <v>0.77732379924772188</v>
      </c>
      <c r="U132" s="37">
        <f t="shared" si="31"/>
        <v>-9.7350480390392291E-2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45109007</v>
      </c>
      <c r="E133" s="31">
        <v>44725072</v>
      </c>
      <c r="F133" s="31">
        <v>10170120</v>
      </c>
      <c r="G133" s="36">
        <f t="shared" si="24"/>
        <v>0.22545652578874104</v>
      </c>
      <c r="H133" s="31">
        <v>10159546</v>
      </c>
      <c r="I133" s="36">
        <f t="shared" si="25"/>
        <v>0.22522211584041299</v>
      </c>
      <c r="J133" s="31">
        <v>10816064</v>
      </c>
      <c r="K133" s="36">
        <f t="shared" si="26"/>
        <v>0.24183446814797749</v>
      </c>
      <c r="L133" s="31">
        <v>10218513</v>
      </c>
      <c r="M133" s="36">
        <f t="shared" si="27"/>
        <v>0.22847393068478458</v>
      </c>
      <c r="N133" s="31">
        <f t="shared" si="28"/>
        <v>41364243</v>
      </c>
      <c r="O133" s="36">
        <f t="shared" si="29"/>
        <v>0.92485581688946195</v>
      </c>
      <c r="P133" s="31">
        <v>10320281</v>
      </c>
      <c r="Q133" s="31">
        <v>43129309</v>
      </c>
      <c r="R133" s="31">
        <v>42194319</v>
      </c>
      <c r="S133" s="31">
        <v>42113399</v>
      </c>
      <c r="T133" s="36">
        <f t="shared" si="30"/>
        <v>0.9980822062799497</v>
      </c>
      <c r="U133" s="36">
        <f t="shared" si="31"/>
        <v>-9.8609718088102927E-3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7581814</v>
      </c>
      <c r="E134" s="31">
        <v>7240054</v>
      </c>
      <c r="F134" s="31">
        <v>1330830</v>
      </c>
      <c r="G134" s="36">
        <f t="shared" si="24"/>
        <v>0.17552923350533262</v>
      </c>
      <c r="H134" s="31">
        <v>1575849</v>
      </c>
      <c r="I134" s="36">
        <f t="shared" si="25"/>
        <v>0.2078459060061352</v>
      </c>
      <c r="J134" s="31">
        <v>1610652</v>
      </c>
      <c r="K134" s="36">
        <f t="shared" si="26"/>
        <v>0.22246408659382927</v>
      </c>
      <c r="L134" s="31">
        <v>1653168</v>
      </c>
      <c r="M134" s="36">
        <f t="shared" si="27"/>
        <v>0.2283364184852765</v>
      </c>
      <c r="N134" s="31">
        <f t="shared" si="28"/>
        <v>6170499</v>
      </c>
      <c r="O134" s="36">
        <f t="shared" si="29"/>
        <v>0.85227251067464416</v>
      </c>
      <c r="P134" s="31">
        <v>1884888</v>
      </c>
      <c r="Q134" s="31">
        <v>7827079</v>
      </c>
      <c r="R134" s="31">
        <v>6790960</v>
      </c>
      <c r="S134" s="31">
        <v>6407027</v>
      </c>
      <c r="T134" s="36">
        <f t="shared" si="30"/>
        <v>0.94346410522223667</v>
      </c>
      <c r="U134" s="36">
        <f t="shared" si="31"/>
        <v>-0.12293568636438879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3755265</v>
      </c>
      <c r="E136" s="31">
        <v>4837605</v>
      </c>
      <c r="F136" s="31">
        <v>779486</v>
      </c>
      <c r="G136" s="36">
        <f t="shared" si="24"/>
        <v>0.20757150294320109</v>
      </c>
      <c r="H136" s="31">
        <v>1204471</v>
      </c>
      <c r="I136" s="36">
        <f t="shared" si="25"/>
        <v>0.32074194497592046</v>
      </c>
      <c r="J136" s="31">
        <v>800650</v>
      </c>
      <c r="K136" s="36">
        <f t="shared" si="26"/>
        <v>0.16550545156125809</v>
      </c>
      <c r="L136" s="31">
        <v>862364</v>
      </c>
      <c r="M136" s="36">
        <f t="shared" si="27"/>
        <v>0.17826259068278622</v>
      </c>
      <c r="N136" s="31">
        <f t="shared" si="28"/>
        <v>3646971</v>
      </c>
      <c r="O136" s="36">
        <f t="shared" si="29"/>
        <v>0.75387945067858997</v>
      </c>
      <c r="P136" s="31">
        <v>1218925</v>
      </c>
      <c r="Q136" s="31">
        <v>3925083</v>
      </c>
      <c r="R136" s="31">
        <v>4230832</v>
      </c>
      <c r="S136" s="31">
        <v>3881934</v>
      </c>
      <c r="T136" s="36">
        <f t="shared" si="30"/>
        <v>0.9175344234892806</v>
      </c>
      <c r="U136" s="36">
        <f t="shared" si="31"/>
        <v>-0.29252086879832639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56446086</v>
      </c>
      <c r="E137" s="32">
        <f>SUM(E133:E136)</f>
        <v>56802731</v>
      </c>
      <c r="F137" s="32">
        <f>SUM(F133:F136)</f>
        <v>12280436</v>
      </c>
      <c r="G137" s="37">
        <f t="shared" ref="G137:G170" si="32">IF(($D137     =0),0,($F137     /$D137     ))</f>
        <v>0.21756045228716123</v>
      </c>
      <c r="H137" s="32">
        <f>SUM(H133:H136)</f>
        <v>12939866</v>
      </c>
      <c r="I137" s="37">
        <f t="shared" ref="I137:I170" si="33">IF(($D137     =0),0,($H137     /$D137     ))</f>
        <v>0.22924292749013633</v>
      </c>
      <c r="J137" s="32">
        <f>SUM(J133:J136)</f>
        <v>13227366</v>
      </c>
      <c r="K137" s="37">
        <f t="shared" ref="K137:K170" si="34">IF(($E137     =0),0,($J137     /$E137     ))</f>
        <v>0.23286496559470002</v>
      </c>
      <c r="L137" s="32">
        <f>SUM(L133:L136)</f>
        <v>12734045</v>
      </c>
      <c r="M137" s="37">
        <f t="shared" ref="M137:M170" si="35">IF(($E137     =0),0,($L137     /$E137     ))</f>
        <v>0.22418015429575033</v>
      </c>
      <c r="N137" s="32">
        <f t="shared" ref="N137:N170" si="36">$F137     +$H137     +$J137     +$L137</f>
        <v>51181713</v>
      </c>
      <c r="O137" s="37">
        <f t="shared" ref="O137:O170" si="37">IF(($E137     =0),0,($N137     /$E137     ))</f>
        <v>0.90104317343474205</v>
      </c>
      <c r="P137" s="32">
        <f>SUM(P133:P136)</f>
        <v>13424094</v>
      </c>
      <c r="Q137" s="32">
        <f>SUM(Q133:Q136)</f>
        <v>54881471</v>
      </c>
      <c r="R137" s="32">
        <f>SUM(R133:R136)</f>
        <v>53216111</v>
      </c>
      <c r="S137" s="32">
        <f>SUM(S133:S136)</f>
        <v>52402360</v>
      </c>
      <c r="T137" s="37">
        <f t="shared" ref="T137:T170" si="38">IF(($R137     =0),0,($S137     /$R137     ))</f>
        <v>0.98470855940600399</v>
      </c>
      <c r="U137" s="37">
        <f t="shared" ref="U137:U170" si="39">IF(($P137     =0),0,(($L137     /$P137     )-1))</f>
        <v>-5.1403766987924815E-2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22267614</v>
      </c>
      <c r="E138" s="31">
        <v>23530331</v>
      </c>
      <c r="F138" s="31">
        <v>4200706</v>
      </c>
      <c r="G138" s="36">
        <f t="shared" si="32"/>
        <v>0.18864643513220591</v>
      </c>
      <c r="H138" s="31">
        <v>6203951</v>
      </c>
      <c r="I138" s="36">
        <f t="shared" si="33"/>
        <v>0.27860870051007708</v>
      </c>
      <c r="J138" s="31">
        <v>5438902</v>
      </c>
      <c r="K138" s="36">
        <f t="shared" si="34"/>
        <v>0.23114430476987341</v>
      </c>
      <c r="L138" s="31">
        <v>5764486</v>
      </c>
      <c r="M138" s="36">
        <f t="shared" si="35"/>
        <v>0.24498108420149295</v>
      </c>
      <c r="N138" s="31">
        <f t="shared" si="36"/>
        <v>21608045</v>
      </c>
      <c r="O138" s="36">
        <f t="shared" si="37"/>
        <v>0.91830603657891596</v>
      </c>
      <c r="P138" s="31">
        <v>5090540</v>
      </c>
      <c r="Q138" s="31">
        <v>16042443</v>
      </c>
      <c r="R138" s="31">
        <v>20131702</v>
      </c>
      <c r="S138" s="31">
        <v>21692956</v>
      </c>
      <c r="T138" s="36">
        <f t="shared" si="38"/>
        <v>1.0775520122441709</v>
      </c>
      <c r="U138" s="36">
        <f t="shared" si="39"/>
        <v>0.13239184840900964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31488732</v>
      </c>
      <c r="E139" s="31">
        <v>33220453</v>
      </c>
      <c r="F139" s="31">
        <v>7782650</v>
      </c>
      <c r="G139" s="36">
        <f t="shared" si="32"/>
        <v>0.24715666543829076</v>
      </c>
      <c r="H139" s="31">
        <v>7469416</v>
      </c>
      <c r="I139" s="36">
        <f t="shared" si="33"/>
        <v>0.23720917056933255</v>
      </c>
      <c r="J139" s="31">
        <v>7693840</v>
      </c>
      <c r="K139" s="36">
        <f t="shared" si="34"/>
        <v>0.23159949083174755</v>
      </c>
      <c r="L139" s="31">
        <v>7672291</v>
      </c>
      <c r="M139" s="36">
        <f t="shared" si="35"/>
        <v>0.23095082418051313</v>
      </c>
      <c r="N139" s="31">
        <f t="shared" si="36"/>
        <v>30618197</v>
      </c>
      <c r="O139" s="36">
        <f t="shared" si="37"/>
        <v>0.92166705252333558</v>
      </c>
      <c r="P139" s="31">
        <v>7729202</v>
      </c>
      <c r="Q139" s="31">
        <v>27958118</v>
      </c>
      <c r="R139" s="31">
        <v>31460875</v>
      </c>
      <c r="S139" s="31">
        <v>29993152</v>
      </c>
      <c r="T139" s="36">
        <f t="shared" si="38"/>
        <v>0.95334767389654607</v>
      </c>
      <c r="U139" s="36">
        <f t="shared" si="39"/>
        <v>-7.3631145880260762E-3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28664998</v>
      </c>
      <c r="E140" s="31">
        <v>26085405</v>
      </c>
      <c r="F140" s="31">
        <v>8040086</v>
      </c>
      <c r="G140" s="36">
        <f t="shared" si="32"/>
        <v>0.28048444308281478</v>
      </c>
      <c r="H140" s="31">
        <v>8069802</v>
      </c>
      <c r="I140" s="36">
        <f t="shared" si="33"/>
        <v>0.28152110807752367</v>
      </c>
      <c r="J140" s="31">
        <v>6705232</v>
      </c>
      <c r="K140" s="36">
        <f t="shared" si="34"/>
        <v>0.25704918133339316</v>
      </c>
      <c r="L140" s="31">
        <v>9529089</v>
      </c>
      <c r="M140" s="36">
        <f t="shared" si="35"/>
        <v>0.36530347142396297</v>
      </c>
      <c r="N140" s="31">
        <f t="shared" si="36"/>
        <v>32344209</v>
      </c>
      <c r="O140" s="36">
        <f t="shared" si="37"/>
        <v>1.2399350901394861</v>
      </c>
      <c r="P140" s="31">
        <v>14597355</v>
      </c>
      <c r="Q140" s="31">
        <v>30752655</v>
      </c>
      <c r="R140" s="31">
        <v>25512572</v>
      </c>
      <c r="S140" s="31">
        <v>32567392</v>
      </c>
      <c r="T140" s="36">
        <f t="shared" si="38"/>
        <v>1.2765232764458245</v>
      </c>
      <c r="U140" s="36">
        <f t="shared" si="39"/>
        <v>-0.34720440792184615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19428204</v>
      </c>
      <c r="E141" s="31">
        <v>32738665</v>
      </c>
      <c r="F141" s="31">
        <v>6495793</v>
      </c>
      <c r="G141" s="36">
        <f t="shared" si="32"/>
        <v>0.33434860988694581</v>
      </c>
      <c r="H141" s="31">
        <v>11887089</v>
      </c>
      <c r="I141" s="36">
        <f t="shared" si="33"/>
        <v>0.61184703434244359</v>
      </c>
      <c r="J141" s="31">
        <v>11098876</v>
      </c>
      <c r="K141" s="36">
        <f t="shared" si="34"/>
        <v>0.33901431228182333</v>
      </c>
      <c r="L141" s="31">
        <v>3721120</v>
      </c>
      <c r="M141" s="36">
        <f t="shared" si="35"/>
        <v>0.11366132369783558</v>
      </c>
      <c r="N141" s="31">
        <f t="shared" si="36"/>
        <v>33202878</v>
      </c>
      <c r="O141" s="36">
        <f t="shared" si="37"/>
        <v>1.0141793503186523</v>
      </c>
      <c r="P141" s="31">
        <v>12470049</v>
      </c>
      <c r="Q141" s="31">
        <v>34196063</v>
      </c>
      <c r="R141" s="31">
        <v>40615082</v>
      </c>
      <c r="S141" s="31">
        <v>34941202</v>
      </c>
      <c r="T141" s="36">
        <f t="shared" si="38"/>
        <v>0.86030115610747748</v>
      </c>
      <c r="U141" s="36">
        <f t="shared" si="39"/>
        <v>-0.70159539870292409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37326551</v>
      </c>
      <c r="E142" s="31">
        <v>44678352</v>
      </c>
      <c r="F142" s="31">
        <v>8676491</v>
      </c>
      <c r="G142" s="36">
        <f t="shared" si="32"/>
        <v>0.23244823771690024</v>
      </c>
      <c r="H142" s="31">
        <v>6645617</v>
      </c>
      <c r="I142" s="36">
        <f t="shared" si="33"/>
        <v>0.17803994266708434</v>
      </c>
      <c r="J142" s="31">
        <v>13493913</v>
      </c>
      <c r="K142" s="36">
        <f t="shared" si="34"/>
        <v>0.30202351689247625</v>
      </c>
      <c r="L142" s="31">
        <v>4048801</v>
      </c>
      <c r="M142" s="36">
        <f t="shared" si="35"/>
        <v>9.062109094802781E-2</v>
      </c>
      <c r="N142" s="31">
        <f t="shared" si="36"/>
        <v>32864822</v>
      </c>
      <c r="O142" s="36">
        <f t="shared" si="37"/>
        <v>0.73558715863109725</v>
      </c>
      <c r="P142" s="31">
        <v>11956647</v>
      </c>
      <c r="Q142" s="31">
        <v>38118528</v>
      </c>
      <c r="R142" s="31">
        <v>34721702</v>
      </c>
      <c r="S142" s="31">
        <v>29427037</v>
      </c>
      <c r="T142" s="36">
        <f t="shared" si="38"/>
        <v>0.84751136335425037</v>
      </c>
      <c r="U142" s="36">
        <f t="shared" si="39"/>
        <v>-0.66137655481507485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8256810</v>
      </c>
      <c r="E143" s="31">
        <v>9665469</v>
      </c>
      <c r="F143" s="31">
        <v>1364438</v>
      </c>
      <c r="G143" s="36">
        <f t="shared" si="32"/>
        <v>0.16525001786404192</v>
      </c>
      <c r="H143" s="31">
        <v>2595753</v>
      </c>
      <c r="I143" s="36">
        <f t="shared" si="33"/>
        <v>0.31437722316487843</v>
      </c>
      <c r="J143" s="31">
        <v>1740831</v>
      </c>
      <c r="K143" s="36">
        <f t="shared" si="34"/>
        <v>0.18010828031210901</v>
      </c>
      <c r="L143" s="31">
        <v>2100636</v>
      </c>
      <c r="M143" s="36">
        <f t="shared" si="35"/>
        <v>0.21733409935927578</v>
      </c>
      <c r="N143" s="31">
        <f t="shared" si="36"/>
        <v>7801658</v>
      </c>
      <c r="O143" s="36">
        <f t="shared" si="37"/>
        <v>0.80716807430658566</v>
      </c>
      <c r="P143" s="31">
        <v>3701804</v>
      </c>
      <c r="Q143" s="31">
        <v>13202450</v>
      </c>
      <c r="R143" s="31">
        <v>14441584</v>
      </c>
      <c r="S143" s="31">
        <v>13962128</v>
      </c>
      <c r="T143" s="36">
        <f t="shared" si="38"/>
        <v>0.96680031774907793</v>
      </c>
      <c r="U143" s="36">
        <f t="shared" si="39"/>
        <v>-0.43253721698933822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147432909</v>
      </c>
      <c r="E144" s="32">
        <f>SUM(E138:E143)</f>
        <v>169918675</v>
      </c>
      <c r="F144" s="32">
        <f>SUM(F138:F143)</f>
        <v>36560164</v>
      </c>
      <c r="G144" s="37">
        <f t="shared" si="32"/>
        <v>0.24797831263032327</v>
      </c>
      <c r="H144" s="32">
        <f>SUM(H138:H143)</f>
        <v>42871628</v>
      </c>
      <c r="I144" s="37">
        <f t="shared" si="33"/>
        <v>0.2907873709525734</v>
      </c>
      <c r="J144" s="32">
        <f>SUM(J138:J143)</f>
        <v>46171594</v>
      </c>
      <c r="K144" s="37">
        <f t="shared" si="34"/>
        <v>0.27172760145404851</v>
      </c>
      <c r="L144" s="32">
        <f>SUM(L138:L143)</f>
        <v>32836423</v>
      </c>
      <c r="M144" s="37">
        <f t="shared" si="35"/>
        <v>0.19324787578528374</v>
      </c>
      <c r="N144" s="32">
        <f t="shared" si="36"/>
        <v>158439809</v>
      </c>
      <c r="O144" s="37">
        <f t="shared" si="37"/>
        <v>0.93244494167577519</v>
      </c>
      <c r="P144" s="32">
        <f>SUM(P138:P143)</f>
        <v>55545597</v>
      </c>
      <c r="Q144" s="32">
        <f>SUM(Q138:Q143)</f>
        <v>160270257</v>
      </c>
      <c r="R144" s="32">
        <f>SUM(R138:R143)</f>
        <v>166883517</v>
      </c>
      <c r="S144" s="32">
        <f>SUM(S138:S143)</f>
        <v>162583867</v>
      </c>
      <c r="T144" s="37">
        <f t="shared" si="38"/>
        <v>0.97423562208363579</v>
      </c>
      <c r="U144" s="37">
        <f t="shared" si="39"/>
        <v>-0.40883841792176612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51452778</v>
      </c>
      <c r="E145" s="31">
        <v>50110090</v>
      </c>
      <c r="F145" s="31">
        <v>5995626</v>
      </c>
      <c r="G145" s="36">
        <f t="shared" si="32"/>
        <v>0.11652676945839542</v>
      </c>
      <c r="H145" s="31">
        <v>9981419</v>
      </c>
      <c r="I145" s="36">
        <f t="shared" si="33"/>
        <v>0.19399183849703897</v>
      </c>
      <c r="J145" s="31">
        <v>8475587</v>
      </c>
      <c r="K145" s="36">
        <f t="shared" si="34"/>
        <v>0.16913932902535198</v>
      </c>
      <c r="L145" s="31">
        <v>6745864</v>
      </c>
      <c r="M145" s="36">
        <f t="shared" si="35"/>
        <v>0.13462087176454882</v>
      </c>
      <c r="N145" s="31">
        <f t="shared" si="36"/>
        <v>31198496</v>
      </c>
      <c r="O145" s="36">
        <f t="shared" si="37"/>
        <v>0.62259908134269959</v>
      </c>
      <c r="P145" s="31">
        <v>5635317</v>
      </c>
      <c r="Q145" s="31">
        <v>39714015</v>
      </c>
      <c r="R145" s="31">
        <v>40357873</v>
      </c>
      <c r="S145" s="31">
        <v>32726592</v>
      </c>
      <c r="T145" s="36">
        <f t="shared" si="38"/>
        <v>0.8109097325322373</v>
      </c>
      <c r="U145" s="36">
        <f t="shared" si="39"/>
        <v>0.19706912672348342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46701429</v>
      </c>
      <c r="E146" s="31">
        <v>48138063</v>
      </c>
      <c r="F146" s="31">
        <v>16199997</v>
      </c>
      <c r="G146" s="36">
        <f t="shared" si="32"/>
        <v>0.34688439619267325</v>
      </c>
      <c r="H146" s="31">
        <v>17199794</v>
      </c>
      <c r="I146" s="36">
        <f t="shared" si="33"/>
        <v>0.36829267044483799</v>
      </c>
      <c r="J146" s="31">
        <v>17552930</v>
      </c>
      <c r="K146" s="36">
        <f t="shared" si="34"/>
        <v>0.36463723104105789</v>
      </c>
      <c r="L146" s="31">
        <v>17023307</v>
      </c>
      <c r="M146" s="36">
        <f t="shared" si="35"/>
        <v>0.35363506421103813</v>
      </c>
      <c r="N146" s="31">
        <f t="shared" si="36"/>
        <v>67976028</v>
      </c>
      <c r="O146" s="36">
        <f t="shared" si="37"/>
        <v>1.4121055930314437</v>
      </c>
      <c r="P146" s="31">
        <v>14254076</v>
      </c>
      <c r="Q146" s="31">
        <v>64013268</v>
      </c>
      <c r="R146" s="31">
        <v>49956509</v>
      </c>
      <c r="S146" s="31">
        <v>62141451</v>
      </c>
      <c r="T146" s="36">
        <f t="shared" si="38"/>
        <v>1.2439109986648587</v>
      </c>
      <c r="U146" s="36">
        <f t="shared" si="39"/>
        <v>0.19427643012426765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31032194</v>
      </c>
      <c r="E147" s="31">
        <v>24605473</v>
      </c>
      <c r="F147" s="31">
        <v>8083085</v>
      </c>
      <c r="G147" s="36">
        <f t="shared" si="32"/>
        <v>0.26047417079179125</v>
      </c>
      <c r="H147" s="31">
        <v>9929550</v>
      </c>
      <c r="I147" s="36">
        <f t="shared" si="33"/>
        <v>0.31997576452377169</v>
      </c>
      <c r="J147" s="31">
        <v>8713421</v>
      </c>
      <c r="K147" s="36">
        <f t="shared" si="34"/>
        <v>0.35412532000502489</v>
      </c>
      <c r="L147" s="31">
        <v>6861566</v>
      </c>
      <c r="M147" s="36">
        <f t="shared" si="35"/>
        <v>0.27886340571465545</v>
      </c>
      <c r="N147" s="31">
        <f t="shared" si="36"/>
        <v>33587622</v>
      </c>
      <c r="O147" s="36">
        <f t="shared" si="37"/>
        <v>1.3650467926383696</v>
      </c>
      <c r="P147" s="31">
        <v>6480949</v>
      </c>
      <c r="Q147" s="31">
        <v>37370084</v>
      </c>
      <c r="R147" s="31">
        <v>27631759</v>
      </c>
      <c r="S147" s="31">
        <v>29393699</v>
      </c>
      <c r="T147" s="36">
        <f t="shared" si="38"/>
        <v>1.0637650321139527</v>
      </c>
      <c r="U147" s="36">
        <f t="shared" si="39"/>
        <v>5.8728590519690815E-2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39016443</v>
      </c>
      <c r="E148" s="31">
        <v>40066878</v>
      </c>
      <c r="F148" s="31">
        <v>6272615</v>
      </c>
      <c r="G148" s="36">
        <f t="shared" si="32"/>
        <v>0.16076849957849823</v>
      </c>
      <c r="H148" s="31">
        <v>10421396</v>
      </c>
      <c r="I148" s="36">
        <f t="shared" si="33"/>
        <v>0.26710266745741018</v>
      </c>
      <c r="J148" s="31">
        <v>11975872</v>
      </c>
      <c r="K148" s="36">
        <f t="shared" si="34"/>
        <v>0.29889705906210112</v>
      </c>
      <c r="L148" s="31">
        <v>11606452</v>
      </c>
      <c r="M148" s="36">
        <f t="shared" si="35"/>
        <v>0.28967697458234704</v>
      </c>
      <c r="N148" s="31">
        <f t="shared" si="36"/>
        <v>40276335</v>
      </c>
      <c r="O148" s="36">
        <f t="shared" si="37"/>
        <v>1.0052276845727786</v>
      </c>
      <c r="P148" s="31">
        <v>6787279</v>
      </c>
      <c r="Q148" s="31">
        <v>32660111</v>
      </c>
      <c r="R148" s="31">
        <v>29445176</v>
      </c>
      <c r="S148" s="31">
        <v>26429952</v>
      </c>
      <c r="T148" s="36">
        <f t="shared" si="38"/>
        <v>0.89759871022676174</v>
      </c>
      <c r="U148" s="36">
        <f t="shared" si="39"/>
        <v>0.7100301903015922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4249558</v>
      </c>
      <c r="E149" s="31">
        <v>4634536</v>
      </c>
      <c r="F149" s="31">
        <v>602660</v>
      </c>
      <c r="G149" s="36">
        <f t="shared" si="32"/>
        <v>0.14181710191977612</v>
      </c>
      <c r="H149" s="31">
        <v>802803</v>
      </c>
      <c r="I149" s="36">
        <f t="shared" si="33"/>
        <v>0.18891447063435773</v>
      </c>
      <c r="J149" s="31">
        <v>484552</v>
      </c>
      <c r="K149" s="36">
        <f t="shared" si="34"/>
        <v>0.10455242984410953</v>
      </c>
      <c r="L149" s="31">
        <v>623004</v>
      </c>
      <c r="M149" s="36">
        <f t="shared" si="35"/>
        <v>0.1344264021252613</v>
      </c>
      <c r="N149" s="31">
        <f t="shared" si="36"/>
        <v>2513019</v>
      </c>
      <c r="O149" s="36">
        <f t="shared" si="37"/>
        <v>0.54223745376020382</v>
      </c>
      <c r="P149" s="31">
        <v>0</v>
      </c>
      <c r="Q149" s="31">
        <v>3633415</v>
      </c>
      <c r="R149" s="31">
        <v>3633415</v>
      </c>
      <c r="S149" s="31">
        <v>200272</v>
      </c>
      <c r="T149" s="36">
        <f t="shared" si="38"/>
        <v>5.5119495020524767E-2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172452402</v>
      </c>
      <c r="E150" s="32">
        <f>SUM(E145:E149)</f>
        <v>167555040</v>
      </c>
      <c r="F150" s="32">
        <f>SUM(F145:F149)</f>
        <v>37153983</v>
      </c>
      <c r="G150" s="37">
        <f t="shared" si="32"/>
        <v>0.21544485648857475</v>
      </c>
      <c r="H150" s="32">
        <f>SUM(H145:H149)</f>
        <v>48334962</v>
      </c>
      <c r="I150" s="37">
        <f t="shared" si="33"/>
        <v>0.28028001604755842</v>
      </c>
      <c r="J150" s="32">
        <f>SUM(J145:J149)</f>
        <v>47202362</v>
      </c>
      <c r="K150" s="37">
        <f t="shared" si="34"/>
        <v>0.28171257635699887</v>
      </c>
      <c r="L150" s="32">
        <f>SUM(L145:L149)</f>
        <v>42860193</v>
      </c>
      <c r="M150" s="37">
        <f t="shared" si="35"/>
        <v>0.25579769489476412</v>
      </c>
      <c r="N150" s="32">
        <f t="shared" si="36"/>
        <v>175551500</v>
      </c>
      <c r="O150" s="37">
        <f t="shared" si="37"/>
        <v>1.0477243776134695</v>
      </c>
      <c r="P150" s="32">
        <f>SUM(P145:P149)</f>
        <v>33157621</v>
      </c>
      <c r="Q150" s="32">
        <f>SUM(Q145:Q149)</f>
        <v>177390893</v>
      </c>
      <c r="R150" s="32">
        <f>SUM(R145:R149)</f>
        <v>151024732</v>
      </c>
      <c r="S150" s="32">
        <f>SUM(S145:S149)</f>
        <v>150891966</v>
      </c>
      <c r="T150" s="37">
        <f t="shared" si="38"/>
        <v>0.99912089895315959</v>
      </c>
      <c r="U150" s="37">
        <f t="shared" si="39"/>
        <v>0.29261966653156457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17933104</v>
      </c>
      <c r="E151" s="31">
        <v>18214254</v>
      </c>
      <c r="F151" s="31">
        <v>3011683</v>
      </c>
      <c r="G151" s="36">
        <f t="shared" si="32"/>
        <v>0.16793986138707498</v>
      </c>
      <c r="H151" s="31">
        <v>4187090</v>
      </c>
      <c r="I151" s="36">
        <f t="shared" si="33"/>
        <v>0.23348384083424709</v>
      </c>
      <c r="J151" s="31">
        <v>4820785</v>
      </c>
      <c r="K151" s="36">
        <f t="shared" si="34"/>
        <v>0.26467100985854264</v>
      </c>
      <c r="L151" s="31">
        <v>2847728</v>
      </c>
      <c r="M151" s="36">
        <f t="shared" si="35"/>
        <v>0.15634612320658314</v>
      </c>
      <c r="N151" s="31">
        <f t="shared" si="36"/>
        <v>14867286</v>
      </c>
      <c r="O151" s="36">
        <f t="shared" si="37"/>
        <v>0.81624457416702323</v>
      </c>
      <c r="P151" s="31">
        <v>3305216</v>
      </c>
      <c r="Q151" s="31">
        <v>11335037</v>
      </c>
      <c r="R151" s="31">
        <v>11110540</v>
      </c>
      <c r="S151" s="31">
        <v>12895764</v>
      </c>
      <c r="T151" s="36">
        <f t="shared" si="38"/>
        <v>1.16067841887073</v>
      </c>
      <c r="U151" s="36">
        <f t="shared" si="39"/>
        <v>-0.13841394934551932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150252300</v>
      </c>
      <c r="E152" s="31">
        <v>145236500</v>
      </c>
      <c r="F152" s="31">
        <v>34093579</v>
      </c>
      <c r="G152" s="36">
        <f t="shared" si="32"/>
        <v>0.22690886595413182</v>
      </c>
      <c r="H152" s="31">
        <v>34861767</v>
      </c>
      <c r="I152" s="36">
        <f t="shared" si="33"/>
        <v>0.23202151980369018</v>
      </c>
      <c r="J152" s="31">
        <v>31644531</v>
      </c>
      <c r="K152" s="36">
        <f t="shared" si="34"/>
        <v>0.21788277051567614</v>
      </c>
      <c r="L152" s="31">
        <v>40925058</v>
      </c>
      <c r="M152" s="36">
        <f t="shared" si="35"/>
        <v>0.28178218285348378</v>
      </c>
      <c r="N152" s="31">
        <f t="shared" si="36"/>
        <v>141524935</v>
      </c>
      <c r="O152" s="36">
        <f t="shared" si="37"/>
        <v>0.97444468160551923</v>
      </c>
      <c r="P152" s="31">
        <v>32625008</v>
      </c>
      <c r="Q152" s="31">
        <v>138455400</v>
      </c>
      <c r="R152" s="31">
        <v>139527125</v>
      </c>
      <c r="S152" s="31">
        <v>131354077</v>
      </c>
      <c r="T152" s="36">
        <f t="shared" si="38"/>
        <v>0.9414232322209749</v>
      </c>
      <c r="U152" s="36">
        <f t="shared" si="39"/>
        <v>0.25440760045177613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26413370</v>
      </c>
      <c r="E153" s="31">
        <v>26628740</v>
      </c>
      <c r="F153" s="31">
        <v>5964147</v>
      </c>
      <c r="G153" s="36">
        <f t="shared" si="32"/>
        <v>0.22580030492133341</v>
      </c>
      <c r="H153" s="31">
        <v>7591105</v>
      </c>
      <c r="I153" s="36">
        <f t="shared" si="33"/>
        <v>0.2873963072489425</v>
      </c>
      <c r="J153" s="31">
        <v>5333165</v>
      </c>
      <c r="K153" s="36">
        <f t="shared" si="34"/>
        <v>0.20027853364447584</v>
      </c>
      <c r="L153" s="31">
        <v>5162383</v>
      </c>
      <c r="M153" s="36">
        <f t="shared" si="35"/>
        <v>0.19386508712015665</v>
      </c>
      <c r="N153" s="31">
        <f t="shared" si="36"/>
        <v>24050800</v>
      </c>
      <c r="O153" s="36">
        <f t="shared" si="37"/>
        <v>0.90318956135363526</v>
      </c>
      <c r="P153" s="31">
        <v>7695170</v>
      </c>
      <c r="Q153" s="31">
        <v>24779240</v>
      </c>
      <c r="R153" s="31">
        <v>27313320</v>
      </c>
      <c r="S153" s="31">
        <v>27206179</v>
      </c>
      <c r="T153" s="36">
        <f t="shared" si="38"/>
        <v>0.99607733516101304</v>
      </c>
      <c r="U153" s="36">
        <f t="shared" si="39"/>
        <v>-0.32913983706662753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12389983</v>
      </c>
      <c r="E154" s="31">
        <v>13397845</v>
      </c>
      <c r="F154" s="31">
        <v>5123160</v>
      </c>
      <c r="G154" s="36">
        <f t="shared" si="32"/>
        <v>0.4134920927655833</v>
      </c>
      <c r="H154" s="31">
        <v>4508402</v>
      </c>
      <c r="I154" s="36">
        <f t="shared" si="33"/>
        <v>0.36387475269336528</v>
      </c>
      <c r="J154" s="31">
        <v>2287038</v>
      </c>
      <c r="K154" s="36">
        <f t="shared" si="34"/>
        <v>0.1707019300491982</v>
      </c>
      <c r="L154" s="31">
        <v>3473608</v>
      </c>
      <c r="M154" s="36">
        <f t="shared" si="35"/>
        <v>0.25926617303006566</v>
      </c>
      <c r="N154" s="31">
        <f t="shared" si="36"/>
        <v>15392208</v>
      </c>
      <c r="O154" s="36">
        <f t="shared" si="37"/>
        <v>1.1488569990173794</v>
      </c>
      <c r="P154" s="31">
        <v>2968088</v>
      </c>
      <c r="Q154" s="31">
        <v>14052125</v>
      </c>
      <c r="R154" s="31">
        <v>13355717</v>
      </c>
      <c r="S154" s="31">
        <v>12793584</v>
      </c>
      <c r="T154" s="36">
        <f t="shared" si="38"/>
        <v>0.95791068349232023</v>
      </c>
      <c r="U154" s="36">
        <f t="shared" si="39"/>
        <v>0.17031840026306488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24796943</v>
      </c>
      <c r="E155" s="31">
        <v>19493014</v>
      </c>
      <c r="F155" s="31">
        <v>3542234</v>
      </c>
      <c r="G155" s="36">
        <f t="shared" si="32"/>
        <v>0.14284962464929649</v>
      </c>
      <c r="H155" s="31">
        <v>6097012</v>
      </c>
      <c r="I155" s="36">
        <f t="shared" si="33"/>
        <v>0.24587756644034711</v>
      </c>
      <c r="J155" s="31">
        <v>4420794</v>
      </c>
      <c r="K155" s="36">
        <f t="shared" si="34"/>
        <v>0.2267886330969649</v>
      </c>
      <c r="L155" s="31">
        <v>5340579</v>
      </c>
      <c r="M155" s="36">
        <f t="shared" si="35"/>
        <v>0.2739739990952656</v>
      </c>
      <c r="N155" s="31">
        <f t="shared" si="36"/>
        <v>19400619</v>
      </c>
      <c r="O155" s="36">
        <f t="shared" si="37"/>
        <v>0.99526009677107907</v>
      </c>
      <c r="P155" s="31">
        <v>3937007</v>
      </c>
      <c r="Q155" s="31">
        <v>33878186</v>
      </c>
      <c r="R155" s="31">
        <v>21880229</v>
      </c>
      <c r="S155" s="31">
        <v>20670563</v>
      </c>
      <c r="T155" s="36">
        <f t="shared" si="38"/>
        <v>0.94471419837516324</v>
      </c>
      <c r="U155" s="36">
        <f t="shared" si="39"/>
        <v>0.35650736714463549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51095357</v>
      </c>
      <c r="E156" s="31">
        <v>49893662</v>
      </c>
      <c r="F156" s="31">
        <v>13669274</v>
      </c>
      <c r="G156" s="36">
        <f t="shared" si="32"/>
        <v>0.26752477725128726</v>
      </c>
      <c r="H156" s="31">
        <v>15894013</v>
      </c>
      <c r="I156" s="36">
        <f t="shared" si="33"/>
        <v>0.31106570015745266</v>
      </c>
      <c r="J156" s="31">
        <v>10373596</v>
      </c>
      <c r="K156" s="36">
        <f t="shared" si="34"/>
        <v>0.20791410339854388</v>
      </c>
      <c r="L156" s="31">
        <v>7725057</v>
      </c>
      <c r="M156" s="36">
        <f t="shared" si="35"/>
        <v>0.15483042715926523</v>
      </c>
      <c r="N156" s="31">
        <f t="shared" si="36"/>
        <v>47661940</v>
      </c>
      <c r="O156" s="36">
        <f t="shared" si="37"/>
        <v>0.9552704309417096</v>
      </c>
      <c r="P156" s="31">
        <v>7508885</v>
      </c>
      <c r="Q156" s="31">
        <v>55374152</v>
      </c>
      <c r="R156" s="31">
        <v>48593843</v>
      </c>
      <c r="S156" s="31">
        <v>41531580</v>
      </c>
      <c r="T156" s="36">
        <f t="shared" si="38"/>
        <v>0.85466753473274382</v>
      </c>
      <c r="U156" s="36">
        <f t="shared" si="39"/>
        <v>2.878882816823003E-2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282881057</v>
      </c>
      <c r="E157" s="32">
        <f>SUM(E151:E156)</f>
        <v>272864015</v>
      </c>
      <c r="F157" s="32">
        <f>SUM(F151:F156)</f>
        <v>65404077</v>
      </c>
      <c r="G157" s="37">
        <f t="shared" si="32"/>
        <v>0.23120698746540672</v>
      </c>
      <c r="H157" s="32">
        <f>SUM(H151:H156)</f>
        <v>73139389</v>
      </c>
      <c r="I157" s="37">
        <f t="shared" si="33"/>
        <v>0.25855173823109689</v>
      </c>
      <c r="J157" s="32">
        <f>SUM(J151:J156)</f>
        <v>58879909</v>
      </c>
      <c r="K157" s="37">
        <f t="shared" si="34"/>
        <v>0.21578480768158453</v>
      </c>
      <c r="L157" s="32">
        <f>SUM(L151:L156)</f>
        <v>65474413</v>
      </c>
      <c r="M157" s="37">
        <f t="shared" si="35"/>
        <v>0.23995253826342766</v>
      </c>
      <c r="N157" s="32">
        <f t="shared" si="36"/>
        <v>262897788</v>
      </c>
      <c r="O157" s="37">
        <f t="shared" si="37"/>
        <v>0.96347548063455712</v>
      </c>
      <c r="P157" s="32">
        <f>SUM(P151:P156)</f>
        <v>58039374</v>
      </c>
      <c r="Q157" s="32">
        <f>SUM(Q151:Q156)</f>
        <v>277874140</v>
      </c>
      <c r="R157" s="32">
        <f>SUM(R151:R156)</f>
        <v>261780774</v>
      </c>
      <c r="S157" s="32">
        <f>SUM(S151:S156)</f>
        <v>246451747</v>
      </c>
      <c r="T157" s="37">
        <f t="shared" si="38"/>
        <v>0.94144326657082922</v>
      </c>
      <c r="U157" s="37">
        <f t="shared" si="39"/>
        <v>0.12810336307211023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31791573</v>
      </c>
      <c r="E158" s="31">
        <v>31281836</v>
      </c>
      <c r="F158" s="31">
        <v>7575806</v>
      </c>
      <c r="G158" s="36">
        <f t="shared" si="32"/>
        <v>0.23829604153276718</v>
      </c>
      <c r="H158" s="31">
        <v>7942653</v>
      </c>
      <c r="I158" s="36">
        <f t="shared" si="33"/>
        <v>0.24983516858382565</v>
      </c>
      <c r="J158" s="31">
        <v>8549621</v>
      </c>
      <c r="K158" s="36">
        <f t="shared" si="34"/>
        <v>0.27330943746396469</v>
      </c>
      <c r="L158" s="31">
        <v>8894169</v>
      </c>
      <c r="M158" s="36">
        <f t="shared" si="35"/>
        <v>0.28432375260838272</v>
      </c>
      <c r="N158" s="31">
        <f t="shared" si="36"/>
        <v>32962249</v>
      </c>
      <c r="O158" s="36">
        <f t="shared" si="37"/>
        <v>1.0537184901806915</v>
      </c>
      <c r="P158" s="31">
        <v>7296653</v>
      </c>
      <c r="Q158" s="31">
        <v>25878293</v>
      </c>
      <c r="R158" s="31">
        <v>24369294</v>
      </c>
      <c r="S158" s="31">
        <v>25575531</v>
      </c>
      <c r="T158" s="36">
        <f t="shared" si="38"/>
        <v>1.0494982333095082</v>
      </c>
      <c r="U158" s="36">
        <f t="shared" si="39"/>
        <v>0.21893818987966118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66994357</v>
      </c>
      <c r="E159" s="31">
        <v>69979786</v>
      </c>
      <c r="F159" s="31">
        <v>12536562</v>
      </c>
      <c r="G159" s="36">
        <f t="shared" si="32"/>
        <v>0.18712862637072553</v>
      </c>
      <c r="H159" s="31">
        <v>15798844</v>
      </c>
      <c r="I159" s="36">
        <f t="shared" si="33"/>
        <v>0.23582350376166758</v>
      </c>
      <c r="J159" s="31">
        <v>15721688</v>
      </c>
      <c r="K159" s="36">
        <f t="shared" si="34"/>
        <v>0.22466041836709819</v>
      </c>
      <c r="L159" s="31">
        <v>14487852</v>
      </c>
      <c r="M159" s="36">
        <f t="shared" si="35"/>
        <v>0.20702909837420766</v>
      </c>
      <c r="N159" s="31">
        <f t="shared" si="36"/>
        <v>58544946</v>
      </c>
      <c r="O159" s="36">
        <f t="shared" si="37"/>
        <v>0.83659795701575879</v>
      </c>
      <c r="P159" s="31">
        <v>13266544</v>
      </c>
      <c r="Q159" s="31">
        <v>59648284</v>
      </c>
      <c r="R159" s="31">
        <v>58414246</v>
      </c>
      <c r="S159" s="31">
        <v>50270513</v>
      </c>
      <c r="T159" s="36">
        <f t="shared" si="38"/>
        <v>0.86058652541710456</v>
      </c>
      <c r="U159" s="36">
        <f t="shared" si="39"/>
        <v>9.2059243160841353E-2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26203674</v>
      </c>
      <c r="E160" s="31">
        <v>22952654</v>
      </c>
      <c r="F160" s="31">
        <v>5580887</v>
      </c>
      <c r="G160" s="36">
        <f t="shared" si="32"/>
        <v>0.21298108807184823</v>
      </c>
      <c r="H160" s="31">
        <v>5540048</v>
      </c>
      <c r="I160" s="36">
        <f t="shared" si="33"/>
        <v>0.21142256616381352</v>
      </c>
      <c r="J160" s="31">
        <v>4214710</v>
      </c>
      <c r="K160" s="36">
        <f t="shared" si="34"/>
        <v>0.18362625951665545</v>
      </c>
      <c r="L160" s="31">
        <v>5578441</v>
      </c>
      <c r="M160" s="36">
        <f t="shared" si="35"/>
        <v>0.24304121867562678</v>
      </c>
      <c r="N160" s="31">
        <f t="shared" si="36"/>
        <v>20914086</v>
      </c>
      <c r="O160" s="36">
        <f t="shared" si="37"/>
        <v>0.91118377857305743</v>
      </c>
      <c r="P160" s="31">
        <v>3904192</v>
      </c>
      <c r="Q160" s="31">
        <v>21618914</v>
      </c>
      <c r="R160" s="31">
        <v>19691095</v>
      </c>
      <c r="S160" s="31">
        <v>17911614</v>
      </c>
      <c r="T160" s="36">
        <f t="shared" si="38"/>
        <v>0.90963016531076613</v>
      </c>
      <c r="U160" s="36">
        <f t="shared" si="39"/>
        <v>0.42883367416356566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17763485</v>
      </c>
      <c r="E161" s="31">
        <v>15660924</v>
      </c>
      <c r="F161" s="31">
        <v>5106138</v>
      </c>
      <c r="G161" s="36">
        <f t="shared" si="32"/>
        <v>0.28745136441413383</v>
      </c>
      <c r="H161" s="31">
        <v>3224662</v>
      </c>
      <c r="I161" s="36">
        <f t="shared" si="33"/>
        <v>0.18153318450743197</v>
      </c>
      <c r="J161" s="31">
        <v>4012588</v>
      </c>
      <c r="K161" s="36">
        <f t="shared" si="34"/>
        <v>0.25621655529392773</v>
      </c>
      <c r="L161" s="31">
        <v>2728621</v>
      </c>
      <c r="M161" s="36">
        <f t="shared" si="35"/>
        <v>0.17423116286114407</v>
      </c>
      <c r="N161" s="31">
        <f t="shared" si="36"/>
        <v>15072009</v>
      </c>
      <c r="O161" s="36">
        <f t="shared" si="37"/>
        <v>0.96239589694707672</v>
      </c>
      <c r="P161" s="31">
        <v>6588717</v>
      </c>
      <c r="Q161" s="31">
        <v>15448396</v>
      </c>
      <c r="R161" s="31">
        <v>17526833</v>
      </c>
      <c r="S161" s="31">
        <v>18275030</v>
      </c>
      <c r="T161" s="36">
        <f t="shared" si="38"/>
        <v>1.0426886591547944</v>
      </c>
      <c r="U161" s="36">
        <f t="shared" si="39"/>
        <v>-0.58586459245403921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28091175</v>
      </c>
      <c r="E162" s="31">
        <v>27593695</v>
      </c>
      <c r="F162" s="31">
        <v>8041648</v>
      </c>
      <c r="G162" s="36">
        <f t="shared" si="32"/>
        <v>0.28626954906656626</v>
      </c>
      <c r="H162" s="31">
        <v>5304419</v>
      </c>
      <c r="I162" s="36">
        <f t="shared" si="33"/>
        <v>0.18882866238240301</v>
      </c>
      <c r="J162" s="31">
        <v>3367047</v>
      </c>
      <c r="K162" s="36">
        <f t="shared" si="34"/>
        <v>0.12202233155074012</v>
      </c>
      <c r="L162" s="31">
        <v>4731684</v>
      </c>
      <c r="M162" s="36">
        <f t="shared" si="35"/>
        <v>0.1714769986404503</v>
      </c>
      <c r="N162" s="31">
        <f t="shared" si="36"/>
        <v>21444798</v>
      </c>
      <c r="O162" s="36">
        <f t="shared" si="37"/>
        <v>0.77716297146866342</v>
      </c>
      <c r="P162" s="31">
        <v>4742664</v>
      </c>
      <c r="Q162" s="31">
        <v>24178984</v>
      </c>
      <c r="R162" s="31">
        <v>25193808</v>
      </c>
      <c r="S162" s="31">
        <v>16306537</v>
      </c>
      <c r="T162" s="36">
        <f t="shared" si="38"/>
        <v>0.64724383864479718</v>
      </c>
      <c r="U162" s="36">
        <f t="shared" si="39"/>
        <v>-2.3151545207503732E-3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170844264</v>
      </c>
      <c r="E163" s="32">
        <f>SUM(E158:E162)</f>
        <v>167468895</v>
      </c>
      <c r="F163" s="32">
        <f>SUM(F158:F162)</f>
        <v>38841041</v>
      </c>
      <c r="G163" s="37">
        <f t="shared" si="32"/>
        <v>0.22734764451910425</v>
      </c>
      <c r="H163" s="32">
        <f>SUM(H158:H162)</f>
        <v>37810626</v>
      </c>
      <c r="I163" s="37">
        <f t="shared" si="33"/>
        <v>0.22131633286792701</v>
      </c>
      <c r="J163" s="32">
        <f>SUM(J158:J162)</f>
        <v>35865654</v>
      </c>
      <c r="K163" s="37">
        <f t="shared" si="34"/>
        <v>0.21416307786589264</v>
      </c>
      <c r="L163" s="32">
        <f>SUM(L158:L162)</f>
        <v>36420767</v>
      </c>
      <c r="M163" s="37">
        <f t="shared" si="35"/>
        <v>0.21747780087758983</v>
      </c>
      <c r="N163" s="32">
        <f t="shared" si="36"/>
        <v>148938088</v>
      </c>
      <c r="O163" s="37">
        <f t="shared" si="37"/>
        <v>0.88934776813330019</v>
      </c>
      <c r="P163" s="32">
        <f>SUM(P158:P162)</f>
        <v>35798770</v>
      </c>
      <c r="Q163" s="32">
        <f>SUM(Q158:Q162)</f>
        <v>146772871</v>
      </c>
      <c r="R163" s="32">
        <f>SUM(R158:R162)</f>
        <v>145195276</v>
      </c>
      <c r="S163" s="32">
        <f>SUM(S158:S162)</f>
        <v>128339225</v>
      </c>
      <c r="T163" s="37">
        <f t="shared" si="38"/>
        <v>0.88390771749350849</v>
      </c>
      <c r="U163" s="37">
        <f t="shared" si="39"/>
        <v>1.73748148330235E-2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9189755</v>
      </c>
      <c r="E164" s="31">
        <v>10106667</v>
      </c>
      <c r="F164" s="31">
        <v>2776433</v>
      </c>
      <c r="G164" s="36">
        <f t="shared" si="32"/>
        <v>0.30212263547831253</v>
      </c>
      <c r="H164" s="31">
        <v>2944906</v>
      </c>
      <c r="I164" s="36">
        <f t="shared" si="33"/>
        <v>0.32045533314000207</v>
      </c>
      <c r="J164" s="31">
        <v>1660929</v>
      </c>
      <c r="K164" s="36">
        <f t="shared" si="34"/>
        <v>0.16433993521306281</v>
      </c>
      <c r="L164" s="31">
        <v>2207147</v>
      </c>
      <c r="M164" s="36">
        <f t="shared" si="35"/>
        <v>0.21838525005325693</v>
      </c>
      <c r="N164" s="31">
        <f t="shared" si="36"/>
        <v>9589415</v>
      </c>
      <c r="O164" s="36">
        <f t="shared" si="37"/>
        <v>0.94882071408902657</v>
      </c>
      <c r="P164" s="31">
        <v>2133331</v>
      </c>
      <c r="Q164" s="31">
        <v>9730787</v>
      </c>
      <c r="R164" s="31">
        <v>9793700</v>
      </c>
      <c r="S164" s="31">
        <v>9071116</v>
      </c>
      <c r="T164" s="36">
        <f t="shared" si="38"/>
        <v>0.92621950845951995</v>
      </c>
      <c r="U164" s="36">
        <f t="shared" si="39"/>
        <v>3.4601287845158479E-2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11684388</v>
      </c>
      <c r="E165" s="31">
        <v>11742031</v>
      </c>
      <c r="F165" s="31">
        <v>1771035</v>
      </c>
      <c r="G165" s="36">
        <f t="shared" si="32"/>
        <v>0.15157276530015951</v>
      </c>
      <c r="H165" s="31">
        <v>1832003</v>
      </c>
      <c r="I165" s="36">
        <f t="shared" si="33"/>
        <v>0.1567906680264298</v>
      </c>
      <c r="J165" s="31">
        <v>2539758</v>
      </c>
      <c r="K165" s="36">
        <f t="shared" si="34"/>
        <v>0.21629631194126467</v>
      </c>
      <c r="L165" s="31">
        <v>3364553</v>
      </c>
      <c r="M165" s="36">
        <f t="shared" si="35"/>
        <v>0.28653927076159141</v>
      </c>
      <c r="N165" s="31">
        <f t="shared" si="36"/>
        <v>9507349</v>
      </c>
      <c r="O165" s="36">
        <f t="shared" si="37"/>
        <v>0.80968522396168086</v>
      </c>
      <c r="P165" s="31">
        <v>3294274</v>
      </c>
      <c r="Q165" s="31">
        <v>11863921</v>
      </c>
      <c r="R165" s="31">
        <v>10749521</v>
      </c>
      <c r="S165" s="31">
        <v>10320393</v>
      </c>
      <c r="T165" s="36">
        <f t="shared" si="38"/>
        <v>0.96007933748861929</v>
      </c>
      <c r="U165" s="36">
        <f t="shared" si="39"/>
        <v>2.1333683840506268E-2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57469900</v>
      </c>
      <c r="E166" s="31">
        <v>53441700</v>
      </c>
      <c r="F166" s="31">
        <v>11215097</v>
      </c>
      <c r="G166" s="36">
        <f t="shared" si="32"/>
        <v>0.19514732059739098</v>
      </c>
      <c r="H166" s="31">
        <v>12868878</v>
      </c>
      <c r="I166" s="36">
        <f t="shared" si="33"/>
        <v>0.2239237931508494</v>
      </c>
      <c r="J166" s="31">
        <v>12303191</v>
      </c>
      <c r="K166" s="36">
        <f t="shared" si="34"/>
        <v>0.2302170589633189</v>
      </c>
      <c r="L166" s="31">
        <v>12889435</v>
      </c>
      <c r="M166" s="36">
        <f t="shared" si="35"/>
        <v>0.24118684472986451</v>
      </c>
      <c r="N166" s="31">
        <f t="shared" si="36"/>
        <v>49276601</v>
      </c>
      <c r="O166" s="36">
        <f t="shared" si="37"/>
        <v>0.92206275249477465</v>
      </c>
      <c r="P166" s="31">
        <v>10891889</v>
      </c>
      <c r="Q166" s="31">
        <v>54009491</v>
      </c>
      <c r="R166" s="31">
        <v>53668318</v>
      </c>
      <c r="S166" s="31">
        <v>48442864</v>
      </c>
      <c r="T166" s="36">
        <f t="shared" si="38"/>
        <v>0.9026342878865703</v>
      </c>
      <c r="U166" s="36">
        <f t="shared" si="39"/>
        <v>0.18339757226684927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17772243</v>
      </c>
      <c r="E167" s="31">
        <v>17856435</v>
      </c>
      <c r="F167" s="31">
        <v>2296581</v>
      </c>
      <c r="G167" s="36">
        <f t="shared" si="32"/>
        <v>0.12922291238084016</v>
      </c>
      <c r="H167" s="31">
        <v>526186</v>
      </c>
      <c r="I167" s="36">
        <f t="shared" si="33"/>
        <v>2.9607180140402086E-2</v>
      </c>
      <c r="J167" s="31">
        <v>4864907</v>
      </c>
      <c r="K167" s="36">
        <f t="shared" si="34"/>
        <v>0.27244559174325672</v>
      </c>
      <c r="L167" s="31">
        <v>4938067</v>
      </c>
      <c r="M167" s="36">
        <f t="shared" si="35"/>
        <v>0.27654271415318904</v>
      </c>
      <c r="N167" s="31">
        <f t="shared" si="36"/>
        <v>12625741</v>
      </c>
      <c r="O167" s="36">
        <f t="shared" si="37"/>
        <v>0.70706952423594072</v>
      </c>
      <c r="P167" s="31">
        <v>4097071</v>
      </c>
      <c r="Q167" s="31">
        <v>15243342</v>
      </c>
      <c r="R167" s="31">
        <v>15611469</v>
      </c>
      <c r="S167" s="31">
        <v>15319034</v>
      </c>
      <c r="T167" s="36">
        <f t="shared" si="38"/>
        <v>0.98126793833431047</v>
      </c>
      <c r="U167" s="36">
        <f t="shared" si="39"/>
        <v>0.20526761679258176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20591837</v>
      </c>
      <c r="E168" s="31">
        <v>20082243</v>
      </c>
      <c r="F168" s="31">
        <v>4302098</v>
      </c>
      <c r="G168" s="36">
        <f t="shared" si="32"/>
        <v>0.20892249681269331</v>
      </c>
      <c r="H168" s="31">
        <v>4674610</v>
      </c>
      <c r="I168" s="36">
        <f t="shared" si="33"/>
        <v>0.22701277209993456</v>
      </c>
      <c r="J168" s="31">
        <v>5781629</v>
      </c>
      <c r="K168" s="36">
        <f t="shared" si="34"/>
        <v>0.28789757199930305</v>
      </c>
      <c r="L168" s="31">
        <v>4987986</v>
      </c>
      <c r="M168" s="36">
        <f t="shared" si="35"/>
        <v>0.24837793268411301</v>
      </c>
      <c r="N168" s="31">
        <f t="shared" si="36"/>
        <v>19746323</v>
      </c>
      <c r="O168" s="36">
        <f t="shared" si="37"/>
        <v>0.98327278481791103</v>
      </c>
      <c r="P168" s="31">
        <v>4399254</v>
      </c>
      <c r="Q168" s="31">
        <v>20881299</v>
      </c>
      <c r="R168" s="31">
        <v>19237155</v>
      </c>
      <c r="S168" s="31">
        <v>17970048</v>
      </c>
      <c r="T168" s="36">
        <f t="shared" si="38"/>
        <v>0.93413230802579694</v>
      </c>
      <c r="U168" s="36">
        <f t="shared" si="39"/>
        <v>0.13382541676384219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116708123</v>
      </c>
      <c r="E169" s="32">
        <f>SUM(E164:E168)</f>
        <v>113229076</v>
      </c>
      <c r="F169" s="32">
        <f>SUM(F164:F168)</f>
        <v>22361244</v>
      </c>
      <c r="G169" s="37">
        <f t="shared" si="32"/>
        <v>0.19159972266883257</v>
      </c>
      <c r="H169" s="32">
        <f>SUM(H164:H168)</f>
        <v>22846583</v>
      </c>
      <c r="I169" s="37">
        <f t="shared" si="33"/>
        <v>0.19575829353369004</v>
      </c>
      <c r="J169" s="32">
        <f>SUM(J164:J168)</f>
        <v>27150414</v>
      </c>
      <c r="K169" s="37">
        <f t="shared" si="34"/>
        <v>0.23978305713631365</v>
      </c>
      <c r="L169" s="32">
        <f>SUM(L164:L168)</f>
        <v>28387188</v>
      </c>
      <c r="M169" s="37">
        <f t="shared" si="35"/>
        <v>0.25070581694051802</v>
      </c>
      <c r="N169" s="32">
        <f t="shared" si="36"/>
        <v>100745429</v>
      </c>
      <c r="O169" s="37">
        <f t="shared" si="37"/>
        <v>0.88974875146026977</v>
      </c>
      <c r="P169" s="32">
        <f>SUM(P164:P168)</f>
        <v>24815819</v>
      </c>
      <c r="Q169" s="32">
        <f>SUM(Q164:Q168)</f>
        <v>111728840</v>
      </c>
      <c r="R169" s="32">
        <f>SUM(R164:R168)</f>
        <v>109060163</v>
      </c>
      <c r="S169" s="32">
        <f>SUM(S164:S168)</f>
        <v>101123455</v>
      </c>
      <c r="T169" s="37">
        <f t="shared" si="38"/>
        <v>0.92722633286363232</v>
      </c>
      <c r="U169" s="37">
        <f t="shared" si="39"/>
        <v>0.14391501646590821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2905859808</v>
      </c>
      <c r="E170" s="32">
        <f>SUM(E105,E107:E111,E113:E120,E122:E125,E127:E131,E133:E136,E138:E143,E145:E149,E151:E156,E158:E162,E164:E168)</f>
        <v>2993812443</v>
      </c>
      <c r="F170" s="32">
        <f>SUM(F105,F107:F111,F113:F120,F122:F125,F127:F131,F133:F136,F138:F143,F145:F149,F151:F156,F158:F162,F164:F168)</f>
        <v>625890254</v>
      </c>
      <c r="G170" s="37">
        <f t="shared" si="32"/>
        <v>0.21538900544234377</v>
      </c>
      <c r="H170" s="32">
        <f>SUM(H105,H107:H111,H113:H120,H122:H125,H127:H131,H133:H136,H138:H143,H145:H149,H151:H156,H158:H162,H164:H168)</f>
        <v>713504059</v>
      </c>
      <c r="I170" s="37">
        <f t="shared" si="33"/>
        <v>0.2455397390595658</v>
      </c>
      <c r="J170" s="32">
        <f>SUM(J105,J107:J111,J113:J120,J122:J125,J127:J131,J133:J136,J138:J143,J145:J149,J151:J156,J158:J162,J164:J168)</f>
        <v>649464715</v>
      </c>
      <c r="K170" s="37">
        <f t="shared" si="34"/>
        <v>0.21693567227918692</v>
      </c>
      <c r="L170" s="32">
        <f>SUM(L105,L107:L111,L113:L120,L122:L125,L127:L131,L133:L136,L138:L143,L145:L149,L151:L156,L158:L162,L164:L168)</f>
        <v>661468137</v>
      </c>
      <c r="M170" s="37">
        <f t="shared" si="35"/>
        <v>0.2209450824304694</v>
      </c>
      <c r="N170" s="32">
        <f t="shared" si="36"/>
        <v>2650327165</v>
      </c>
      <c r="O170" s="37">
        <f t="shared" si="37"/>
        <v>0.88526827096229022</v>
      </c>
      <c r="P170" s="32">
        <f>SUM(P105,P107:P111,P113:P120,P122:P125,P127:P131,P133:P136,P138:P143,P145:P149,P151:P156,P158:P162,P164:P168)</f>
        <v>626534754</v>
      </c>
      <c r="Q170" s="32">
        <f>SUM(Q105,Q107:Q111,Q113:Q120,Q122:Q125,Q127:Q131,Q133:Q136,Q138:Q143,Q145:Q149,Q151:Q156,Q158:Q162,Q164:Q168)</f>
        <v>2512214269</v>
      </c>
      <c r="R170" s="32">
        <f>SUM(R105,R107:R111,R113:R120,R122:R125,R127:R131,R133:R136,R138:R143,R145:R149,R151:R156,R158:R162,R164:R168)</f>
        <v>2616957350</v>
      </c>
      <c r="S170" s="32">
        <f>SUM(S105,S107:S111,S113:S120,S122:S125,S127:S131,S133:S136,S138:S143,S145:S149,S151:S156,S158:S162,S164:S168)</f>
        <v>2455350631</v>
      </c>
      <c r="T170" s="37">
        <f t="shared" si="38"/>
        <v>0.93824633060985885</v>
      </c>
      <c r="U170" s="37">
        <f t="shared" si="39"/>
        <v>5.5756496789641785E-2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16917876</v>
      </c>
      <c r="E173" s="31">
        <v>14280658</v>
      </c>
      <c r="F173" s="31">
        <v>1661502</v>
      </c>
      <c r="G173" s="36">
        <f t="shared" ref="G173:G205" si="40">IF(($D173     =0),0,($F173     /$D173     ))</f>
        <v>9.8209846200551412E-2</v>
      </c>
      <c r="H173" s="31">
        <v>1829937</v>
      </c>
      <c r="I173" s="36">
        <f t="shared" ref="I173:I205" si="41">IF(($D173     =0),0,($H173     /$D173     ))</f>
        <v>0.10816588323498766</v>
      </c>
      <c r="J173" s="31">
        <v>2416274</v>
      </c>
      <c r="K173" s="36">
        <f t="shared" ref="K173:K205" si="42">IF(($E173     =0),0,($J173     /$E173     ))</f>
        <v>0.16919906631753243</v>
      </c>
      <c r="L173" s="31">
        <v>2251540</v>
      </c>
      <c r="M173" s="36">
        <f t="shared" ref="M173:M205" si="43">IF(($E173     =0),0,($L173     /$E173     ))</f>
        <v>0.15766360345580716</v>
      </c>
      <c r="N173" s="31">
        <f t="shared" ref="N173:N205" si="44">$F173     +$H173     +$J173     +$L173</f>
        <v>8159253</v>
      </c>
      <c r="O173" s="36">
        <f t="shared" ref="O173:O205" si="45">IF(($E173     =0),0,($N173     /$E173     ))</f>
        <v>0.5713499335954968</v>
      </c>
      <c r="P173" s="31">
        <v>1794438</v>
      </c>
      <c r="Q173" s="31">
        <v>17296087</v>
      </c>
      <c r="R173" s="31">
        <v>12965263</v>
      </c>
      <c r="S173" s="31">
        <v>6482653</v>
      </c>
      <c r="T173" s="36">
        <f t="shared" ref="T173:T205" si="46">IF(($R173     =0),0,($S173     /$R173     ))</f>
        <v>0.50000165827719811</v>
      </c>
      <c r="U173" s="36">
        <f t="shared" ref="U173:U205" si="47">IF(($P173     =0),0,(($L173     /$P173     )-1))</f>
        <v>0.25473267953531975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12663902</v>
      </c>
      <c r="E174" s="31">
        <v>13624336</v>
      </c>
      <c r="F174" s="31">
        <v>4233895</v>
      </c>
      <c r="G174" s="36">
        <f t="shared" si="40"/>
        <v>0.33432783987115505</v>
      </c>
      <c r="H174" s="31">
        <v>3093175</v>
      </c>
      <c r="I174" s="36">
        <f t="shared" si="41"/>
        <v>0.24425133738400692</v>
      </c>
      <c r="J174" s="31">
        <v>6953359</v>
      </c>
      <c r="K174" s="36">
        <f t="shared" si="42"/>
        <v>0.51036314723888199</v>
      </c>
      <c r="L174" s="31">
        <v>3806877</v>
      </c>
      <c r="M174" s="36">
        <f t="shared" si="43"/>
        <v>0.27941743362759108</v>
      </c>
      <c r="N174" s="31">
        <f t="shared" si="44"/>
        <v>18087306</v>
      </c>
      <c r="O174" s="36">
        <f t="shared" si="45"/>
        <v>1.3275733951364677</v>
      </c>
      <c r="P174" s="31">
        <v>1987088</v>
      </c>
      <c r="Q174" s="31">
        <v>12733260</v>
      </c>
      <c r="R174" s="31">
        <v>10575632</v>
      </c>
      <c r="S174" s="31">
        <v>10881633</v>
      </c>
      <c r="T174" s="36">
        <f t="shared" si="46"/>
        <v>1.0289345355435968</v>
      </c>
      <c r="U174" s="36">
        <f t="shared" si="47"/>
        <v>0.91580694966705045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11970678</v>
      </c>
      <c r="E175" s="31">
        <v>11970678</v>
      </c>
      <c r="F175" s="31">
        <v>3382614</v>
      </c>
      <c r="G175" s="36">
        <f t="shared" si="40"/>
        <v>0.28257497194394504</v>
      </c>
      <c r="H175" s="31">
        <v>3946753</v>
      </c>
      <c r="I175" s="36">
        <f t="shared" si="41"/>
        <v>0.32970170946039984</v>
      </c>
      <c r="J175" s="31">
        <v>4971771</v>
      </c>
      <c r="K175" s="36">
        <f t="shared" si="42"/>
        <v>0.41532910667215339</v>
      </c>
      <c r="L175" s="31">
        <v>4389777</v>
      </c>
      <c r="M175" s="36">
        <f t="shared" si="43"/>
        <v>0.36671080785900345</v>
      </c>
      <c r="N175" s="31">
        <f t="shared" si="44"/>
        <v>16690915</v>
      </c>
      <c r="O175" s="36">
        <f t="shared" si="45"/>
        <v>1.3943165959355017</v>
      </c>
      <c r="P175" s="31">
        <v>2996513</v>
      </c>
      <c r="Q175" s="31">
        <v>14869606</v>
      </c>
      <c r="R175" s="31">
        <v>14869606</v>
      </c>
      <c r="S175" s="31">
        <v>13012429</v>
      </c>
      <c r="T175" s="36">
        <f t="shared" si="46"/>
        <v>0.87510247413414988</v>
      </c>
      <c r="U175" s="36">
        <f t="shared" si="47"/>
        <v>0.46496177390186522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18264075</v>
      </c>
      <c r="E176" s="31">
        <v>21994029</v>
      </c>
      <c r="F176" s="31">
        <v>3090481</v>
      </c>
      <c r="G176" s="36">
        <f t="shared" si="40"/>
        <v>0.16921092363013182</v>
      </c>
      <c r="H176" s="31">
        <v>4673505</v>
      </c>
      <c r="I176" s="36">
        <f t="shared" si="41"/>
        <v>0.25588511873719311</v>
      </c>
      <c r="J176" s="31">
        <v>5209555</v>
      </c>
      <c r="K176" s="36">
        <f t="shared" si="42"/>
        <v>0.23686224111098517</v>
      </c>
      <c r="L176" s="31">
        <v>4733916</v>
      </c>
      <c r="M176" s="36">
        <f t="shared" si="43"/>
        <v>0.21523641712030114</v>
      </c>
      <c r="N176" s="31">
        <f t="shared" si="44"/>
        <v>17707457</v>
      </c>
      <c r="O176" s="36">
        <f t="shared" si="45"/>
        <v>0.80510292134287897</v>
      </c>
      <c r="P176" s="31">
        <v>4809468</v>
      </c>
      <c r="Q176" s="31">
        <v>23329681</v>
      </c>
      <c r="R176" s="31">
        <v>17303477</v>
      </c>
      <c r="S176" s="31">
        <v>11331397</v>
      </c>
      <c r="T176" s="36">
        <f t="shared" si="46"/>
        <v>0.65486243025029012</v>
      </c>
      <c r="U176" s="36">
        <f t="shared" si="47"/>
        <v>-1.5709013969944285E-2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46404771</v>
      </c>
      <c r="E177" s="31">
        <v>51000148</v>
      </c>
      <c r="F177" s="31">
        <v>9932797</v>
      </c>
      <c r="G177" s="36">
        <f t="shared" si="40"/>
        <v>0.21404689185945988</v>
      </c>
      <c r="H177" s="31">
        <v>9874035</v>
      </c>
      <c r="I177" s="36">
        <f t="shared" si="41"/>
        <v>0.21278059964997995</v>
      </c>
      <c r="J177" s="31">
        <v>16201000</v>
      </c>
      <c r="K177" s="36">
        <f t="shared" si="42"/>
        <v>0.3176657448131327</v>
      </c>
      <c r="L177" s="31">
        <v>7781284</v>
      </c>
      <c r="M177" s="36">
        <f t="shared" si="43"/>
        <v>0.15257375331538253</v>
      </c>
      <c r="N177" s="31">
        <f t="shared" si="44"/>
        <v>43789116</v>
      </c>
      <c r="O177" s="36">
        <f t="shared" si="45"/>
        <v>0.85860762600139906</v>
      </c>
      <c r="P177" s="31">
        <v>12112006</v>
      </c>
      <c r="Q177" s="31">
        <v>41485315</v>
      </c>
      <c r="R177" s="31">
        <v>40441608</v>
      </c>
      <c r="S177" s="31">
        <v>39262797</v>
      </c>
      <c r="T177" s="36">
        <f t="shared" si="46"/>
        <v>0.97085152993916557</v>
      </c>
      <c r="U177" s="36">
        <f t="shared" si="47"/>
        <v>-0.35755613066902381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28636997</v>
      </c>
      <c r="E178" s="31">
        <v>28086047</v>
      </c>
      <c r="F178" s="31">
        <v>4917252</v>
      </c>
      <c r="G178" s="36">
        <f t="shared" si="40"/>
        <v>0.17170976412086783</v>
      </c>
      <c r="H178" s="31">
        <v>4416138</v>
      </c>
      <c r="I178" s="36">
        <f t="shared" si="41"/>
        <v>0.15421093210297154</v>
      </c>
      <c r="J178" s="31">
        <v>4411262</v>
      </c>
      <c r="K178" s="36">
        <f t="shared" si="42"/>
        <v>0.15706240183960385</v>
      </c>
      <c r="L178" s="31">
        <v>18338401</v>
      </c>
      <c r="M178" s="36">
        <f t="shared" si="43"/>
        <v>0.65293634949767054</v>
      </c>
      <c r="N178" s="31">
        <f t="shared" si="44"/>
        <v>32083053</v>
      </c>
      <c r="O178" s="36">
        <f t="shared" si="45"/>
        <v>1.1423128715835305</v>
      </c>
      <c r="P178" s="31">
        <v>5345835</v>
      </c>
      <c r="Q178" s="31">
        <v>30326464</v>
      </c>
      <c r="R178" s="31">
        <v>28780684</v>
      </c>
      <c r="S178" s="31">
        <v>23352464</v>
      </c>
      <c r="T178" s="36">
        <f t="shared" si="46"/>
        <v>0.8113936416521581</v>
      </c>
      <c r="U178" s="36">
        <f t="shared" si="47"/>
        <v>2.4304090941826675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134858299</v>
      </c>
      <c r="E179" s="32">
        <f>SUM(E173:E178)</f>
        <v>140955896</v>
      </c>
      <c r="F179" s="32">
        <f>SUM(F173:F178)</f>
        <v>27218541</v>
      </c>
      <c r="G179" s="37">
        <f t="shared" si="40"/>
        <v>0.20183067116989217</v>
      </c>
      <c r="H179" s="32">
        <f>SUM(H173:H178)</f>
        <v>27833543</v>
      </c>
      <c r="I179" s="37">
        <f t="shared" si="41"/>
        <v>0.20639102825996641</v>
      </c>
      <c r="J179" s="32">
        <f>SUM(J173:J178)</f>
        <v>40163221</v>
      </c>
      <c r="K179" s="37">
        <f t="shared" si="42"/>
        <v>0.28493466495363912</v>
      </c>
      <c r="L179" s="32">
        <f>SUM(L173:L178)</f>
        <v>41301795</v>
      </c>
      <c r="M179" s="37">
        <f t="shared" si="43"/>
        <v>0.29301218446371341</v>
      </c>
      <c r="N179" s="32">
        <f t="shared" si="44"/>
        <v>136517100</v>
      </c>
      <c r="O179" s="37">
        <f t="shared" si="45"/>
        <v>0.96850932720118355</v>
      </c>
      <c r="P179" s="32">
        <f>SUM(P173:P178)</f>
        <v>29045348</v>
      </c>
      <c r="Q179" s="32">
        <f>SUM(Q173:Q178)</f>
        <v>140040413</v>
      </c>
      <c r="R179" s="32">
        <f>SUM(R173:R178)</f>
        <v>124936270</v>
      </c>
      <c r="S179" s="32">
        <f>SUM(S173:S178)</f>
        <v>104323373</v>
      </c>
      <c r="T179" s="37">
        <f t="shared" si="46"/>
        <v>0.83501270687847495</v>
      </c>
      <c r="U179" s="37">
        <f t="shared" si="47"/>
        <v>0.42197624900207775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4040</v>
      </c>
      <c r="E180" s="31">
        <v>510795</v>
      </c>
      <c r="F180" s="31">
        <v>2310</v>
      </c>
      <c r="G180" s="36">
        <f t="shared" si="40"/>
        <v>0.57178217821782173</v>
      </c>
      <c r="H180" s="31">
        <v>0</v>
      </c>
      <c r="I180" s="36">
        <f t="shared" si="41"/>
        <v>0</v>
      </c>
      <c r="J180" s="31">
        <v>6351</v>
      </c>
      <c r="K180" s="36">
        <f t="shared" si="42"/>
        <v>1.2433559451443338E-2</v>
      </c>
      <c r="L180" s="31">
        <v>14769</v>
      </c>
      <c r="M180" s="36">
        <f t="shared" si="43"/>
        <v>2.8913752092326668E-2</v>
      </c>
      <c r="N180" s="31">
        <f t="shared" si="44"/>
        <v>23430</v>
      </c>
      <c r="O180" s="36">
        <f t="shared" si="45"/>
        <v>4.5869673743869847E-2</v>
      </c>
      <c r="P180" s="31">
        <v>1939</v>
      </c>
      <c r="Q180" s="31">
        <v>500000</v>
      </c>
      <c r="R180" s="31">
        <v>505500</v>
      </c>
      <c r="S180" s="31">
        <v>4349</v>
      </c>
      <c r="T180" s="36">
        <f t="shared" si="46"/>
        <v>8.6033630069238375E-3</v>
      </c>
      <c r="U180" s="36">
        <f t="shared" si="47"/>
        <v>6.6168127900979883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2963645</v>
      </c>
      <c r="E181" s="31">
        <v>3231645</v>
      </c>
      <c r="F181" s="31">
        <v>690476</v>
      </c>
      <c r="G181" s="36">
        <f t="shared" si="40"/>
        <v>0.23298202045116739</v>
      </c>
      <c r="H181" s="31">
        <v>721688</v>
      </c>
      <c r="I181" s="36">
        <f t="shared" si="41"/>
        <v>0.24351364620256474</v>
      </c>
      <c r="J181" s="31">
        <v>539202</v>
      </c>
      <c r="K181" s="36">
        <f t="shared" si="42"/>
        <v>0.16685062870457615</v>
      </c>
      <c r="L181" s="31">
        <v>618748</v>
      </c>
      <c r="M181" s="36">
        <f t="shared" si="43"/>
        <v>0.19146533731273083</v>
      </c>
      <c r="N181" s="31">
        <f t="shared" si="44"/>
        <v>2570114</v>
      </c>
      <c r="O181" s="36">
        <f t="shared" si="45"/>
        <v>0.79529589419629942</v>
      </c>
      <c r="P181" s="31">
        <v>276556</v>
      </c>
      <c r="Q181" s="31">
        <v>2002920</v>
      </c>
      <c r="R181" s="31">
        <v>2505220</v>
      </c>
      <c r="S181" s="31">
        <v>1855765</v>
      </c>
      <c r="T181" s="36">
        <f t="shared" si="46"/>
        <v>0.74075929459289003</v>
      </c>
      <c r="U181" s="36">
        <f t="shared" si="47"/>
        <v>1.2373334876119122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5408097</v>
      </c>
      <c r="E182" s="31">
        <v>6514597</v>
      </c>
      <c r="F182" s="31">
        <v>3026233</v>
      </c>
      <c r="G182" s="36">
        <f t="shared" si="40"/>
        <v>0.55957446769168528</v>
      </c>
      <c r="H182" s="31">
        <v>883958</v>
      </c>
      <c r="I182" s="36">
        <f t="shared" si="41"/>
        <v>0.16345084047124156</v>
      </c>
      <c r="J182" s="31">
        <v>406502</v>
      </c>
      <c r="K182" s="36">
        <f t="shared" si="42"/>
        <v>6.2398641082479854E-2</v>
      </c>
      <c r="L182" s="31">
        <v>585006</v>
      </c>
      <c r="M182" s="36">
        <f t="shared" si="43"/>
        <v>8.9799261565987887E-2</v>
      </c>
      <c r="N182" s="31">
        <f t="shared" si="44"/>
        <v>4901699</v>
      </c>
      <c r="O182" s="36">
        <f t="shared" si="45"/>
        <v>0.75241783950718666</v>
      </c>
      <c r="P182" s="31">
        <v>7440681</v>
      </c>
      <c r="Q182" s="31">
        <v>3358193</v>
      </c>
      <c r="R182" s="31">
        <v>5135896</v>
      </c>
      <c r="S182" s="31">
        <v>10450785</v>
      </c>
      <c r="T182" s="36">
        <f t="shared" si="46"/>
        <v>2.0348513677068225</v>
      </c>
      <c r="U182" s="36">
        <f t="shared" si="47"/>
        <v>-0.92137735779829832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11883268</v>
      </c>
      <c r="E183" s="31">
        <v>14320700</v>
      </c>
      <c r="F183" s="31">
        <v>1491629</v>
      </c>
      <c r="G183" s="36">
        <f t="shared" si="40"/>
        <v>0.125523467113592</v>
      </c>
      <c r="H183" s="31">
        <v>675966</v>
      </c>
      <c r="I183" s="36">
        <f t="shared" si="41"/>
        <v>5.6883847103338915E-2</v>
      </c>
      <c r="J183" s="31">
        <v>9395602</v>
      </c>
      <c r="K183" s="36">
        <f t="shared" si="42"/>
        <v>0.6560853868875125</v>
      </c>
      <c r="L183" s="31">
        <v>937350</v>
      </c>
      <c r="M183" s="36">
        <f t="shared" si="43"/>
        <v>6.5454202657691307E-2</v>
      </c>
      <c r="N183" s="31">
        <f t="shared" si="44"/>
        <v>12500547</v>
      </c>
      <c r="O183" s="36">
        <f t="shared" si="45"/>
        <v>0.87290055653704079</v>
      </c>
      <c r="P183" s="31">
        <v>1173124</v>
      </c>
      <c r="Q183" s="31">
        <v>4406382</v>
      </c>
      <c r="R183" s="31">
        <v>12164118</v>
      </c>
      <c r="S183" s="31">
        <v>4173333</v>
      </c>
      <c r="T183" s="36">
        <f t="shared" si="46"/>
        <v>0.34308554060393037</v>
      </c>
      <c r="U183" s="36">
        <f t="shared" si="47"/>
        <v>-0.20097960658890279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150251120</v>
      </c>
      <c r="E184" s="31">
        <v>141803670</v>
      </c>
      <c r="F184" s="31">
        <v>33883326</v>
      </c>
      <c r="G184" s="36">
        <f t="shared" si="40"/>
        <v>0.2255113040089152</v>
      </c>
      <c r="H184" s="31">
        <v>34958194</v>
      </c>
      <c r="I184" s="36">
        <f t="shared" si="41"/>
        <v>0.23266511424340797</v>
      </c>
      <c r="J184" s="31">
        <v>35232591</v>
      </c>
      <c r="K184" s="36">
        <f t="shared" si="42"/>
        <v>0.24846036072268088</v>
      </c>
      <c r="L184" s="31">
        <v>38706651</v>
      </c>
      <c r="M184" s="36">
        <f t="shared" si="43"/>
        <v>0.27295944456162524</v>
      </c>
      <c r="N184" s="31">
        <f t="shared" si="44"/>
        <v>142780762</v>
      </c>
      <c r="O184" s="36">
        <f t="shared" si="45"/>
        <v>1.0068904563612493</v>
      </c>
      <c r="P184" s="31">
        <v>33146090</v>
      </c>
      <c r="Q184" s="31">
        <v>151656886</v>
      </c>
      <c r="R184" s="31">
        <v>146303866</v>
      </c>
      <c r="S184" s="31">
        <v>123895198</v>
      </c>
      <c r="T184" s="36">
        <f t="shared" si="46"/>
        <v>0.84683475144805809</v>
      </c>
      <c r="U184" s="36">
        <f t="shared" si="47"/>
        <v>0.16775918366238662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170510170</v>
      </c>
      <c r="E185" s="32">
        <f>SUM(E180:E184)</f>
        <v>166381407</v>
      </c>
      <c r="F185" s="32">
        <f>SUM(F180:F184)</f>
        <v>39093974</v>
      </c>
      <c r="G185" s="37">
        <f t="shared" si="40"/>
        <v>0.22927649418213589</v>
      </c>
      <c r="H185" s="32">
        <f>SUM(H180:H184)</f>
        <v>37239806</v>
      </c>
      <c r="I185" s="37">
        <f t="shared" si="41"/>
        <v>0.21840225717914655</v>
      </c>
      <c r="J185" s="32">
        <f>SUM(J180:J184)</f>
        <v>45580248</v>
      </c>
      <c r="K185" s="37">
        <f t="shared" si="42"/>
        <v>0.27395036994728622</v>
      </c>
      <c r="L185" s="32">
        <f>SUM(L180:L184)</f>
        <v>40862524</v>
      </c>
      <c r="M185" s="37">
        <f t="shared" si="43"/>
        <v>0.24559549493411845</v>
      </c>
      <c r="N185" s="32">
        <f t="shared" si="44"/>
        <v>162776552</v>
      </c>
      <c r="O185" s="37">
        <f t="shared" si="45"/>
        <v>0.97833378701984408</v>
      </c>
      <c r="P185" s="32">
        <f>SUM(P180:P184)</f>
        <v>42038390</v>
      </c>
      <c r="Q185" s="32">
        <f>SUM(Q180:Q184)</f>
        <v>161924381</v>
      </c>
      <c r="R185" s="32">
        <f>SUM(R180:R184)</f>
        <v>166614600</v>
      </c>
      <c r="S185" s="32">
        <f>SUM(S180:S184)</f>
        <v>140379430</v>
      </c>
      <c r="T185" s="37">
        <f t="shared" si="46"/>
        <v>0.84253978943021801</v>
      </c>
      <c r="U185" s="37">
        <f t="shared" si="47"/>
        <v>-2.7971242476222291E-2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8902341</v>
      </c>
      <c r="E187" s="31">
        <v>8063081</v>
      </c>
      <c r="F187" s="31">
        <v>1945907</v>
      </c>
      <c r="G187" s="36">
        <f t="shared" si="40"/>
        <v>0.2185837410631653</v>
      </c>
      <c r="H187" s="31">
        <v>1674882</v>
      </c>
      <c r="I187" s="36">
        <f t="shared" si="41"/>
        <v>0.18813950173330812</v>
      </c>
      <c r="J187" s="31">
        <v>1221441</v>
      </c>
      <c r="K187" s="36">
        <f t="shared" si="42"/>
        <v>0.15148564177886839</v>
      </c>
      <c r="L187" s="31">
        <v>1196187</v>
      </c>
      <c r="M187" s="36">
        <f t="shared" si="43"/>
        <v>0.14835358841117929</v>
      </c>
      <c r="N187" s="31">
        <f t="shared" si="44"/>
        <v>6038417</v>
      </c>
      <c r="O187" s="36">
        <f t="shared" si="45"/>
        <v>0.74889697871074346</v>
      </c>
      <c r="P187" s="31">
        <v>2354226</v>
      </c>
      <c r="Q187" s="31">
        <v>9334269</v>
      </c>
      <c r="R187" s="31">
        <v>8045319</v>
      </c>
      <c r="S187" s="31">
        <v>7567082</v>
      </c>
      <c r="T187" s="36">
        <f t="shared" si="46"/>
        <v>0.94055711153280563</v>
      </c>
      <c r="U187" s="36">
        <f t="shared" si="47"/>
        <v>-0.49189797411123659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86966465</v>
      </c>
      <c r="E188" s="31">
        <v>86809497</v>
      </c>
      <c r="F188" s="31">
        <v>18888957</v>
      </c>
      <c r="G188" s="36">
        <f t="shared" si="40"/>
        <v>0.21719816943232084</v>
      </c>
      <c r="H188" s="31">
        <v>19302309</v>
      </c>
      <c r="I188" s="36">
        <f t="shared" si="41"/>
        <v>0.2219511739381381</v>
      </c>
      <c r="J188" s="31">
        <v>18287878</v>
      </c>
      <c r="K188" s="36">
        <f t="shared" si="42"/>
        <v>0.21066678914174564</v>
      </c>
      <c r="L188" s="31">
        <v>10629584</v>
      </c>
      <c r="M188" s="36">
        <f t="shared" si="43"/>
        <v>0.12244724790883191</v>
      </c>
      <c r="N188" s="31">
        <f t="shared" si="44"/>
        <v>67108728</v>
      </c>
      <c r="O188" s="36">
        <f t="shared" si="45"/>
        <v>0.77305744554653966</v>
      </c>
      <c r="P188" s="31">
        <v>16019163</v>
      </c>
      <c r="Q188" s="31">
        <v>84174194</v>
      </c>
      <c r="R188" s="31">
        <v>76883488</v>
      </c>
      <c r="S188" s="31">
        <v>62834798</v>
      </c>
      <c r="T188" s="36">
        <f t="shared" si="46"/>
        <v>0.81727298844714225</v>
      </c>
      <c r="U188" s="36">
        <f t="shared" si="47"/>
        <v>-0.33644573065396732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17231907</v>
      </c>
      <c r="E189" s="31">
        <v>21700131</v>
      </c>
      <c r="F189" s="31">
        <v>3001614</v>
      </c>
      <c r="G189" s="36">
        <f t="shared" si="40"/>
        <v>0.17418931056208695</v>
      </c>
      <c r="H189" s="31">
        <v>2574014</v>
      </c>
      <c r="I189" s="36">
        <f t="shared" si="41"/>
        <v>0.14937487766153798</v>
      </c>
      <c r="J189" s="31">
        <v>2221688</v>
      </c>
      <c r="K189" s="36">
        <f t="shared" si="42"/>
        <v>0.10238131742153998</v>
      </c>
      <c r="L189" s="31">
        <v>2293226</v>
      </c>
      <c r="M189" s="36">
        <f t="shared" si="43"/>
        <v>0.10567797954768107</v>
      </c>
      <c r="N189" s="31">
        <f t="shared" si="44"/>
        <v>10090542</v>
      </c>
      <c r="O189" s="36">
        <f t="shared" si="45"/>
        <v>0.46499912834627588</v>
      </c>
      <c r="P189" s="31">
        <v>2876774</v>
      </c>
      <c r="Q189" s="31">
        <v>14823426</v>
      </c>
      <c r="R189" s="31">
        <v>14863888</v>
      </c>
      <c r="S189" s="31">
        <v>11247942</v>
      </c>
      <c r="T189" s="36">
        <f t="shared" si="46"/>
        <v>0.7567294640540887</v>
      </c>
      <c r="U189" s="36">
        <f t="shared" si="47"/>
        <v>-0.20284805132415684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17009000</v>
      </c>
      <c r="E190" s="31">
        <v>16414000</v>
      </c>
      <c r="F190" s="31">
        <v>3081005</v>
      </c>
      <c r="G190" s="36">
        <f t="shared" si="40"/>
        <v>0.18113969075195485</v>
      </c>
      <c r="H190" s="31">
        <v>3378487</v>
      </c>
      <c r="I190" s="36">
        <f t="shared" si="41"/>
        <v>0.1986293726850491</v>
      </c>
      <c r="J190" s="31">
        <v>4477580</v>
      </c>
      <c r="K190" s="36">
        <f t="shared" si="42"/>
        <v>0.27279030096259294</v>
      </c>
      <c r="L190" s="31">
        <v>3760832</v>
      </c>
      <c r="M190" s="36">
        <f t="shared" si="43"/>
        <v>0.22912343121725356</v>
      </c>
      <c r="N190" s="31">
        <f t="shared" si="44"/>
        <v>14697904</v>
      </c>
      <c r="O190" s="36">
        <f t="shared" si="45"/>
        <v>0.89544925063969782</v>
      </c>
      <c r="P190" s="31">
        <v>4467905</v>
      </c>
      <c r="Q190" s="31">
        <v>14743000</v>
      </c>
      <c r="R190" s="31">
        <v>15364000</v>
      </c>
      <c r="S190" s="31">
        <v>14450566</v>
      </c>
      <c r="T190" s="36">
        <f t="shared" si="46"/>
        <v>0.94054712314501432</v>
      </c>
      <c r="U190" s="36">
        <f t="shared" si="47"/>
        <v>-0.15825605065461334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130109713</v>
      </c>
      <c r="E191" s="32">
        <f>SUM(E186:E190)</f>
        <v>132986709</v>
      </c>
      <c r="F191" s="32">
        <f>SUM(F186:F190)</f>
        <v>26917483</v>
      </c>
      <c r="G191" s="37">
        <f t="shared" si="40"/>
        <v>0.20688296345715557</v>
      </c>
      <c r="H191" s="32">
        <f>SUM(H186:H190)</f>
        <v>26929692</v>
      </c>
      <c r="I191" s="37">
        <f t="shared" si="41"/>
        <v>0.2069767996490777</v>
      </c>
      <c r="J191" s="32">
        <f>SUM(J186:J190)</f>
        <v>26208587</v>
      </c>
      <c r="K191" s="37">
        <f t="shared" si="42"/>
        <v>0.19707673945070706</v>
      </c>
      <c r="L191" s="32">
        <f>SUM(L186:L190)</f>
        <v>17879829</v>
      </c>
      <c r="M191" s="37">
        <f t="shared" si="43"/>
        <v>0.1344482402373007</v>
      </c>
      <c r="N191" s="32">
        <f t="shared" si="44"/>
        <v>97935591</v>
      </c>
      <c r="O191" s="37">
        <f t="shared" si="45"/>
        <v>0.73643142037600162</v>
      </c>
      <c r="P191" s="32">
        <f>SUM(P186:P190)</f>
        <v>25718068</v>
      </c>
      <c r="Q191" s="32">
        <f>SUM(Q186:Q190)</f>
        <v>123074889</v>
      </c>
      <c r="R191" s="32">
        <f>SUM(R186:R190)</f>
        <v>115156695</v>
      </c>
      <c r="S191" s="32">
        <f>SUM(S186:S190)</f>
        <v>96100388</v>
      </c>
      <c r="T191" s="37">
        <f t="shared" si="46"/>
        <v>0.83451846199649959</v>
      </c>
      <c r="U191" s="37">
        <f t="shared" si="47"/>
        <v>-0.30477557645465436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6638364</v>
      </c>
      <c r="E192" s="31">
        <v>7888750</v>
      </c>
      <c r="F192" s="31">
        <v>1625157</v>
      </c>
      <c r="G192" s="36">
        <f t="shared" si="40"/>
        <v>0.24481287859478632</v>
      </c>
      <c r="H192" s="31">
        <v>693868</v>
      </c>
      <c r="I192" s="36">
        <f t="shared" si="41"/>
        <v>0.10452394596017935</v>
      </c>
      <c r="J192" s="31">
        <v>-811540</v>
      </c>
      <c r="K192" s="36">
        <f t="shared" si="42"/>
        <v>-0.10287307875138647</v>
      </c>
      <c r="L192" s="31">
        <v>2434359</v>
      </c>
      <c r="M192" s="36">
        <f t="shared" si="43"/>
        <v>0.30858615116463317</v>
      </c>
      <c r="N192" s="31">
        <f t="shared" si="44"/>
        <v>3941844</v>
      </c>
      <c r="O192" s="36">
        <f t="shared" si="45"/>
        <v>0.49967916336555224</v>
      </c>
      <c r="P192" s="31">
        <v>1659650</v>
      </c>
      <c r="Q192" s="31">
        <v>5214823</v>
      </c>
      <c r="R192" s="31">
        <v>6013362</v>
      </c>
      <c r="S192" s="31">
        <v>5493143</v>
      </c>
      <c r="T192" s="36">
        <f t="shared" si="46"/>
        <v>0.9134894922341279</v>
      </c>
      <c r="U192" s="36">
        <f t="shared" si="47"/>
        <v>0.46679058837706755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27108474</v>
      </c>
      <c r="E193" s="31">
        <v>26229442</v>
      </c>
      <c r="F193" s="31">
        <v>6321909</v>
      </c>
      <c r="G193" s="36">
        <f t="shared" si="40"/>
        <v>0.23320785227527008</v>
      </c>
      <c r="H193" s="31">
        <v>5624230</v>
      </c>
      <c r="I193" s="36">
        <f t="shared" si="41"/>
        <v>0.2074712873915367</v>
      </c>
      <c r="J193" s="31">
        <v>5815988</v>
      </c>
      <c r="K193" s="36">
        <f t="shared" si="42"/>
        <v>0.22173510210396394</v>
      </c>
      <c r="L193" s="31">
        <v>6969671</v>
      </c>
      <c r="M193" s="36">
        <f t="shared" si="43"/>
        <v>0.26571937748427893</v>
      </c>
      <c r="N193" s="31">
        <f t="shared" si="44"/>
        <v>24731798</v>
      </c>
      <c r="O193" s="36">
        <f t="shared" si="45"/>
        <v>0.94290217839937274</v>
      </c>
      <c r="P193" s="31">
        <v>7025399</v>
      </c>
      <c r="Q193" s="31">
        <v>25132878</v>
      </c>
      <c r="R193" s="31">
        <v>25781947</v>
      </c>
      <c r="S193" s="31">
        <v>23154405</v>
      </c>
      <c r="T193" s="36">
        <f t="shared" si="46"/>
        <v>0.89808597465505613</v>
      </c>
      <c r="U193" s="36">
        <f t="shared" si="47"/>
        <v>-7.9323608523871325E-3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32085164</v>
      </c>
      <c r="E194" s="31">
        <v>32918204</v>
      </c>
      <c r="F194" s="31">
        <v>7038878</v>
      </c>
      <c r="G194" s="36">
        <f t="shared" si="40"/>
        <v>0.21938108217243335</v>
      </c>
      <c r="H194" s="31">
        <v>8802519</v>
      </c>
      <c r="I194" s="36">
        <f t="shared" si="41"/>
        <v>0.27434857431303766</v>
      </c>
      <c r="J194" s="31">
        <v>7287842</v>
      </c>
      <c r="K194" s="36">
        <f t="shared" si="42"/>
        <v>0.22139245506832633</v>
      </c>
      <c r="L194" s="31">
        <v>7537972</v>
      </c>
      <c r="M194" s="36">
        <f t="shared" si="43"/>
        <v>0.22899098626401368</v>
      </c>
      <c r="N194" s="31">
        <f t="shared" si="44"/>
        <v>30667211</v>
      </c>
      <c r="O194" s="36">
        <f t="shared" si="45"/>
        <v>0.93161859620287912</v>
      </c>
      <c r="P194" s="31">
        <v>11077100</v>
      </c>
      <c r="Q194" s="31">
        <v>31123671</v>
      </c>
      <c r="R194" s="31">
        <v>32233671</v>
      </c>
      <c r="S194" s="31">
        <v>37182994</v>
      </c>
      <c r="T194" s="36">
        <f t="shared" si="46"/>
        <v>1.1535451236689733</v>
      </c>
      <c r="U194" s="36">
        <f t="shared" si="47"/>
        <v>-0.31949950799396953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34573786</v>
      </c>
      <c r="E195" s="31">
        <v>31951311</v>
      </c>
      <c r="F195" s="31">
        <v>5789915</v>
      </c>
      <c r="G195" s="36">
        <f t="shared" si="40"/>
        <v>0.16746546068168525</v>
      </c>
      <c r="H195" s="31">
        <v>6223792</v>
      </c>
      <c r="I195" s="36">
        <f t="shared" si="41"/>
        <v>0.18001476610053641</v>
      </c>
      <c r="J195" s="31">
        <v>6502448</v>
      </c>
      <c r="K195" s="36">
        <f t="shared" si="42"/>
        <v>0.20351114857227612</v>
      </c>
      <c r="L195" s="31">
        <v>6024281</v>
      </c>
      <c r="M195" s="36">
        <f t="shared" si="43"/>
        <v>0.18854565936277232</v>
      </c>
      <c r="N195" s="31">
        <f t="shared" si="44"/>
        <v>24540436</v>
      </c>
      <c r="O195" s="36">
        <f t="shared" si="45"/>
        <v>0.76805724810478038</v>
      </c>
      <c r="P195" s="31">
        <v>5154539</v>
      </c>
      <c r="Q195" s="31">
        <v>33205396</v>
      </c>
      <c r="R195" s="31">
        <v>32957670</v>
      </c>
      <c r="S195" s="31">
        <v>22850712</v>
      </c>
      <c r="T195" s="36">
        <f t="shared" si="46"/>
        <v>0.69333517812393897</v>
      </c>
      <c r="U195" s="36">
        <f t="shared" si="47"/>
        <v>0.16873322716153671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11623172</v>
      </c>
      <c r="E196" s="31">
        <v>12155068</v>
      </c>
      <c r="F196" s="31">
        <v>3040681</v>
      </c>
      <c r="G196" s="36">
        <f t="shared" si="40"/>
        <v>0.26160509368699009</v>
      </c>
      <c r="H196" s="31">
        <v>2948160</v>
      </c>
      <c r="I196" s="36">
        <f t="shared" si="41"/>
        <v>0.25364504629201046</v>
      </c>
      <c r="J196" s="31">
        <v>2392482</v>
      </c>
      <c r="K196" s="36">
        <f t="shared" si="42"/>
        <v>0.19682999716661395</v>
      </c>
      <c r="L196" s="31">
        <v>2354535</v>
      </c>
      <c r="M196" s="36">
        <f t="shared" si="43"/>
        <v>0.19370808949814183</v>
      </c>
      <c r="N196" s="31">
        <f t="shared" si="44"/>
        <v>10735858</v>
      </c>
      <c r="O196" s="36">
        <f t="shared" si="45"/>
        <v>0.88324129490678294</v>
      </c>
      <c r="P196" s="31">
        <v>2404231</v>
      </c>
      <c r="Q196" s="31">
        <v>10808666</v>
      </c>
      <c r="R196" s="31">
        <v>10652286</v>
      </c>
      <c r="S196" s="31">
        <v>9142488</v>
      </c>
      <c r="T196" s="36">
        <f t="shared" si="46"/>
        <v>0.85826535262008552</v>
      </c>
      <c r="U196" s="36">
        <f t="shared" si="47"/>
        <v>-2.0670226779373579E-2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4386171</v>
      </c>
      <c r="E197" s="31">
        <v>4592347</v>
      </c>
      <c r="F197" s="31">
        <v>953320</v>
      </c>
      <c r="G197" s="36">
        <f t="shared" si="40"/>
        <v>0.21734674731103734</v>
      </c>
      <c r="H197" s="31">
        <v>1195339</v>
      </c>
      <c r="I197" s="36">
        <f t="shared" si="41"/>
        <v>0.27252448661942275</v>
      </c>
      <c r="J197" s="31">
        <v>950907</v>
      </c>
      <c r="K197" s="36">
        <f t="shared" si="42"/>
        <v>0.20706340352765154</v>
      </c>
      <c r="L197" s="31">
        <v>899348</v>
      </c>
      <c r="M197" s="36">
        <f t="shared" si="43"/>
        <v>0.19583624669477284</v>
      </c>
      <c r="N197" s="31">
        <f t="shared" si="44"/>
        <v>3998914</v>
      </c>
      <c r="O197" s="36">
        <f t="shared" si="45"/>
        <v>0.87077783974076872</v>
      </c>
      <c r="P197" s="31">
        <v>887191</v>
      </c>
      <c r="Q197" s="31">
        <v>4250034</v>
      </c>
      <c r="R197" s="31">
        <v>4166920</v>
      </c>
      <c r="S197" s="31">
        <v>3803222</v>
      </c>
      <c r="T197" s="36">
        <f t="shared" si="46"/>
        <v>0.91271778675856508</v>
      </c>
      <c r="U197" s="36">
        <f t="shared" si="47"/>
        <v>1.3702799059052584E-2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116415131</v>
      </c>
      <c r="E198" s="32">
        <f>SUM(E192:E197)</f>
        <v>115735122</v>
      </c>
      <c r="F198" s="32">
        <f>SUM(F192:F197)</f>
        <v>24769860</v>
      </c>
      <c r="G198" s="37">
        <f t="shared" si="40"/>
        <v>0.21277182602663566</v>
      </c>
      <c r="H198" s="32">
        <f>SUM(H192:H197)</f>
        <v>25487908</v>
      </c>
      <c r="I198" s="37">
        <f t="shared" si="41"/>
        <v>0.21893982149107405</v>
      </c>
      <c r="J198" s="32">
        <f>SUM(J192:J197)</f>
        <v>22138127</v>
      </c>
      <c r="K198" s="37">
        <f t="shared" si="42"/>
        <v>0.19128270327481056</v>
      </c>
      <c r="L198" s="32">
        <f>SUM(L192:L197)</f>
        <v>26220166</v>
      </c>
      <c r="M198" s="37">
        <f t="shared" si="43"/>
        <v>0.22655323247509948</v>
      </c>
      <c r="N198" s="32">
        <f t="shared" si="44"/>
        <v>98616061</v>
      </c>
      <c r="O198" s="37">
        <f t="shared" si="45"/>
        <v>0.85208413224811741</v>
      </c>
      <c r="P198" s="32">
        <f>SUM(P192:P197)</f>
        <v>28208110</v>
      </c>
      <c r="Q198" s="32">
        <f>SUM(Q192:Q197)</f>
        <v>109735468</v>
      </c>
      <c r="R198" s="32">
        <f>SUM(R192:R197)</f>
        <v>111805856</v>
      </c>
      <c r="S198" s="32">
        <f>SUM(S192:S197)</f>
        <v>101626964</v>
      </c>
      <c r="T198" s="37">
        <f t="shared" si="46"/>
        <v>0.90895922303032139</v>
      </c>
      <c r="U198" s="37">
        <f t="shared" si="47"/>
        <v>-7.0474200504748508E-2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12363920</v>
      </c>
      <c r="E199" s="31">
        <v>13265158</v>
      </c>
      <c r="F199" s="31">
        <v>2287672</v>
      </c>
      <c r="G199" s="36">
        <f t="shared" si="40"/>
        <v>0.18502804935651476</v>
      </c>
      <c r="H199" s="31">
        <v>2424819</v>
      </c>
      <c r="I199" s="36">
        <f t="shared" si="41"/>
        <v>0.1961205669399349</v>
      </c>
      <c r="J199" s="31">
        <v>2502107</v>
      </c>
      <c r="K199" s="36">
        <f t="shared" si="42"/>
        <v>0.18862248003378473</v>
      </c>
      <c r="L199" s="31">
        <v>3811898</v>
      </c>
      <c r="M199" s="36">
        <f t="shared" si="43"/>
        <v>0.28736167334003859</v>
      </c>
      <c r="N199" s="31">
        <f t="shared" si="44"/>
        <v>11026496</v>
      </c>
      <c r="O199" s="36">
        <f t="shared" si="45"/>
        <v>0.83123744172515701</v>
      </c>
      <c r="P199" s="31">
        <v>2855808</v>
      </c>
      <c r="Q199" s="31">
        <v>10280315</v>
      </c>
      <c r="R199" s="31">
        <v>10619699</v>
      </c>
      <c r="S199" s="31">
        <v>7557013</v>
      </c>
      <c r="T199" s="36">
        <f t="shared" si="46"/>
        <v>0.71160331380390351</v>
      </c>
      <c r="U199" s="36">
        <f t="shared" si="47"/>
        <v>0.33478791291291299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9466534</v>
      </c>
      <c r="E200" s="31">
        <v>7003783</v>
      </c>
      <c r="F200" s="31">
        <v>1580671</v>
      </c>
      <c r="G200" s="36">
        <f t="shared" si="40"/>
        <v>0.16697462872895191</v>
      </c>
      <c r="H200" s="31">
        <v>2021917</v>
      </c>
      <c r="I200" s="36">
        <f t="shared" si="41"/>
        <v>0.21358577489923977</v>
      </c>
      <c r="J200" s="31">
        <v>1534512</v>
      </c>
      <c r="K200" s="36">
        <f t="shared" si="42"/>
        <v>0.21909759340059509</v>
      </c>
      <c r="L200" s="31">
        <v>1774937</v>
      </c>
      <c r="M200" s="36">
        <f t="shared" si="43"/>
        <v>0.25342547020660122</v>
      </c>
      <c r="N200" s="31">
        <f t="shared" si="44"/>
        <v>6912037</v>
      </c>
      <c r="O200" s="36">
        <f t="shared" si="45"/>
        <v>0.98690050791122452</v>
      </c>
      <c r="P200" s="31">
        <v>1668790</v>
      </c>
      <c r="Q200" s="31">
        <v>8174197</v>
      </c>
      <c r="R200" s="31">
        <v>6511031</v>
      </c>
      <c r="S200" s="31">
        <v>6291256</v>
      </c>
      <c r="T200" s="36">
        <f t="shared" si="46"/>
        <v>0.96624574510549865</v>
      </c>
      <c r="U200" s="36">
        <f t="shared" si="47"/>
        <v>6.3607164472462063E-2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27623973</v>
      </c>
      <c r="E201" s="31">
        <v>33079357</v>
      </c>
      <c r="F201" s="31">
        <v>8015955</v>
      </c>
      <c r="G201" s="36">
        <f t="shared" si="40"/>
        <v>0.2901811046513838</v>
      </c>
      <c r="H201" s="31">
        <v>8834102</v>
      </c>
      <c r="I201" s="36">
        <f t="shared" si="41"/>
        <v>0.31979838671287436</v>
      </c>
      <c r="J201" s="31">
        <v>7807578</v>
      </c>
      <c r="K201" s="36">
        <f t="shared" si="42"/>
        <v>0.23602568816558314</v>
      </c>
      <c r="L201" s="31">
        <v>7759064</v>
      </c>
      <c r="M201" s="36">
        <f t="shared" si="43"/>
        <v>0.23455909375747538</v>
      </c>
      <c r="N201" s="31">
        <f t="shared" si="44"/>
        <v>32416699</v>
      </c>
      <c r="O201" s="36">
        <f t="shared" si="45"/>
        <v>0.97996762754487643</v>
      </c>
      <c r="P201" s="31">
        <v>7679228</v>
      </c>
      <c r="Q201" s="31">
        <v>12945328</v>
      </c>
      <c r="R201" s="31">
        <v>28762520</v>
      </c>
      <c r="S201" s="31">
        <v>29846567</v>
      </c>
      <c r="T201" s="36">
        <f t="shared" si="46"/>
        <v>1.0376895696204644</v>
      </c>
      <c r="U201" s="36">
        <f t="shared" si="47"/>
        <v>1.0396357550524593E-2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28687949</v>
      </c>
      <c r="E202" s="31">
        <v>57138282</v>
      </c>
      <c r="F202" s="31">
        <v>10982219</v>
      </c>
      <c r="G202" s="36">
        <f t="shared" si="40"/>
        <v>0.38281645718207319</v>
      </c>
      <c r="H202" s="31">
        <v>16774947</v>
      </c>
      <c r="I202" s="36">
        <f t="shared" si="41"/>
        <v>0.58473845585824213</v>
      </c>
      <c r="J202" s="31">
        <v>10863872</v>
      </c>
      <c r="K202" s="36">
        <f t="shared" si="42"/>
        <v>0.19013298299728368</v>
      </c>
      <c r="L202" s="31">
        <v>13045351</v>
      </c>
      <c r="M202" s="36">
        <f t="shared" si="43"/>
        <v>0.22831192229405847</v>
      </c>
      <c r="N202" s="31">
        <f t="shared" si="44"/>
        <v>51666389</v>
      </c>
      <c r="O202" s="36">
        <f t="shared" si="45"/>
        <v>0.90423420501162421</v>
      </c>
      <c r="P202" s="31">
        <v>10680403</v>
      </c>
      <c r="Q202" s="31">
        <v>24639808</v>
      </c>
      <c r="R202" s="31">
        <v>50036408</v>
      </c>
      <c r="S202" s="31">
        <v>41600016</v>
      </c>
      <c r="T202" s="36">
        <f t="shared" si="46"/>
        <v>0.83139493146670318</v>
      </c>
      <c r="U202" s="36">
        <f t="shared" si="47"/>
        <v>0.22142872324199758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78142376</v>
      </c>
      <c r="E204" s="32">
        <f>SUM(E199:E203)</f>
        <v>110486580</v>
      </c>
      <c r="F204" s="32">
        <f>SUM(F199:F203)</f>
        <v>22866517</v>
      </c>
      <c r="G204" s="37">
        <f t="shared" si="40"/>
        <v>0.29262633375775521</v>
      </c>
      <c r="H204" s="32">
        <f>SUM(H199:H203)</f>
        <v>30055785</v>
      </c>
      <c r="I204" s="37">
        <f t="shared" si="41"/>
        <v>0.38462850169797752</v>
      </c>
      <c r="J204" s="32">
        <f>SUM(J199:J203)</f>
        <v>22708069</v>
      </c>
      <c r="K204" s="37">
        <f t="shared" si="42"/>
        <v>0.20552784781644975</v>
      </c>
      <c r="L204" s="32">
        <f>SUM(L199:L203)</f>
        <v>26391250</v>
      </c>
      <c r="M204" s="37">
        <f t="shared" si="43"/>
        <v>0.23886385115730796</v>
      </c>
      <c r="N204" s="32">
        <f t="shared" si="44"/>
        <v>102021621</v>
      </c>
      <c r="O204" s="37">
        <f t="shared" si="45"/>
        <v>0.92338473143073119</v>
      </c>
      <c r="P204" s="32">
        <f>SUM(P199:P203)</f>
        <v>22884229</v>
      </c>
      <c r="Q204" s="32">
        <f>SUM(Q199:Q203)</f>
        <v>56039648</v>
      </c>
      <c r="R204" s="32">
        <f>SUM(R199:R203)</f>
        <v>95929658</v>
      </c>
      <c r="S204" s="32">
        <f>SUM(S199:S203)</f>
        <v>85294852</v>
      </c>
      <c r="T204" s="37">
        <f t="shared" si="46"/>
        <v>0.88913954014096452</v>
      </c>
      <c r="U204" s="37">
        <f t="shared" si="47"/>
        <v>0.15325056395826131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630035689</v>
      </c>
      <c r="E205" s="32">
        <f>SUM(E173:E178,E180:E184,E186:E190,E192:E197,E199:E203)</f>
        <v>666545714</v>
      </c>
      <c r="F205" s="32">
        <f>SUM(F173:F178,F180:F184,F186:F190,F192:F197,F199:F203)</f>
        <v>140866375</v>
      </c>
      <c r="G205" s="37">
        <f t="shared" si="40"/>
        <v>0.22358475473601305</v>
      </c>
      <c r="H205" s="32">
        <f>SUM(H173:H178,H180:H184,H186:H190,H192:H197,H199:H203)</f>
        <v>147546734</v>
      </c>
      <c r="I205" s="37">
        <f t="shared" si="41"/>
        <v>0.23418789852077729</v>
      </c>
      <c r="J205" s="32">
        <f>SUM(J173:J178,J180:J184,J186:J190,J192:J197,J199:J203)</f>
        <v>156798252</v>
      </c>
      <c r="K205" s="37">
        <f t="shared" si="42"/>
        <v>0.23524005736836828</v>
      </c>
      <c r="L205" s="32">
        <f>SUM(L173:L178,L180:L184,L186:L190,L192:L197,L199:L203)</f>
        <v>152655564</v>
      </c>
      <c r="M205" s="37">
        <f t="shared" si="43"/>
        <v>0.22902489775817536</v>
      </c>
      <c r="N205" s="32">
        <f t="shared" si="44"/>
        <v>597866925</v>
      </c>
      <c r="O205" s="37">
        <f t="shared" si="45"/>
        <v>0.89696312262237421</v>
      </c>
      <c r="P205" s="32">
        <f>SUM(P173:P178,P180:P184,P186:P190,P192:P197,P199:P203)</f>
        <v>147894145</v>
      </c>
      <c r="Q205" s="32">
        <f>SUM(Q173:Q178,Q180:Q184,Q186:Q190,Q192:Q197,Q199:Q203)</f>
        <v>590814799</v>
      </c>
      <c r="R205" s="32">
        <f>SUM(R173:R178,R180:R184,R186:R190,R192:R197,R199:R203)</f>
        <v>614443079</v>
      </c>
      <c r="S205" s="32">
        <f>SUM(S173:S178,S180:S184,S186:S190,S192:S197,S199:S203)</f>
        <v>527725007</v>
      </c>
      <c r="T205" s="37">
        <f t="shared" si="46"/>
        <v>0.85886720029277119</v>
      </c>
      <c r="U205" s="37">
        <f t="shared" si="47"/>
        <v>3.2194776879098219E-2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60749646</v>
      </c>
      <c r="E208" s="31">
        <v>41939211</v>
      </c>
      <c r="F208" s="31">
        <v>700979</v>
      </c>
      <c r="G208" s="36">
        <f t="shared" ref="G208:G231" si="48">IF(($D208     =0),0,($F208     /$D208     ))</f>
        <v>1.1538816209727378E-2</v>
      </c>
      <c r="H208" s="31">
        <v>3228636</v>
      </c>
      <c r="I208" s="36">
        <f t="shared" ref="I208:I231" si="49">IF(($D208     =0),0,($H208     /$D208     ))</f>
        <v>5.3146581298597194E-2</v>
      </c>
      <c r="J208" s="31">
        <v>50213038</v>
      </c>
      <c r="K208" s="36">
        <f t="shared" ref="K208:K231" si="50">IF(($E208     =0),0,($J208     /$E208     ))</f>
        <v>1.1972814176213282</v>
      </c>
      <c r="L208" s="31">
        <v>13409570</v>
      </c>
      <c r="M208" s="36">
        <f t="shared" ref="M208:M231" si="51">IF(($E208     =0),0,($L208     /$E208     ))</f>
        <v>0.3197382516328216</v>
      </c>
      <c r="N208" s="31">
        <f t="shared" ref="N208:N231" si="52">$F208     +$H208     +$J208     +$L208</f>
        <v>67552223</v>
      </c>
      <c r="O208" s="36">
        <f t="shared" ref="O208:O231" si="53">IF(($E208     =0),0,($N208     /$E208     ))</f>
        <v>1.6107175454492932</v>
      </c>
      <c r="P208" s="31">
        <v>1058566</v>
      </c>
      <c r="Q208" s="31">
        <v>8415553</v>
      </c>
      <c r="R208" s="31">
        <v>49976948</v>
      </c>
      <c r="S208" s="31">
        <v>11412546</v>
      </c>
      <c r="T208" s="36">
        <f t="shared" ref="T208:T231" si="54">IF(($R208     =0),0,($S208     /$R208     ))</f>
        <v>0.22835620134306719</v>
      </c>
      <c r="U208" s="36">
        <f t="shared" ref="U208:U231" si="55">IF(($P208     =0),0,(($L208     /$P208     )-1))</f>
        <v>11.667674948940359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65402203</v>
      </c>
      <c r="E209" s="31">
        <v>72992621</v>
      </c>
      <c r="F209" s="31">
        <v>11920113</v>
      </c>
      <c r="G209" s="36">
        <f t="shared" si="48"/>
        <v>0.18225858538740661</v>
      </c>
      <c r="H209" s="31">
        <v>19471661</v>
      </c>
      <c r="I209" s="36">
        <f t="shared" si="49"/>
        <v>0.29772179080878974</v>
      </c>
      <c r="J209" s="31">
        <v>13255717</v>
      </c>
      <c r="K209" s="36">
        <f t="shared" si="50"/>
        <v>0.18160352126552629</v>
      </c>
      <c r="L209" s="31">
        <v>20346473</v>
      </c>
      <c r="M209" s="36">
        <f t="shared" si="51"/>
        <v>0.27874698457533126</v>
      </c>
      <c r="N209" s="31">
        <f t="shared" si="52"/>
        <v>64993964</v>
      </c>
      <c r="O209" s="36">
        <f t="shared" si="53"/>
        <v>0.89041827940388663</v>
      </c>
      <c r="P209" s="31">
        <v>19758986</v>
      </c>
      <c r="Q209" s="31">
        <v>59228454</v>
      </c>
      <c r="R209" s="31">
        <v>59179602</v>
      </c>
      <c r="S209" s="31">
        <v>58905926</v>
      </c>
      <c r="T209" s="36">
        <f t="shared" si="54"/>
        <v>0.99537550117352935</v>
      </c>
      <c r="U209" s="36">
        <f t="shared" si="55"/>
        <v>2.9732649236150044E-2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13694073</v>
      </c>
      <c r="E210" s="31">
        <v>28993918</v>
      </c>
      <c r="F210" s="31">
        <v>7628797</v>
      </c>
      <c r="G210" s="36">
        <f t="shared" si="48"/>
        <v>0.55708750785832672</v>
      </c>
      <c r="H210" s="31">
        <v>6621962</v>
      </c>
      <c r="I210" s="36">
        <f t="shared" si="49"/>
        <v>0.48356409375063214</v>
      </c>
      <c r="J210" s="31">
        <v>13686551</v>
      </c>
      <c r="K210" s="36">
        <f t="shared" si="50"/>
        <v>0.4720490345595928</v>
      </c>
      <c r="L210" s="31">
        <v>17123548</v>
      </c>
      <c r="M210" s="36">
        <f t="shared" si="51"/>
        <v>0.59059103360918663</v>
      </c>
      <c r="N210" s="31">
        <f t="shared" si="52"/>
        <v>45060858</v>
      </c>
      <c r="O210" s="36">
        <f t="shared" si="53"/>
        <v>1.5541486321372642</v>
      </c>
      <c r="P210" s="31">
        <v>5218410</v>
      </c>
      <c r="Q210" s="31">
        <v>20689054</v>
      </c>
      <c r="R210" s="31">
        <v>16452272</v>
      </c>
      <c r="S210" s="31">
        <v>22875639</v>
      </c>
      <c r="T210" s="36">
        <f t="shared" si="54"/>
        <v>1.3904243134322116</v>
      </c>
      <c r="U210" s="36">
        <f t="shared" si="55"/>
        <v>2.2813726786511599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10073028</v>
      </c>
      <c r="E211" s="31">
        <v>8289309</v>
      </c>
      <c r="F211" s="31">
        <v>1365055</v>
      </c>
      <c r="G211" s="36">
        <f t="shared" si="48"/>
        <v>0.1355158548154537</v>
      </c>
      <c r="H211" s="31">
        <v>838435</v>
      </c>
      <c r="I211" s="36">
        <f t="shared" si="49"/>
        <v>8.3235646719139467E-2</v>
      </c>
      <c r="J211" s="31">
        <v>1380687</v>
      </c>
      <c r="K211" s="36">
        <f t="shared" si="50"/>
        <v>0.16656237570586402</v>
      </c>
      <c r="L211" s="31">
        <v>1197448</v>
      </c>
      <c r="M211" s="36">
        <f t="shared" si="51"/>
        <v>0.14445691432180896</v>
      </c>
      <c r="N211" s="31">
        <f t="shared" si="52"/>
        <v>4781625</v>
      </c>
      <c r="O211" s="36">
        <f t="shared" si="53"/>
        <v>0.57684241231687705</v>
      </c>
      <c r="P211" s="31">
        <v>1491260</v>
      </c>
      <c r="Q211" s="31">
        <v>7319347</v>
      </c>
      <c r="R211" s="31">
        <v>10927377</v>
      </c>
      <c r="S211" s="31">
        <v>5670976</v>
      </c>
      <c r="T211" s="36">
        <f t="shared" si="54"/>
        <v>0.51896955692111657</v>
      </c>
      <c r="U211" s="36">
        <f t="shared" si="55"/>
        <v>-0.19702265198556923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47755506</v>
      </c>
      <c r="E212" s="31">
        <v>59149561</v>
      </c>
      <c r="F212" s="31">
        <v>9273198</v>
      </c>
      <c r="G212" s="36">
        <f t="shared" si="48"/>
        <v>0.19418070871241527</v>
      </c>
      <c r="H212" s="31">
        <v>10772130</v>
      </c>
      <c r="I212" s="36">
        <f t="shared" si="49"/>
        <v>0.22556833551297728</v>
      </c>
      <c r="J212" s="31">
        <v>10481197</v>
      </c>
      <c r="K212" s="36">
        <f t="shared" si="50"/>
        <v>0.17719822130209892</v>
      </c>
      <c r="L212" s="31">
        <v>14817015</v>
      </c>
      <c r="M212" s="36">
        <f t="shared" si="51"/>
        <v>0.25050084479916934</v>
      </c>
      <c r="N212" s="31">
        <f t="shared" si="52"/>
        <v>45343540</v>
      </c>
      <c r="O212" s="36">
        <f t="shared" si="53"/>
        <v>0.76659131924918256</v>
      </c>
      <c r="P212" s="31">
        <v>19148895</v>
      </c>
      <c r="Q212" s="31">
        <v>50255934</v>
      </c>
      <c r="R212" s="31">
        <v>50255934</v>
      </c>
      <c r="S212" s="31">
        <v>46350401</v>
      </c>
      <c r="T212" s="36">
        <f t="shared" si="54"/>
        <v>0.92228712732709339</v>
      </c>
      <c r="U212" s="36">
        <f t="shared" si="55"/>
        <v>-0.22622088637490567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17089771</v>
      </c>
      <c r="E213" s="31">
        <v>18089771</v>
      </c>
      <c r="F213" s="31">
        <v>4639012</v>
      </c>
      <c r="G213" s="36">
        <f t="shared" si="48"/>
        <v>0.27144962913780413</v>
      </c>
      <c r="H213" s="31">
        <v>4579185</v>
      </c>
      <c r="I213" s="36">
        <f t="shared" si="49"/>
        <v>0.26794888006398682</v>
      </c>
      <c r="J213" s="31">
        <v>6032788</v>
      </c>
      <c r="K213" s="36">
        <f t="shared" si="50"/>
        <v>0.3334916732776772</v>
      </c>
      <c r="L213" s="31">
        <v>5312235</v>
      </c>
      <c r="M213" s="36">
        <f t="shared" si="51"/>
        <v>0.29365960464618374</v>
      </c>
      <c r="N213" s="31">
        <f t="shared" si="52"/>
        <v>20563220</v>
      </c>
      <c r="O213" s="36">
        <f t="shared" si="53"/>
        <v>1.1367319133006162</v>
      </c>
      <c r="P213" s="31">
        <v>10631889</v>
      </c>
      <c r="Q213" s="31">
        <v>20558500</v>
      </c>
      <c r="R213" s="31">
        <v>20528500</v>
      </c>
      <c r="S213" s="31">
        <v>18456749</v>
      </c>
      <c r="T213" s="36">
        <f t="shared" si="54"/>
        <v>0.89907928002533066</v>
      </c>
      <c r="U213" s="36">
        <f t="shared" si="55"/>
        <v>-0.500348903191145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83968414</v>
      </c>
      <c r="E214" s="31">
        <v>83013914</v>
      </c>
      <c r="F214" s="31">
        <v>16847602</v>
      </c>
      <c r="G214" s="36">
        <f t="shared" si="48"/>
        <v>0.20064213669678219</v>
      </c>
      <c r="H214" s="31">
        <v>18134782</v>
      </c>
      <c r="I214" s="36">
        <f t="shared" si="49"/>
        <v>0.21597147232053235</v>
      </c>
      <c r="J214" s="31">
        <v>18957999</v>
      </c>
      <c r="K214" s="36">
        <f t="shared" si="50"/>
        <v>0.22837134266431527</v>
      </c>
      <c r="L214" s="31">
        <v>12785227</v>
      </c>
      <c r="M214" s="36">
        <f t="shared" si="51"/>
        <v>0.15401306099119721</v>
      </c>
      <c r="N214" s="31">
        <f t="shared" si="52"/>
        <v>66725610</v>
      </c>
      <c r="O214" s="36">
        <f t="shared" si="53"/>
        <v>0.8037882661453597</v>
      </c>
      <c r="P214" s="31">
        <v>20050809</v>
      </c>
      <c r="Q214" s="31">
        <v>79408885</v>
      </c>
      <c r="R214" s="31">
        <v>79408885</v>
      </c>
      <c r="S214" s="31">
        <v>67413691</v>
      </c>
      <c r="T214" s="36">
        <f t="shared" si="54"/>
        <v>0.84894393114825883</v>
      </c>
      <c r="U214" s="36">
        <f t="shared" si="55"/>
        <v>-0.36235854623122687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20397520</v>
      </c>
      <c r="E215" s="31">
        <v>23617360</v>
      </c>
      <c r="F215" s="31">
        <v>4222800</v>
      </c>
      <c r="G215" s="36">
        <f t="shared" si="48"/>
        <v>0.20702516776549307</v>
      </c>
      <c r="H215" s="31">
        <v>5053051</v>
      </c>
      <c r="I215" s="36">
        <f t="shared" si="49"/>
        <v>0.24772869446873932</v>
      </c>
      <c r="J215" s="31">
        <v>6578899</v>
      </c>
      <c r="K215" s="36">
        <f t="shared" si="50"/>
        <v>0.27856199846214819</v>
      </c>
      <c r="L215" s="31">
        <v>5776733</v>
      </c>
      <c r="M215" s="36">
        <f t="shared" si="51"/>
        <v>0.24459689821385625</v>
      </c>
      <c r="N215" s="31">
        <f t="shared" si="52"/>
        <v>21631483</v>
      </c>
      <c r="O215" s="36">
        <f t="shared" si="53"/>
        <v>0.91591452219892489</v>
      </c>
      <c r="P215" s="31">
        <v>4447323</v>
      </c>
      <c r="Q215" s="31">
        <v>20169780</v>
      </c>
      <c r="R215" s="31">
        <v>20269780</v>
      </c>
      <c r="S215" s="31">
        <v>14866766</v>
      </c>
      <c r="T215" s="36">
        <f t="shared" si="54"/>
        <v>0.73344486225306837</v>
      </c>
      <c r="U215" s="36">
        <f t="shared" si="55"/>
        <v>0.29892364462846532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319130161</v>
      </c>
      <c r="E216" s="32">
        <f>SUM(E208:E215)</f>
        <v>336085665</v>
      </c>
      <c r="F216" s="32">
        <f>SUM(F208:F215)</f>
        <v>56597556</v>
      </c>
      <c r="G216" s="37">
        <f t="shared" si="48"/>
        <v>0.17734944206668074</v>
      </c>
      <c r="H216" s="32">
        <f>SUM(H208:H215)</f>
        <v>68699842</v>
      </c>
      <c r="I216" s="37">
        <f t="shared" si="49"/>
        <v>0.21527216915106936</v>
      </c>
      <c r="J216" s="32">
        <f>SUM(J208:J215)</f>
        <v>120586876</v>
      </c>
      <c r="K216" s="37">
        <f t="shared" si="50"/>
        <v>0.35879803442375324</v>
      </c>
      <c r="L216" s="32">
        <f>SUM(L208:L215)</f>
        <v>90768249</v>
      </c>
      <c r="M216" s="37">
        <f t="shared" si="51"/>
        <v>0.27007474121218472</v>
      </c>
      <c r="N216" s="32">
        <f t="shared" si="52"/>
        <v>336652523</v>
      </c>
      <c r="O216" s="37">
        <f t="shared" si="53"/>
        <v>1.0016866473611721</v>
      </c>
      <c r="P216" s="32">
        <f>SUM(P208:P215)</f>
        <v>81806138</v>
      </c>
      <c r="Q216" s="32">
        <f>SUM(Q208:Q215)</f>
        <v>266045507</v>
      </c>
      <c r="R216" s="32">
        <f>SUM(R208:R215)</f>
        <v>306999298</v>
      </c>
      <c r="S216" s="32">
        <f>SUM(S208:S215)</f>
        <v>245952694</v>
      </c>
      <c r="T216" s="37">
        <f t="shared" si="54"/>
        <v>0.80115067233801951</v>
      </c>
      <c r="U216" s="37">
        <f t="shared" si="55"/>
        <v>0.10955303867296617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9186254</v>
      </c>
      <c r="E217" s="31">
        <v>9156254</v>
      </c>
      <c r="F217" s="31">
        <v>4557883</v>
      </c>
      <c r="G217" s="36">
        <f t="shared" si="48"/>
        <v>0.49616339805104454</v>
      </c>
      <c r="H217" s="31">
        <v>3144458</v>
      </c>
      <c r="I217" s="36">
        <f t="shared" si="49"/>
        <v>0.34230035442085532</v>
      </c>
      <c r="J217" s="31">
        <v>7310806</v>
      </c>
      <c r="K217" s="36">
        <f t="shared" si="50"/>
        <v>0.79844945323709893</v>
      </c>
      <c r="L217" s="31">
        <v>10438262</v>
      </c>
      <c r="M217" s="36">
        <f t="shared" si="51"/>
        <v>1.1400144644305412</v>
      </c>
      <c r="N217" s="31">
        <f t="shared" si="52"/>
        <v>25451409</v>
      </c>
      <c r="O217" s="36">
        <f t="shared" si="53"/>
        <v>2.7796748539304392</v>
      </c>
      <c r="P217" s="31">
        <v>4867631</v>
      </c>
      <c r="Q217" s="31">
        <v>37695312</v>
      </c>
      <c r="R217" s="31">
        <v>12664712</v>
      </c>
      <c r="S217" s="31">
        <v>14646092</v>
      </c>
      <c r="T217" s="36">
        <f t="shared" si="54"/>
        <v>1.1564488793744383</v>
      </c>
      <c r="U217" s="36">
        <f t="shared" si="55"/>
        <v>1.144423437191521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61851450</v>
      </c>
      <c r="E218" s="31">
        <v>54957164</v>
      </c>
      <c r="F218" s="31">
        <v>11770687</v>
      </c>
      <c r="G218" s="36">
        <f t="shared" si="48"/>
        <v>0.19030575677692277</v>
      </c>
      <c r="H218" s="31">
        <v>8423549</v>
      </c>
      <c r="I218" s="36">
        <f t="shared" si="49"/>
        <v>0.13619000039611034</v>
      </c>
      <c r="J218" s="31">
        <v>12760916</v>
      </c>
      <c r="K218" s="36">
        <f t="shared" si="50"/>
        <v>0.23219749840075446</v>
      </c>
      <c r="L218" s="31">
        <v>14970221</v>
      </c>
      <c r="M218" s="36">
        <f t="shared" si="51"/>
        <v>0.27239798982349234</v>
      </c>
      <c r="N218" s="31">
        <f t="shared" si="52"/>
        <v>47925373</v>
      </c>
      <c r="O218" s="36">
        <f t="shared" si="53"/>
        <v>0.8720496021228461</v>
      </c>
      <c r="P218" s="31">
        <v>11424081</v>
      </c>
      <c r="Q218" s="31">
        <v>69178782</v>
      </c>
      <c r="R218" s="31">
        <v>53602066</v>
      </c>
      <c r="S218" s="31">
        <v>48475877</v>
      </c>
      <c r="T218" s="36">
        <f t="shared" si="54"/>
        <v>0.90436583171999374</v>
      </c>
      <c r="U218" s="36">
        <f t="shared" si="55"/>
        <v>0.31040921366016216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56561192</v>
      </c>
      <c r="E219" s="31">
        <v>56290384</v>
      </c>
      <c r="F219" s="31">
        <v>15187657</v>
      </c>
      <c r="G219" s="36">
        <f t="shared" si="48"/>
        <v>0.26851727240826184</v>
      </c>
      <c r="H219" s="31">
        <v>12060684</v>
      </c>
      <c r="I219" s="36">
        <f t="shared" si="49"/>
        <v>0.21323249340289716</v>
      </c>
      <c r="J219" s="31">
        <v>13119277</v>
      </c>
      <c r="K219" s="36">
        <f t="shared" si="50"/>
        <v>0.23306426547027997</v>
      </c>
      <c r="L219" s="31">
        <v>9799869</v>
      </c>
      <c r="M219" s="36">
        <f t="shared" si="51"/>
        <v>0.17409490402481531</v>
      </c>
      <c r="N219" s="31">
        <f t="shared" si="52"/>
        <v>50167487</v>
      </c>
      <c r="O219" s="36">
        <f t="shared" si="53"/>
        <v>0.89122659031780638</v>
      </c>
      <c r="P219" s="31">
        <v>13242641</v>
      </c>
      <c r="Q219" s="31">
        <v>54064837</v>
      </c>
      <c r="R219" s="31">
        <v>53290950</v>
      </c>
      <c r="S219" s="31">
        <v>52479295</v>
      </c>
      <c r="T219" s="36">
        <f t="shared" si="54"/>
        <v>0.98476936515487146</v>
      </c>
      <c r="U219" s="36">
        <f t="shared" si="55"/>
        <v>-0.25997623887863452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4214097</v>
      </c>
      <c r="E220" s="31">
        <v>4143403</v>
      </c>
      <c r="F220" s="31">
        <v>306331</v>
      </c>
      <c r="G220" s="36">
        <f t="shared" si="48"/>
        <v>7.2691966986047074E-2</v>
      </c>
      <c r="H220" s="31">
        <v>730079</v>
      </c>
      <c r="I220" s="36">
        <f t="shared" si="49"/>
        <v>0.17324684268065021</v>
      </c>
      <c r="J220" s="31">
        <v>0</v>
      </c>
      <c r="K220" s="36">
        <f t="shared" si="50"/>
        <v>0</v>
      </c>
      <c r="L220" s="31">
        <v>588053</v>
      </c>
      <c r="M220" s="36">
        <f t="shared" si="51"/>
        <v>0.14192512772713636</v>
      </c>
      <c r="N220" s="31">
        <f t="shared" si="52"/>
        <v>1624463</v>
      </c>
      <c r="O220" s="36">
        <f t="shared" si="53"/>
        <v>0.39206010132251196</v>
      </c>
      <c r="P220" s="31">
        <v>19800</v>
      </c>
      <c r="Q220" s="31">
        <v>3858668</v>
      </c>
      <c r="R220" s="31">
        <v>3833672</v>
      </c>
      <c r="S220" s="31">
        <v>1478229</v>
      </c>
      <c r="T220" s="36">
        <f t="shared" si="54"/>
        <v>0.38559089040481292</v>
      </c>
      <c r="U220" s="36">
        <f t="shared" si="55"/>
        <v>28.699646464646463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16372558</v>
      </c>
      <c r="E221" s="31">
        <v>19372558</v>
      </c>
      <c r="F221" s="31">
        <v>2204264</v>
      </c>
      <c r="G221" s="36">
        <f t="shared" si="48"/>
        <v>0.13463161956732722</v>
      </c>
      <c r="H221" s="31">
        <v>6131334</v>
      </c>
      <c r="I221" s="36">
        <f t="shared" si="49"/>
        <v>0.37448845806501341</v>
      </c>
      <c r="J221" s="31">
        <v>6301660</v>
      </c>
      <c r="K221" s="36">
        <f t="shared" si="50"/>
        <v>0.32528796661752157</v>
      </c>
      <c r="L221" s="31">
        <v>2255913</v>
      </c>
      <c r="M221" s="36">
        <f t="shared" si="51"/>
        <v>0.11644889642348728</v>
      </c>
      <c r="N221" s="31">
        <f t="shared" si="52"/>
        <v>16893171</v>
      </c>
      <c r="O221" s="36">
        <f t="shared" si="53"/>
        <v>0.87201550770941039</v>
      </c>
      <c r="P221" s="31">
        <v>2540001</v>
      </c>
      <c r="Q221" s="31">
        <v>9615092</v>
      </c>
      <c r="R221" s="31">
        <v>15854604</v>
      </c>
      <c r="S221" s="31">
        <v>11254411</v>
      </c>
      <c r="T221" s="36">
        <f t="shared" si="54"/>
        <v>0.70985128357668226</v>
      </c>
      <c r="U221" s="36">
        <f t="shared" si="55"/>
        <v>-0.11184562525762787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34090472</v>
      </c>
      <c r="E222" s="31">
        <v>37149312</v>
      </c>
      <c r="F222" s="31">
        <v>9575384</v>
      </c>
      <c r="G222" s="36">
        <f t="shared" si="48"/>
        <v>0.28088153194241489</v>
      </c>
      <c r="H222" s="31">
        <v>6214725</v>
      </c>
      <c r="I222" s="36">
        <f t="shared" si="49"/>
        <v>0.18230093734108463</v>
      </c>
      <c r="J222" s="31">
        <v>10550390</v>
      </c>
      <c r="K222" s="36">
        <f t="shared" si="50"/>
        <v>0.28399960677602859</v>
      </c>
      <c r="L222" s="31">
        <v>6692378</v>
      </c>
      <c r="M222" s="36">
        <f t="shared" si="51"/>
        <v>0.18014810072391113</v>
      </c>
      <c r="N222" s="31">
        <f t="shared" si="52"/>
        <v>33032877</v>
      </c>
      <c r="O222" s="36">
        <f t="shared" si="53"/>
        <v>0.88919216054391537</v>
      </c>
      <c r="P222" s="31">
        <v>8029942</v>
      </c>
      <c r="Q222" s="31">
        <v>31607364</v>
      </c>
      <c r="R222" s="31">
        <v>32026431</v>
      </c>
      <c r="S222" s="31">
        <v>30684106</v>
      </c>
      <c r="T222" s="36">
        <f t="shared" si="54"/>
        <v>0.95808696260910242</v>
      </c>
      <c r="U222" s="36">
        <f t="shared" si="55"/>
        <v>-0.16657206241340228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33481352</v>
      </c>
      <c r="E223" s="31">
        <v>33868282</v>
      </c>
      <c r="F223" s="31">
        <v>5870928</v>
      </c>
      <c r="G223" s="36">
        <f t="shared" si="48"/>
        <v>0.17534919139466051</v>
      </c>
      <c r="H223" s="31">
        <v>7231920</v>
      </c>
      <c r="I223" s="36">
        <f t="shared" si="49"/>
        <v>0.21599844594089271</v>
      </c>
      <c r="J223" s="31">
        <v>5759185</v>
      </c>
      <c r="K223" s="36">
        <f t="shared" si="50"/>
        <v>0.17004656451130293</v>
      </c>
      <c r="L223" s="31">
        <v>7642503</v>
      </c>
      <c r="M223" s="36">
        <f t="shared" si="51"/>
        <v>0.22565369569085317</v>
      </c>
      <c r="N223" s="31">
        <f t="shared" si="52"/>
        <v>26504536</v>
      </c>
      <c r="O223" s="36">
        <f t="shared" si="53"/>
        <v>0.78257692551396618</v>
      </c>
      <c r="P223" s="31">
        <v>6457400</v>
      </c>
      <c r="Q223" s="31">
        <v>31761378</v>
      </c>
      <c r="R223" s="31">
        <v>34853713</v>
      </c>
      <c r="S223" s="31">
        <v>28425874</v>
      </c>
      <c r="T223" s="36">
        <f t="shared" si="54"/>
        <v>0.81557663598136587</v>
      </c>
      <c r="U223" s="36">
        <f t="shared" si="55"/>
        <v>0.18352634187134131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215757375</v>
      </c>
      <c r="E224" s="32">
        <f>SUM(E217:E223)</f>
        <v>214937357</v>
      </c>
      <c r="F224" s="32">
        <f>SUM(F217:F223)</f>
        <v>49473134</v>
      </c>
      <c r="G224" s="37">
        <f t="shared" si="48"/>
        <v>0.22929985127970712</v>
      </c>
      <c r="H224" s="32">
        <f>SUM(H217:H223)</f>
        <v>43936749</v>
      </c>
      <c r="I224" s="37">
        <f t="shared" si="49"/>
        <v>0.20363961602703037</v>
      </c>
      <c r="J224" s="32">
        <f>SUM(J217:J223)</f>
        <v>55802234</v>
      </c>
      <c r="K224" s="37">
        <f t="shared" si="50"/>
        <v>0.25962091829388223</v>
      </c>
      <c r="L224" s="32">
        <f>SUM(L217:L223)</f>
        <v>52387199</v>
      </c>
      <c r="M224" s="37">
        <f t="shared" si="51"/>
        <v>0.24373240525145193</v>
      </c>
      <c r="N224" s="32">
        <f t="shared" si="52"/>
        <v>201599316</v>
      </c>
      <c r="O224" s="37">
        <f t="shared" si="53"/>
        <v>0.93794451934197742</v>
      </c>
      <c r="P224" s="32">
        <f>SUM(P217:P223)</f>
        <v>46581496</v>
      </c>
      <c r="Q224" s="32">
        <f>SUM(Q217:Q223)</f>
        <v>237781433</v>
      </c>
      <c r="R224" s="32">
        <f>SUM(R217:R223)</f>
        <v>206126148</v>
      </c>
      <c r="S224" s="32">
        <f>SUM(S217:S223)</f>
        <v>187443884</v>
      </c>
      <c r="T224" s="37">
        <f t="shared" si="54"/>
        <v>0.90936490017753591</v>
      </c>
      <c r="U224" s="37">
        <f t="shared" si="55"/>
        <v>0.12463539170146021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38952584</v>
      </c>
      <c r="E225" s="31">
        <v>35943124</v>
      </c>
      <c r="F225" s="31">
        <v>4936400</v>
      </c>
      <c r="G225" s="36">
        <f t="shared" si="48"/>
        <v>0.12672843475544524</v>
      </c>
      <c r="H225" s="31">
        <v>4929615</v>
      </c>
      <c r="I225" s="36">
        <f t="shared" si="49"/>
        <v>0.12655424862186293</v>
      </c>
      <c r="J225" s="31">
        <v>13216050</v>
      </c>
      <c r="K225" s="36">
        <f t="shared" si="50"/>
        <v>0.36769341474046607</v>
      </c>
      <c r="L225" s="31">
        <v>8463110</v>
      </c>
      <c r="M225" s="36">
        <f t="shared" si="51"/>
        <v>0.23545838697827157</v>
      </c>
      <c r="N225" s="31">
        <f t="shared" si="52"/>
        <v>31545175</v>
      </c>
      <c r="O225" s="36">
        <f t="shared" si="53"/>
        <v>0.87764143706596009</v>
      </c>
      <c r="P225" s="31">
        <v>6565939</v>
      </c>
      <c r="Q225" s="31">
        <v>39075780</v>
      </c>
      <c r="R225" s="31">
        <v>38975780</v>
      </c>
      <c r="S225" s="31">
        <v>25979091</v>
      </c>
      <c r="T225" s="36">
        <f t="shared" si="54"/>
        <v>0.66654447967430031</v>
      </c>
      <c r="U225" s="36">
        <f t="shared" si="55"/>
        <v>0.28894130755707592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63755735</v>
      </c>
      <c r="E226" s="31">
        <v>63457331</v>
      </c>
      <c r="F226" s="31">
        <v>12090842</v>
      </c>
      <c r="G226" s="36">
        <f t="shared" si="48"/>
        <v>0.18964320621509578</v>
      </c>
      <c r="H226" s="31">
        <v>18816151</v>
      </c>
      <c r="I226" s="36">
        <f t="shared" si="49"/>
        <v>0.29512875978921738</v>
      </c>
      <c r="J226" s="31">
        <v>16433873</v>
      </c>
      <c r="K226" s="36">
        <f t="shared" si="50"/>
        <v>0.2589751686846079</v>
      </c>
      <c r="L226" s="31">
        <v>15992587</v>
      </c>
      <c r="M226" s="36">
        <f t="shared" si="51"/>
        <v>0.25202111005897804</v>
      </c>
      <c r="N226" s="31">
        <f t="shared" si="52"/>
        <v>63333453</v>
      </c>
      <c r="O226" s="36">
        <f t="shared" si="53"/>
        <v>0.99804785360418014</v>
      </c>
      <c r="P226" s="31">
        <v>14063847</v>
      </c>
      <c r="Q226" s="31">
        <v>44854647</v>
      </c>
      <c r="R226" s="31">
        <v>45099647</v>
      </c>
      <c r="S226" s="31">
        <v>49489198</v>
      </c>
      <c r="T226" s="36">
        <f t="shared" si="54"/>
        <v>1.0973300522729146</v>
      </c>
      <c r="U226" s="36">
        <f t="shared" si="55"/>
        <v>0.13714170809736492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43534895</v>
      </c>
      <c r="E227" s="31">
        <v>21252850</v>
      </c>
      <c r="F227" s="31">
        <v>3491155</v>
      </c>
      <c r="G227" s="36">
        <f t="shared" si="48"/>
        <v>8.0192107963048959E-2</v>
      </c>
      <c r="H227" s="31">
        <v>4498904</v>
      </c>
      <c r="I227" s="36">
        <f t="shared" si="49"/>
        <v>0.10334018262821124</v>
      </c>
      <c r="J227" s="31">
        <v>4422694</v>
      </c>
      <c r="K227" s="36">
        <f t="shared" si="50"/>
        <v>0.20809886674022543</v>
      </c>
      <c r="L227" s="31">
        <v>2656987</v>
      </c>
      <c r="M227" s="36">
        <f t="shared" si="51"/>
        <v>0.12501791524430841</v>
      </c>
      <c r="N227" s="31">
        <f t="shared" si="52"/>
        <v>15069740</v>
      </c>
      <c r="O227" s="36">
        <f t="shared" si="53"/>
        <v>0.70906913660991344</v>
      </c>
      <c r="P227" s="31">
        <v>3394565</v>
      </c>
      <c r="Q227" s="31">
        <v>13180003</v>
      </c>
      <c r="R227" s="31">
        <v>13116894</v>
      </c>
      <c r="S227" s="31">
        <v>9496804</v>
      </c>
      <c r="T227" s="36">
        <f t="shared" si="54"/>
        <v>0.72401316958115236</v>
      </c>
      <c r="U227" s="36">
        <f t="shared" si="55"/>
        <v>-0.21728203761012088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60574778</v>
      </c>
      <c r="E228" s="31">
        <v>61038843</v>
      </c>
      <c r="F228" s="31">
        <v>14098060</v>
      </c>
      <c r="G228" s="36">
        <f t="shared" si="48"/>
        <v>0.23273812080664993</v>
      </c>
      <c r="H228" s="31">
        <v>20055998</v>
      </c>
      <c r="I228" s="36">
        <f t="shared" si="49"/>
        <v>0.3310948659192775</v>
      </c>
      <c r="J228" s="31">
        <v>21921141</v>
      </c>
      <c r="K228" s="36">
        <f t="shared" si="50"/>
        <v>0.35913428110031509</v>
      </c>
      <c r="L228" s="31">
        <v>19692922</v>
      </c>
      <c r="M228" s="36">
        <f t="shared" si="51"/>
        <v>0.32262934603789917</v>
      </c>
      <c r="N228" s="31">
        <f t="shared" si="52"/>
        <v>75768121</v>
      </c>
      <c r="O228" s="36">
        <f t="shared" si="53"/>
        <v>1.2413099147374074</v>
      </c>
      <c r="P228" s="31">
        <v>17775561</v>
      </c>
      <c r="Q228" s="31">
        <v>52267023</v>
      </c>
      <c r="R228" s="31">
        <v>60496050</v>
      </c>
      <c r="S228" s="31">
        <v>68881003</v>
      </c>
      <c r="T228" s="36">
        <f t="shared" si="54"/>
        <v>1.1386033137700726</v>
      </c>
      <c r="U228" s="36">
        <f t="shared" si="55"/>
        <v>0.10786500634213447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17119792</v>
      </c>
      <c r="E229" s="31">
        <v>16834033</v>
      </c>
      <c r="F229" s="31">
        <v>4752244</v>
      </c>
      <c r="G229" s="36">
        <f t="shared" si="48"/>
        <v>0.27758771835545665</v>
      </c>
      <c r="H229" s="31">
        <v>4194503</v>
      </c>
      <c r="I229" s="36">
        <f t="shared" si="49"/>
        <v>0.24500899309991617</v>
      </c>
      <c r="J229" s="31">
        <v>4102455</v>
      </c>
      <c r="K229" s="36">
        <f t="shared" si="50"/>
        <v>0.24370006878327968</v>
      </c>
      <c r="L229" s="31">
        <v>3634228</v>
      </c>
      <c r="M229" s="36">
        <f t="shared" si="51"/>
        <v>0.21588575952060923</v>
      </c>
      <c r="N229" s="31">
        <f t="shared" si="52"/>
        <v>16683430</v>
      </c>
      <c r="O229" s="36">
        <f t="shared" si="53"/>
        <v>0.99105365897761988</v>
      </c>
      <c r="P229" s="31">
        <v>3635808</v>
      </c>
      <c r="Q229" s="31">
        <v>18212575</v>
      </c>
      <c r="R229" s="31">
        <v>17446075</v>
      </c>
      <c r="S229" s="31">
        <v>16169761</v>
      </c>
      <c r="T229" s="36">
        <f t="shared" si="54"/>
        <v>0.92684234132892351</v>
      </c>
      <c r="U229" s="36">
        <f t="shared" si="55"/>
        <v>-4.3456640174621697E-4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223937784</v>
      </c>
      <c r="E230" s="32">
        <f>SUM(E225:E229)</f>
        <v>198526181</v>
      </c>
      <c r="F230" s="32">
        <f>SUM(F225:F229)</f>
        <v>39368701</v>
      </c>
      <c r="G230" s="37">
        <f t="shared" si="48"/>
        <v>0.1758019584582475</v>
      </c>
      <c r="H230" s="32">
        <f>SUM(H225:H229)</f>
        <v>52495171</v>
      </c>
      <c r="I230" s="37">
        <f t="shared" si="49"/>
        <v>0.23441855171702511</v>
      </c>
      <c r="J230" s="32">
        <f>SUM(J225:J229)</f>
        <v>60096213</v>
      </c>
      <c r="K230" s="37">
        <f t="shared" si="50"/>
        <v>0.3027117768411613</v>
      </c>
      <c r="L230" s="32">
        <f>SUM(L225:L229)</f>
        <v>50439834</v>
      </c>
      <c r="M230" s="37">
        <f t="shared" si="51"/>
        <v>0.25407144662698167</v>
      </c>
      <c r="N230" s="32">
        <f t="shared" si="52"/>
        <v>202399919</v>
      </c>
      <c r="O230" s="37">
        <f t="shared" si="53"/>
        <v>1.0195124793137484</v>
      </c>
      <c r="P230" s="32">
        <f>SUM(P225:P229)</f>
        <v>45435720</v>
      </c>
      <c r="Q230" s="32">
        <f>SUM(Q225:Q229)</f>
        <v>167590028</v>
      </c>
      <c r="R230" s="32">
        <f>SUM(R225:R229)</f>
        <v>175134446</v>
      </c>
      <c r="S230" s="32">
        <f>SUM(S225:S229)</f>
        <v>170015857</v>
      </c>
      <c r="T230" s="37">
        <f t="shared" si="54"/>
        <v>0.97077337373140171</v>
      </c>
      <c r="U230" s="37">
        <f t="shared" si="55"/>
        <v>0.11013612197627776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758825320</v>
      </c>
      <c r="E231" s="32">
        <f>SUM(E208:E215,E217:E223,E225:E229)</f>
        <v>749549203</v>
      </c>
      <c r="F231" s="32">
        <f>SUM(F208:F215,F217:F223,F225:F229)</f>
        <v>145439391</v>
      </c>
      <c r="G231" s="37">
        <f t="shared" si="48"/>
        <v>0.19166386145364786</v>
      </c>
      <c r="H231" s="32">
        <f>SUM(H208:H215,H217:H223,H225:H229)</f>
        <v>165131762</v>
      </c>
      <c r="I231" s="37">
        <f t="shared" si="49"/>
        <v>0.21761498680618618</v>
      </c>
      <c r="J231" s="32">
        <f>SUM(J208:J215,J217:J223,J225:J229)</f>
        <v>236485323</v>
      </c>
      <c r="K231" s="37">
        <f t="shared" si="50"/>
        <v>0.31550340131573723</v>
      </c>
      <c r="L231" s="32">
        <f>SUM(L208:L215,L217:L223,L225:L229)</f>
        <v>193595282</v>
      </c>
      <c r="M231" s="37">
        <f t="shared" si="51"/>
        <v>0.25828228650654705</v>
      </c>
      <c r="N231" s="32">
        <f t="shared" si="52"/>
        <v>740651758</v>
      </c>
      <c r="O231" s="37">
        <f t="shared" si="53"/>
        <v>0.98812960514881631</v>
      </c>
      <c r="P231" s="32">
        <f>SUM(P208:P215,P217:P223,P225:P229)</f>
        <v>173823354</v>
      </c>
      <c r="Q231" s="32">
        <f>SUM(Q208:Q215,Q217:Q223,Q225:Q229)</f>
        <v>671416968</v>
      </c>
      <c r="R231" s="32">
        <f>SUM(R208:R215,R217:R223,R225:R229)</f>
        <v>688259892</v>
      </c>
      <c r="S231" s="32">
        <f>SUM(S208:S215,S217:S223,S225:S229)</f>
        <v>603412435</v>
      </c>
      <c r="T231" s="37">
        <f t="shared" si="54"/>
        <v>0.8767217761978785</v>
      </c>
      <c r="U231" s="37">
        <f t="shared" si="55"/>
        <v>0.11374724710466699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21371645</v>
      </c>
      <c r="E234" s="31">
        <v>21792845</v>
      </c>
      <c r="F234" s="31">
        <v>4935352</v>
      </c>
      <c r="G234" s="36">
        <f t="shared" ref="G234:G260" si="56">IF(($D234     =0),0,($F234     /$D234     ))</f>
        <v>0.23092990736089805</v>
      </c>
      <c r="H234" s="31">
        <v>4849389</v>
      </c>
      <c r="I234" s="36">
        <f t="shared" ref="I234:I260" si="57">IF(($D234     =0),0,($H234     /$D234     ))</f>
        <v>0.22690761520697167</v>
      </c>
      <c r="J234" s="31">
        <v>5040413</v>
      </c>
      <c r="K234" s="36">
        <f t="shared" ref="K234:K260" si="58">IF(($E234     =0),0,($J234     /$E234     ))</f>
        <v>0.23128751661382441</v>
      </c>
      <c r="L234" s="31">
        <v>6114677</v>
      </c>
      <c r="M234" s="36">
        <f t="shared" ref="M234:M260" si="59">IF(($E234     =0),0,($L234     /$E234     ))</f>
        <v>0.28058186069785751</v>
      </c>
      <c r="N234" s="31">
        <f t="shared" ref="N234:N260" si="60">$F234     +$H234     +$J234     +$L234</f>
        <v>20939831</v>
      </c>
      <c r="O234" s="36">
        <f t="shared" ref="O234:O260" si="61">IF(($E234     =0),0,($N234     /$E234     ))</f>
        <v>0.96085807061904949</v>
      </c>
      <c r="P234" s="31">
        <v>4995374</v>
      </c>
      <c r="Q234" s="31">
        <v>20262388</v>
      </c>
      <c r="R234" s="31">
        <v>20501434</v>
      </c>
      <c r="S234" s="31">
        <v>18291296</v>
      </c>
      <c r="T234" s="36">
        <f t="shared" ref="T234:T260" si="62">IF(($R234     =0),0,($S234     /$R234     ))</f>
        <v>0.89219593126997843</v>
      </c>
      <c r="U234" s="36">
        <f t="shared" ref="U234:U260" si="63">IF(($P234     =0),0,(($L234     /$P234     )-1))</f>
        <v>0.22406790762813755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41232992</v>
      </c>
      <c r="E235" s="31">
        <v>43920234</v>
      </c>
      <c r="F235" s="31">
        <v>9842158</v>
      </c>
      <c r="G235" s="36">
        <f t="shared" si="56"/>
        <v>0.23869618775178866</v>
      </c>
      <c r="H235" s="31">
        <v>13272835</v>
      </c>
      <c r="I235" s="36">
        <f t="shared" si="57"/>
        <v>0.32189842056574502</v>
      </c>
      <c r="J235" s="31">
        <v>9082996</v>
      </c>
      <c r="K235" s="36">
        <f t="shared" si="58"/>
        <v>0.20680663950925215</v>
      </c>
      <c r="L235" s="31">
        <v>10846686</v>
      </c>
      <c r="M235" s="36">
        <f t="shared" si="59"/>
        <v>0.24696330169825598</v>
      </c>
      <c r="N235" s="31">
        <f t="shared" si="60"/>
        <v>43044675</v>
      </c>
      <c r="O235" s="36">
        <f t="shared" si="61"/>
        <v>0.98006479200452346</v>
      </c>
      <c r="P235" s="31">
        <v>9436210</v>
      </c>
      <c r="Q235" s="31">
        <v>39697774</v>
      </c>
      <c r="R235" s="31">
        <v>44843483</v>
      </c>
      <c r="S235" s="31">
        <v>39692136</v>
      </c>
      <c r="T235" s="36">
        <f t="shared" si="62"/>
        <v>0.88512607283426226</v>
      </c>
      <c r="U235" s="36">
        <f t="shared" si="63"/>
        <v>0.14947484212411544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83004049</v>
      </c>
      <c r="E236" s="31">
        <v>78008844</v>
      </c>
      <c r="F236" s="31">
        <v>8407650</v>
      </c>
      <c r="G236" s="36">
        <f t="shared" si="56"/>
        <v>0.10129204660847328</v>
      </c>
      <c r="H236" s="31">
        <v>16177440</v>
      </c>
      <c r="I236" s="36">
        <f t="shared" si="57"/>
        <v>0.19489940785900697</v>
      </c>
      <c r="J236" s="31">
        <v>12552073</v>
      </c>
      <c r="K236" s="36">
        <f t="shared" si="58"/>
        <v>0.16090576858182901</v>
      </c>
      <c r="L236" s="31">
        <v>12921922</v>
      </c>
      <c r="M236" s="36">
        <f t="shared" si="59"/>
        <v>0.16564688485833734</v>
      </c>
      <c r="N236" s="31">
        <f t="shared" si="60"/>
        <v>50059085</v>
      </c>
      <c r="O236" s="36">
        <f t="shared" si="61"/>
        <v>0.64171038094090971</v>
      </c>
      <c r="P236" s="31">
        <v>12090888</v>
      </c>
      <c r="Q236" s="31">
        <v>77547156</v>
      </c>
      <c r="R236" s="31">
        <v>77635356</v>
      </c>
      <c r="S236" s="31">
        <v>48879698</v>
      </c>
      <c r="T236" s="36">
        <f t="shared" si="62"/>
        <v>0.62960615521618779</v>
      </c>
      <c r="U236" s="36">
        <f t="shared" si="63"/>
        <v>6.873225523220472E-2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5249900</v>
      </c>
      <c r="E237" s="31">
        <v>5070222</v>
      </c>
      <c r="F237" s="31">
        <v>644606</v>
      </c>
      <c r="G237" s="36">
        <f t="shared" si="56"/>
        <v>0.12278443398921884</v>
      </c>
      <c r="H237" s="31">
        <v>336387</v>
      </c>
      <c r="I237" s="36">
        <f t="shared" si="57"/>
        <v>6.4074934760662103E-2</v>
      </c>
      <c r="J237" s="31">
        <v>964877</v>
      </c>
      <c r="K237" s="36">
        <f t="shared" si="58"/>
        <v>0.19030271258339379</v>
      </c>
      <c r="L237" s="31">
        <v>40670</v>
      </c>
      <c r="M237" s="36">
        <f t="shared" si="59"/>
        <v>8.0213450219733962E-3</v>
      </c>
      <c r="N237" s="31">
        <f t="shared" si="60"/>
        <v>1986540</v>
      </c>
      <c r="O237" s="36">
        <f t="shared" si="61"/>
        <v>0.39180532923410455</v>
      </c>
      <c r="P237" s="31">
        <v>24000</v>
      </c>
      <c r="Q237" s="31">
        <v>2102983</v>
      </c>
      <c r="R237" s="31">
        <v>3021141</v>
      </c>
      <c r="S237" s="31">
        <v>1562391</v>
      </c>
      <c r="T237" s="36">
        <f t="shared" si="62"/>
        <v>0.51715262544846463</v>
      </c>
      <c r="U237" s="36">
        <f t="shared" si="63"/>
        <v>0.69458333333333333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33814053</v>
      </c>
      <c r="E238" s="31">
        <v>35994595</v>
      </c>
      <c r="F238" s="31">
        <v>3501940</v>
      </c>
      <c r="G238" s="36">
        <f t="shared" si="56"/>
        <v>0.10356463331976205</v>
      </c>
      <c r="H238" s="31">
        <v>7206861</v>
      </c>
      <c r="I238" s="36">
        <f t="shared" si="57"/>
        <v>0.21313212586494734</v>
      </c>
      <c r="J238" s="31">
        <v>7047663</v>
      </c>
      <c r="K238" s="36">
        <f t="shared" si="58"/>
        <v>0.19579781353283737</v>
      </c>
      <c r="L238" s="31">
        <v>8201974</v>
      </c>
      <c r="M238" s="36">
        <f t="shared" si="59"/>
        <v>0.22786682278269835</v>
      </c>
      <c r="N238" s="31">
        <f t="shared" si="60"/>
        <v>25958438</v>
      </c>
      <c r="O238" s="36">
        <f t="shared" si="61"/>
        <v>0.7211759987853732</v>
      </c>
      <c r="P238" s="31">
        <v>6460532</v>
      </c>
      <c r="Q238" s="31">
        <v>30244672</v>
      </c>
      <c r="R238" s="31">
        <v>32914201</v>
      </c>
      <c r="S238" s="31">
        <v>24697522</v>
      </c>
      <c r="T238" s="36">
        <f t="shared" si="62"/>
        <v>0.7503606725862797</v>
      </c>
      <c r="U238" s="36">
        <f t="shared" si="63"/>
        <v>0.26955086670880979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21765097</v>
      </c>
      <c r="E239" s="31">
        <v>21765097</v>
      </c>
      <c r="F239" s="31">
        <v>2179677</v>
      </c>
      <c r="G239" s="36">
        <f t="shared" si="56"/>
        <v>0.1001455219795253</v>
      </c>
      <c r="H239" s="31">
        <v>3348668</v>
      </c>
      <c r="I239" s="36">
        <f t="shared" si="57"/>
        <v>0.15385495410381125</v>
      </c>
      <c r="J239" s="31">
        <v>2169081</v>
      </c>
      <c r="K239" s="36">
        <f t="shared" si="58"/>
        <v>9.9658687484829492E-2</v>
      </c>
      <c r="L239" s="31">
        <v>4833969</v>
      </c>
      <c r="M239" s="36">
        <f t="shared" si="59"/>
        <v>0.22209728723010055</v>
      </c>
      <c r="N239" s="31">
        <f t="shared" si="60"/>
        <v>12531395</v>
      </c>
      <c r="O239" s="36">
        <f t="shared" si="61"/>
        <v>0.57575645079826665</v>
      </c>
      <c r="P239" s="31">
        <v>13435422</v>
      </c>
      <c r="Q239" s="31">
        <v>79267826</v>
      </c>
      <c r="R239" s="31">
        <v>72758855</v>
      </c>
      <c r="S239" s="31">
        <v>59961762</v>
      </c>
      <c r="T239" s="36">
        <f t="shared" si="62"/>
        <v>0.82411634982436155</v>
      </c>
      <c r="U239" s="36">
        <f t="shared" si="63"/>
        <v>-0.64020713305469679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206437736</v>
      </c>
      <c r="E240" s="32">
        <f>SUM(E234:E239)</f>
        <v>206551837</v>
      </c>
      <c r="F240" s="32">
        <f>SUM(F234:F239)</f>
        <v>29511383</v>
      </c>
      <c r="G240" s="37">
        <f t="shared" si="56"/>
        <v>0.14295537033016095</v>
      </c>
      <c r="H240" s="32">
        <f>SUM(H234:H239)</f>
        <v>45191580</v>
      </c>
      <c r="I240" s="37">
        <f t="shared" si="57"/>
        <v>0.21891143003040878</v>
      </c>
      <c r="J240" s="32">
        <f>SUM(J234:J239)</f>
        <v>36857103</v>
      </c>
      <c r="K240" s="37">
        <f t="shared" si="58"/>
        <v>0.17843996710617491</v>
      </c>
      <c r="L240" s="32">
        <f>SUM(L234:L239)</f>
        <v>42959898</v>
      </c>
      <c r="M240" s="37">
        <f t="shared" si="59"/>
        <v>0.20798603693851436</v>
      </c>
      <c r="N240" s="32">
        <f t="shared" si="60"/>
        <v>154519964</v>
      </c>
      <c r="O240" s="37">
        <f t="shared" si="61"/>
        <v>0.74809290609213996</v>
      </c>
      <c r="P240" s="32">
        <f>SUM(P234:P239)</f>
        <v>46442426</v>
      </c>
      <c r="Q240" s="32">
        <f>SUM(Q234:Q239)</f>
        <v>249122799</v>
      </c>
      <c r="R240" s="32">
        <f>SUM(R234:R239)</f>
        <v>251674470</v>
      </c>
      <c r="S240" s="32">
        <f>SUM(S234:S239)</f>
        <v>193084805</v>
      </c>
      <c r="T240" s="37">
        <f t="shared" si="62"/>
        <v>0.76720060242900279</v>
      </c>
      <c r="U240" s="37">
        <f t="shared" si="63"/>
        <v>-7.4985919124896716E-2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11553552</v>
      </c>
      <c r="E241" s="31">
        <v>10389780</v>
      </c>
      <c r="F241" s="31">
        <v>1427071</v>
      </c>
      <c r="G241" s="36">
        <f t="shared" si="56"/>
        <v>0.1235179449575334</v>
      </c>
      <c r="H241" s="31">
        <v>2752215</v>
      </c>
      <c r="I241" s="36">
        <f t="shared" si="57"/>
        <v>0.23821375452328428</v>
      </c>
      <c r="J241" s="31">
        <v>2176475</v>
      </c>
      <c r="K241" s="36">
        <f t="shared" si="58"/>
        <v>0.20948229895146961</v>
      </c>
      <c r="L241" s="31">
        <v>2314864</v>
      </c>
      <c r="M241" s="36">
        <f t="shared" si="59"/>
        <v>0.2228020227569785</v>
      </c>
      <c r="N241" s="31">
        <f t="shared" si="60"/>
        <v>8670625</v>
      </c>
      <c r="O241" s="36">
        <f t="shared" si="61"/>
        <v>0.83453403248191971</v>
      </c>
      <c r="P241" s="31">
        <v>2141921</v>
      </c>
      <c r="Q241" s="31">
        <v>11373247</v>
      </c>
      <c r="R241" s="31">
        <v>10297852</v>
      </c>
      <c r="S241" s="31">
        <v>9096871</v>
      </c>
      <c r="T241" s="36">
        <f t="shared" si="62"/>
        <v>0.88337558162614882</v>
      </c>
      <c r="U241" s="36">
        <f t="shared" si="63"/>
        <v>8.0742006824714885E-2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5151521</v>
      </c>
      <c r="E242" s="31">
        <v>3871510</v>
      </c>
      <c r="F242" s="31">
        <v>588249</v>
      </c>
      <c r="G242" s="36">
        <f t="shared" si="56"/>
        <v>0.11418938212617205</v>
      </c>
      <c r="H242" s="31">
        <v>911523</v>
      </c>
      <c r="I242" s="36">
        <f t="shared" si="57"/>
        <v>0.1769424991182216</v>
      </c>
      <c r="J242" s="31">
        <v>792867</v>
      </c>
      <c r="K242" s="36">
        <f t="shared" si="58"/>
        <v>0.20479528659360302</v>
      </c>
      <c r="L242" s="31">
        <v>946061</v>
      </c>
      <c r="M242" s="36">
        <f t="shared" si="59"/>
        <v>0.24436486022249718</v>
      </c>
      <c r="N242" s="31">
        <f t="shared" si="60"/>
        <v>3238700</v>
      </c>
      <c r="O242" s="36">
        <f t="shared" si="61"/>
        <v>0.83654698037716546</v>
      </c>
      <c r="P242" s="31">
        <v>729031</v>
      </c>
      <c r="Q242" s="31">
        <v>23794418</v>
      </c>
      <c r="R242" s="31">
        <v>25465034</v>
      </c>
      <c r="S242" s="31">
        <v>3817563</v>
      </c>
      <c r="T242" s="36">
        <f t="shared" si="62"/>
        <v>0.14991391725610892</v>
      </c>
      <c r="U242" s="36">
        <f t="shared" si="63"/>
        <v>0.29769653142321784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36380586</v>
      </c>
      <c r="E243" s="31">
        <v>35710676</v>
      </c>
      <c r="F243" s="31">
        <v>5298026</v>
      </c>
      <c r="G243" s="36">
        <f t="shared" si="56"/>
        <v>0.14562783568137139</v>
      </c>
      <c r="H243" s="31">
        <v>5190518</v>
      </c>
      <c r="I243" s="36">
        <f t="shared" si="57"/>
        <v>0.14267274309435257</v>
      </c>
      <c r="J243" s="31">
        <v>3405308</v>
      </c>
      <c r="K243" s="36">
        <f t="shared" si="58"/>
        <v>9.5358262050261947E-2</v>
      </c>
      <c r="L243" s="31">
        <v>4226456</v>
      </c>
      <c r="M243" s="36">
        <f t="shared" si="59"/>
        <v>0.11835273014714143</v>
      </c>
      <c r="N243" s="31">
        <f t="shared" si="60"/>
        <v>18120308</v>
      </c>
      <c r="O243" s="36">
        <f t="shared" si="61"/>
        <v>0.50741990994513797</v>
      </c>
      <c r="P243" s="31">
        <v>4745180</v>
      </c>
      <c r="Q243" s="31">
        <v>36548772</v>
      </c>
      <c r="R243" s="31">
        <v>35054362</v>
      </c>
      <c r="S243" s="31">
        <v>17764477</v>
      </c>
      <c r="T243" s="36">
        <f t="shared" si="62"/>
        <v>0.50676937152643087</v>
      </c>
      <c r="U243" s="36">
        <f t="shared" si="63"/>
        <v>-0.10931597958349315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60863409</v>
      </c>
      <c r="E244" s="31">
        <v>60863409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7932</v>
      </c>
      <c r="K244" s="36">
        <f t="shared" si="58"/>
        <v>1.3032460932314849E-4</v>
      </c>
      <c r="L244" s="31">
        <v>7841</v>
      </c>
      <c r="M244" s="36">
        <f t="shared" si="59"/>
        <v>1.2882945810675837E-4</v>
      </c>
      <c r="N244" s="31">
        <f t="shared" si="60"/>
        <v>15773</v>
      </c>
      <c r="O244" s="36">
        <f t="shared" si="61"/>
        <v>2.5915406742990687E-4</v>
      </c>
      <c r="P244" s="31">
        <v>0</v>
      </c>
      <c r="Q244" s="31">
        <v>22814134</v>
      </c>
      <c r="R244" s="31">
        <v>22814134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14194032</v>
      </c>
      <c r="E245" s="31">
        <v>6970836</v>
      </c>
      <c r="F245" s="31">
        <v>740297</v>
      </c>
      <c r="G245" s="36">
        <f t="shared" si="56"/>
        <v>5.2155511555842624E-2</v>
      </c>
      <c r="H245" s="31">
        <v>762088</v>
      </c>
      <c r="I245" s="36">
        <f t="shared" si="57"/>
        <v>5.3690734246618577E-2</v>
      </c>
      <c r="J245" s="31">
        <v>1700544</v>
      </c>
      <c r="K245" s="36">
        <f t="shared" si="58"/>
        <v>0.24395122765762958</v>
      </c>
      <c r="L245" s="31">
        <v>-3969630</v>
      </c>
      <c r="M245" s="36">
        <f t="shared" si="59"/>
        <v>-0.56946254366047344</v>
      </c>
      <c r="N245" s="31">
        <f t="shared" si="60"/>
        <v>-766701</v>
      </c>
      <c r="O245" s="36">
        <f t="shared" si="61"/>
        <v>-0.10998695134988114</v>
      </c>
      <c r="P245" s="31">
        <v>840510</v>
      </c>
      <c r="Q245" s="31">
        <v>14200838</v>
      </c>
      <c r="R245" s="31">
        <v>13170834</v>
      </c>
      <c r="S245" s="31">
        <v>3541851</v>
      </c>
      <c r="T245" s="36">
        <f t="shared" si="62"/>
        <v>0.26891622808396187</v>
      </c>
      <c r="U245" s="36">
        <f t="shared" si="63"/>
        <v>-5.7228825356033832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12672689</v>
      </c>
      <c r="E246" s="31">
        <v>12052689</v>
      </c>
      <c r="F246" s="31">
        <v>1200090</v>
      </c>
      <c r="G246" s="36">
        <f t="shared" si="56"/>
        <v>9.4698923014681413E-2</v>
      </c>
      <c r="H246" s="31">
        <v>1459093</v>
      </c>
      <c r="I246" s="36">
        <f t="shared" si="57"/>
        <v>0.11513681113771512</v>
      </c>
      <c r="J246" s="31">
        <v>23033441</v>
      </c>
      <c r="K246" s="36">
        <f t="shared" si="58"/>
        <v>1.9110624193489105</v>
      </c>
      <c r="L246" s="31">
        <v>3206106</v>
      </c>
      <c r="M246" s="36">
        <f t="shared" si="59"/>
        <v>0.26600752744885392</v>
      </c>
      <c r="N246" s="31">
        <f t="shared" si="60"/>
        <v>28898730</v>
      </c>
      <c r="O246" s="36">
        <f t="shared" si="61"/>
        <v>2.3976997996048848</v>
      </c>
      <c r="P246" s="31">
        <v>4431007</v>
      </c>
      <c r="Q246" s="31">
        <v>15199878</v>
      </c>
      <c r="R246" s="31">
        <v>15199878</v>
      </c>
      <c r="S246" s="31">
        <v>12663542</v>
      </c>
      <c r="T246" s="36">
        <f t="shared" si="62"/>
        <v>0.83313445015808685</v>
      </c>
      <c r="U246" s="36">
        <f t="shared" si="63"/>
        <v>-0.27643851612060188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140815789</v>
      </c>
      <c r="E247" s="32">
        <f>SUM(E241:E246)</f>
        <v>129858900</v>
      </c>
      <c r="F247" s="32">
        <f>SUM(F241:F246)</f>
        <v>9253733</v>
      </c>
      <c r="G247" s="37">
        <f t="shared" si="56"/>
        <v>6.5715166358227065E-2</v>
      </c>
      <c r="H247" s="32">
        <f>SUM(H241:H246)</f>
        <v>11075437</v>
      </c>
      <c r="I247" s="37">
        <f t="shared" si="57"/>
        <v>7.8651954291858561E-2</v>
      </c>
      <c r="J247" s="32">
        <f>SUM(J241:J246)</f>
        <v>31116567</v>
      </c>
      <c r="K247" s="37">
        <f t="shared" si="58"/>
        <v>0.2396182856931639</v>
      </c>
      <c r="L247" s="32">
        <f>SUM(L241:L246)</f>
        <v>6731698</v>
      </c>
      <c r="M247" s="37">
        <f t="shared" si="59"/>
        <v>5.1838557080030712E-2</v>
      </c>
      <c r="N247" s="32">
        <f t="shared" si="60"/>
        <v>58177435</v>
      </c>
      <c r="O247" s="37">
        <f t="shared" si="61"/>
        <v>0.44800498849135484</v>
      </c>
      <c r="P247" s="32">
        <f>SUM(P241:P246)</f>
        <v>12887649</v>
      </c>
      <c r="Q247" s="32">
        <f>SUM(Q241:Q246)</f>
        <v>123931287</v>
      </c>
      <c r="R247" s="32">
        <f>SUM(R241:R246)</f>
        <v>122002094</v>
      </c>
      <c r="S247" s="32">
        <f>SUM(S241:S246)</f>
        <v>46884304</v>
      </c>
      <c r="T247" s="37">
        <f t="shared" si="62"/>
        <v>0.38429097782534782</v>
      </c>
      <c r="U247" s="37">
        <f t="shared" si="63"/>
        <v>-0.47766283827251965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12063604</v>
      </c>
      <c r="E248" s="31">
        <v>12308193</v>
      </c>
      <c r="F248" s="31">
        <v>607552</v>
      </c>
      <c r="G248" s="36">
        <f t="shared" si="56"/>
        <v>5.0362395847874317E-2</v>
      </c>
      <c r="H248" s="31">
        <v>2713345</v>
      </c>
      <c r="I248" s="36">
        <f t="shared" si="57"/>
        <v>0.22491993271662433</v>
      </c>
      <c r="J248" s="31">
        <v>1758820</v>
      </c>
      <c r="K248" s="36">
        <f t="shared" si="58"/>
        <v>0.14289831171805642</v>
      </c>
      <c r="L248" s="31">
        <v>2217168</v>
      </c>
      <c r="M248" s="36">
        <f t="shared" si="59"/>
        <v>0.18013757177840808</v>
      </c>
      <c r="N248" s="31">
        <f t="shared" si="60"/>
        <v>7296885</v>
      </c>
      <c r="O248" s="36">
        <f t="shared" si="61"/>
        <v>0.59284778846090569</v>
      </c>
      <c r="P248" s="31">
        <v>1736945</v>
      </c>
      <c r="Q248" s="31">
        <v>12410771</v>
      </c>
      <c r="R248" s="31">
        <v>11765596</v>
      </c>
      <c r="S248" s="31">
        <v>5190547</v>
      </c>
      <c r="T248" s="36">
        <f t="shared" si="62"/>
        <v>0.44116311659859814</v>
      </c>
      <c r="U248" s="36">
        <f t="shared" si="63"/>
        <v>0.27647565121520823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12713702</v>
      </c>
      <c r="E249" s="31">
        <v>14777424</v>
      </c>
      <c r="F249" s="31">
        <v>1171324</v>
      </c>
      <c r="G249" s="36">
        <f t="shared" si="56"/>
        <v>9.2130836478627548E-2</v>
      </c>
      <c r="H249" s="31">
        <v>406535</v>
      </c>
      <c r="I249" s="36">
        <f t="shared" si="57"/>
        <v>3.1976130949113009E-2</v>
      </c>
      <c r="J249" s="31">
        <v>946719</v>
      </c>
      <c r="K249" s="36">
        <f t="shared" si="58"/>
        <v>6.4065225441186507E-2</v>
      </c>
      <c r="L249" s="31">
        <v>893867</v>
      </c>
      <c r="M249" s="36">
        <f t="shared" si="59"/>
        <v>6.0488688691614993E-2</v>
      </c>
      <c r="N249" s="31">
        <f t="shared" si="60"/>
        <v>3418445</v>
      </c>
      <c r="O249" s="36">
        <f t="shared" si="61"/>
        <v>0.23132888384335457</v>
      </c>
      <c r="P249" s="31">
        <v>682869</v>
      </c>
      <c r="Q249" s="31">
        <v>2103720</v>
      </c>
      <c r="R249" s="31">
        <v>3637841</v>
      </c>
      <c r="S249" s="31">
        <v>2096319</v>
      </c>
      <c r="T249" s="36">
        <f t="shared" si="62"/>
        <v>0.5762536075655863</v>
      </c>
      <c r="U249" s="36">
        <f t="shared" si="63"/>
        <v>0.3089875217647895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3821388</v>
      </c>
      <c r="E250" s="31">
        <v>3638388</v>
      </c>
      <c r="F250" s="31">
        <v>239755</v>
      </c>
      <c r="G250" s="36">
        <f t="shared" si="56"/>
        <v>6.2740292270766537E-2</v>
      </c>
      <c r="H250" s="31">
        <v>3343468</v>
      </c>
      <c r="I250" s="36">
        <f t="shared" si="57"/>
        <v>0.87493549464226084</v>
      </c>
      <c r="J250" s="31">
        <v>1852789</v>
      </c>
      <c r="K250" s="36">
        <f t="shared" si="58"/>
        <v>0.50923348471905694</v>
      </c>
      <c r="L250" s="31">
        <v>2452193</v>
      </c>
      <c r="M250" s="36">
        <f t="shared" si="59"/>
        <v>0.67397787151892541</v>
      </c>
      <c r="N250" s="31">
        <f t="shared" si="60"/>
        <v>7888205</v>
      </c>
      <c r="O250" s="36">
        <f t="shared" si="61"/>
        <v>2.1680494218868356</v>
      </c>
      <c r="P250" s="31">
        <v>1129613</v>
      </c>
      <c r="Q250" s="31">
        <v>4511011</v>
      </c>
      <c r="R250" s="31">
        <v>4871011</v>
      </c>
      <c r="S250" s="31">
        <v>10773127</v>
      </c>
      <c r="T250" s="36">
        <f t="shared" si="62"/>
        <v>2.2116819280432747</v>
      </c>
      <c r="U250" s="36">
        <f t="shared" si="63"/>
        <v>1.1708257606808705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1770031</v>
      </c>
      <c r="E251" s="31">
        <v>1837607</v>
      </c>
      <c r="F251" s="31">
        <v>609601</v>
      </c>
      <c r="G251" s="36">
        <f t="shared" si="56"/>
        <v>0.34440131274537</v>
      </c>
      <c r="H251" s="31">
        <v>578639</v>
      </c>
      <c r="I251" s="36">
        <f t="shared" si="57"/>
        <v>0.32690896374131301</v>
      </c>
      <c r="J251" s="31">
        <v>703140</v>
      </c>
      <c r="K251" s="36">
        <f t="shared" si="58"/>
        <v>0.38263894292958178</v>
      </c>
      <c r="L251" s="31">
        <v>416952</v>
      </c>
      <c r="M251" s="36">
        <f t="shared" si="59"/>
        <v>0.22689944041353782</v>
      </c>
      <c r="N251" s="31">
        <f t="shared" si="60"/>
        <v>2308332</v>
      </c>
      <c r="O251" s="36">
        <f t="shared" si="61"/>
        <v>1.256161954106618</v>
      </c>
      <c r="P251" s="31">
        <v>2985562</v>
      </c>
      <c r="Q251" s="31">
        <v>2017336</v>
      </c>
      <c r="R251" s="31">
        <v>2066336</v>
      </c>
      <c r="S251" s="31">
        <v>4298479</v>
      </c>
      <c r="T251" s="36">
        <f t="shared" si="62"/>
        <v>2.0802420322735506</v>
      </c>
      <c r="U251" s="36">
        <f t="shared" si="63"/>
        <v>-0.86034388165444231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21605088</v>
      </c>
      <c r="E252" s="31">
        <v>15419748</v>
      </c>
      <c r="F252" s="31">
        <v>5981064</v>
      </c>
      <c r="G252" s="36">
        <f t="shared" si="56"/>
        <v>0.27683590087668236</v>
      </c>
      <c r="H252" s="31">
        <v>5374467</v>
      </c>
      <c r="I252" s="36">
        <f t="shared" si="57"/>
        <v>0.24875932002683812</v>
      </c>
      <c r="J252" s="31">
        <v>3185478</v>
      </c>
      <c r="K252" s="36">
        <f t="shared" si="58"/>
        <v>0.20658430993813906</v>
      </c>
      <c r="L252" s="31">
        <v>3792869</v>
      </c>
      <c r="M252" s="36">
        <f t="shared" si="59"/>
        <v>0.24597477209095764</v>
      </c>
      <c r="N252" s="31">
        <f t="shared" si="60"/>
        <v>18333878</v>
      </c>
      <c r="O252" s="36">
        <f t="shared" si="61"/>
        <v>1.1889868757907067</v>
      </c>
      <c r="P252" s="31">
        <v>6894235</v>
      </c>
      <c r="Q252" s="31">
        <v>23200984</v>
      </c>
      <c r="R252" s="31">
        <v>22944844</v>
      </c>
      <c r="S252" s="31">
        <v>15214698</v>
      </c>
      <c r="T252" s="36">
        <f t="shared" si="62"/>
        <v>0.66309877722419908</v>
      </c>
      <c r="U252" s="36">
        <f t="shared" si="63"/>
        <v>-0.44984918558766851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192000</v>
      </c>
      <c r="R253" s="31">
        <v>192000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51973813</v>
      </c>
      <c r="E254" s="32">
        <f>SUM(E248:E253)</f>
        <v>47981360</v>
      </c>
      <c r="F254" s="32">
        <f>SUM(F248:F253)</f>
        <v>8609296</v>
      </c>
      <c r="G254" s="37">
        <f t="shared" si="56"/>
        <v>0.16564680370862919</v>
      </c>
      <c r="H254" s="32">
        <f>SUM(H248:H253)</f>
        <v>12416454</v>
      </c>
      <c r="I254" s="37">
        <f t="shared" si="57"/>
        <v>0.23889826978828743</v>
      </c>
      <c r="J254" s="32">
        <f>SUM(J248:J253)</f>
        <v>8446946</v>
      </c>
      <c r="K254" s="37">
        <f t="shared" si="58"/>
        <v>0.17604640635446764</v>
      </c>
      <c r="L254" s="32">
        <f>SUM(L248:L253)</f>
        <v>9773049</v>
      </c>
      <c r="M254" s="37">
        <f t="shared" si="59"/>
        <v>0.20368428489730178</v>
      </c>
      <c r="N254" s="32">
        <f t="shared" si="60"/>
        <v>39245745</v>
      </c>
      <c r="O254" s="37">
        <f t="shared" si="61"/>
        <v>0.81793731982586571</v>
      </c>
      <c r="P254" s="32">
        <f>SUM(P248:P253)</f>
        <v>13429224</v>
      </c>
      <c r="Q254" s="32">
        <f>SUM(Q248:Q253)</f>
        <v>44435822</v>
      </c>
      <c r="R254" s="32">
        <f>SUM(R248:R253)</f>
        <v>45477628</v>
      </c>
      <c r="S254" s="32">
        <f>SUM(S248:S253)</f>
        <v>37573170</v>
      </c>
      <c r="T254" s="37">
        <f t="shared" si="62"/>
        <v>0.82619018740379335</v>
      </c>
      <c r="U254" s="37">
        <f t="shared" si="63"/>
        <v>-0.27225512062349988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123037436</v>
      </c>
      <c r="E255" s="31">
        <v>117636011</v>
      </c>
      <c r="F255" s="31">
        <v>16782354</v>
      </c>
      <c r="G255" s="36">
        <f t="shared" si="56"/>
        <v>0.13640038792745973</v>
      </c>
      <c r="H255" s="31">
        <v>19714877</v>
      </c>
      <c r="I255" s="36">
        <f t="shared" si="57"/>
        <v>0.16023478415138626</v>
      </c>
      <c r="J255" s="31">
        <v>16091911</v>
      </c>
      <c r="K255" s="36">
        <f t="shared" si="58"/>
        <v>0.13679408935415194</v>
      </c>
      <c r="L255" s="31">
        <v>19969675</v>
      </c>
      <c r="M255" s="36">
        <f t="shared" si="59"/>
        <v>0.16975817889642653</v>
      </c>
      <c r="N255" s="31">
        <f t="shared" si="60"/>
        <v>72558817</v>
      </c>
      <c r="O255" s="36">
        <f t="shared" si="61"/>
        <v>0.61680786676794064</v>
      </c>
      <c r="P255" s="31">
        <v>12562654</v>
      </c>
      <c r="Q255" s="31">
        <v>111548259</v>
      </c>
      <c r="R255" s="31">
        <v>114279659</v>
      </c>
      <c r="S255" s="31">
        <v>69202474</v>
      </c>
      <c r="T255" s="36">
        <f t="shared" si="62"/>
        <v>0.60555373200754825</v>
      </c>
      <c r="U255" s="36">
        <f t="shared" si="63"/>
        <v>0.58960638412870403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9914688</v>
      </c>
      <c r="E256" s="31">
        <v>9914688</v>
      </c>
      <c r="F256" s="31">
        <v>942008</v>
      </c>
      <c r="G256" s="36">
        <f t="shared" si="56"/>
        <v>9.5011360922300322E-2</v>
      </c>
      <c r="H256" s="31">
        <v>1227124</v>
      </c>
      <c r="I256" s="36">
        <f t="shared" si="57"/>
        <v>0.12376829205316395</v>
      </c>
      <c r="J256" s="31">
        <v>810230</v>
      </c>
      <c r="K256" s="36">
        <f t="shared" si="58"/>
        <v>8.1720171123892155E-2</v>
      </c>
      <c r="L256" s="31">
        <v>1729508</v>
      </c>
      <c r="M256" s="36">
        <f t="shared" si="59"/>
        <v>0.17443897377305267</v>
      </c>
      <c r="N256" s="31">
        <f t="shared" si="60"/>
        <v>4708870</v>
      </c>
      <c r="O256" s="36">
        <f t="shared" si="61"/>
        <v>0.47493879787240911</v>
      </c>
      <c r="P256" s="31">
        <v>7462689</v>
      </c>
      <c r="Q256" s="31">
        <v>6310760</v>
      </c>
      <c r="R256" s="31">
        <v>13822715</v>
      </c>
      <c r="S256" s="31">
        <v>8756034</v>
      </c>
      <c r="T256" s="36">
        <f t="shared" si="62"/>
        <v>0.63345254532123396</v>
      </c>
      <c r="U256" s="36">
        <f t="shared" si="63"/>
        <v>-0.76824600355180284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82050261</v>
      </c>
      <c r="E257" s="31">
        <v>73454292</v>
      </c>
      <c r="F257" s="31">
        <v>9618346</v>
      </c>
      <c r="G257" s="36">
        <f t="shared" si="56"/>
        <v>0.11722505063085661</v>
      </c>
      <c r="H257" s="31">
        <v>10675064</v>
      </c>
      <c r="I257" s="36">
        <f t="shared" si="57"/>
        <v>0.13010396152182868</v>
      </c>
      <c r="J257" s="31">
        <v>7048314</v>
      </c>
      <c r="K257" s="36">
        <f t="shared" si="58"/>
        <v>9.5955100894580814E-2</v>
      </c>
      <c r="L257" s="31">
        <v>12115948</v>
      </c>
      <c r="M257" s="36">
        <f t="shared" si="59"/>
        <v>0.16494540577696945</v>
      </c>
      <c r="N257" s="31">
        <f t="shared" si="60"/>
        <v>39457672</v>
      </c>
      <c r="O257" s="36">
        <f t="shared" si="61"/>
        <v>0.53717313074095108</v>
      </c>
      <c r="P257" s="31">
        <v>10008125</v>
      </c>
      <c r="Q257" s="31">
        <v>85555700</v>
      </c>
      <c r="R257" s="31">
        <v>79783739</v>
      </c>
      <c r="S257" s="31">
        <v>39272630</v>
      </c>
      <c r="T257" s="36">
        <f t="shared" si="62"/>
        <v>0.4922385249455406</v>
      </c>
      <c r="U257" s="36">
        <f t="shared" si="63"/>
        <v>0.21061117841753574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59850594</v>
      </c>
      <c r="E258" s="31">
        <v>64847580</v>
      </c>
      <c r="F258" s="31">
        <v>12536126</v>
      </c>
      <c r="G258" s="36">
        <f t="shared" si="56"/>
        <v>0.20945700221454777</v>
      </c>
      <c r="H258" s="31">
        <v>16988540</v>
      </c>
      <c r="I258" s="36">
        <f t="shared" si="57"/>
        <v>0.28384914609201706</v>
      </c>
      <c r="J258" s="31">
        <v>14453929</v>
      </c>
      <c r="K258" s="36">
        <f t="shared" si="58"/>
        <v>0.22289080024266134</v>
      </c>
      <c r="L258" s="31">
        <v>18239660</v>
      </c>
      <c r="M258" s="36">
        <f t="shared" si="59"/>
        <v>0.2812697096792201</v>
      </c>
      <c r="N258" s="31">
        <f t="shared" si="60"/>
        <v>62218255</v>
      </c>
      <c r="O258" s="36">
        <f t="shared" si="61"/>
        <v>0.95945376835959029</v>
      </c>
      <c r="P258" s="31">
        <v>14136985</v>
      </c>
      <c r="Q258" s="31">
        <v>57114604</v>
      </c>
      <c r="R258" s="31">
        <v>55557404</v>
      </c>
      <c r="S258" s="31">
        <v>54864096</v>
      </c>
      <c r="T258" s="36">
        <f t="shared" si="62"/>
        <v>0.9875208712055733</v>
      </c>
      <c r="U258" s="36">
        <f t="shared" si="63"/>
        <v>0.29020862652114299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274852979</v>
      </c>
      <c r="E259" s="32">
        <f>SUM(E255:E258)</f>
        <v>265852571</v>
      </c>
      <c r="F259" s="32">
        <f>SUM(F255:F258)</f>
        <v>39878834</v>
      </c>
      <c r="G259" s="37">
        <f t="shared" si="56"/>
        <v>0.1450915109055449</v>
      </c>
      <c r="H259" s="32">
        <f>SUM(H255:H258)</f>
        <v>48605605</v>
      </c>
      <c r="I259" s="37">
        <f t="shared" si="57"/>
        <v>0.17684219824301051</v>
      </c>
      <c r="J259" s="32">
        <f>SUM(J255:J258)</f>
        <v>38404384</v>
      </c>
      <c r="K259" s="37">
        <f t="shared" si="58"/>
        <v>0.1444574481846933</v>
      </c>
      <c r="L259" s="32">
        <f>SUM(L255:L258)</f>
        <v>52054791</v>
      </c>
      <c r="M259" s="37">
        <f t="shared" si="59"/>
        <v>0.19580322584128781</v>
      </c>
      <c r="N259" s="32">
        <f t="shared" si="60"/>
        <v>178943614</v>
      </c>
      <c r="O259" s="37">
        <f t="shared" si="61"/>
        <v>0.67309341161120462</v>
      </c>
      <c r="P259" s="32">
        <f>SUM(P255:P258)</f>
        <v>44170453</v>
      </c>
      <c r="Q259" s="32">
        <f>SUM(Q255:Q258)</f>
        <v>260529323</v>
      </c>
      <c r="R259" s="32">
        <f>SUM(R255:R258)</f>
        <v>263443517</v>
      </c>
      <c r="S259" s="32">
        <f>SUM(S255:S258)</f>
        <v>172095234</v>
      </c>
      <c r="T259" s="37">
        <f t="shared" si="62"/>
        <v>0.65325287165825374</v>
      </c>
      <c r="U259" s="37">
        <f t="shared" si="63"/>
        <v>0.17849801087618467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674080317</v>
      </c>
      <c r="E260" s="32">
        <f>SUM(E234:E239,E241:E246,E248:E253,E255:E258)</f>
        <v>650244668</v>
      </c>
      <c r="F260" s="32">
        <f>SUM(F234:F239,F241:F246,F248:F253,F255:F258)</f>
        <v>87253246</v>
      </c>
      <c r="G260" s="37">
        <f t="shared" si="56"/>
        <v>0.12944042987091106</v>
      </c>
      <c r="H260" s="32">
        <f>SUM(H234:H239,H241:H246,H248:H253,H255:H258)</f>
        <v>117289076</v>
      </c>
      <c r="I260" s="37">
        <f t="shared" si="57"/>
        <v>0.17399866609663964</v>
      </c>
      <c r="J260" s="32">
        <f>SUM(J234:J239,J241:J246,J248:J253,J255:J258)</f>
        <v>114825000</v>
      </c>
      <c r="K260" s="37">
        <f t="shared" si="58"/>
        <v>0.1765873764919515</v>
      </c>
      <c r="L260" s="32">
        <f>SUM(L234:L239,L241:L246,L248:L253,L255:L258)</f>
        <v>111519436</v>
      </c>
      <c r="M260" s="37">
        <f t="shared" si="59"/>
        <v>0.17150380693317735</v>
      </c>
      <c r="N260" s="32">
        <f t="shared" si="60"/>
        <v>430886758</v>
      </c>
      <c r="O260" s="37">
        <f t="shared" si="61"/>
        <v>0.66265327376740601</v>
      </c>
      <c r="P260" s="32">
        <f>SUM(P234:P239,P241:P246,P248:P253,P255:P258)</f>
        <v>116929752</v>
      </c>
      <c r="Q260" s="32">
        <f>SUM(Q234:Q239,Q241:Q246,Q248:Q253,Q255:Q258)</f>
        <v>678019231</v>
      </c>
      <c r="R260" s="32">
        <f>SUM(R234:R239,R241:R246,R248:R253,R255:R258)</f>
        <v>682597709</v>
      </c>
      <c r="S260" s="32">
        <f>SUM(S234:S239,S241:S246,S248:S253,S255:S258)</f>
        <v>449637513</v>
      </c>
      <c r="T260" s="37">
        <f t="shared" si="62"/>
        <v>0.65871523896368656</v>
      </c>
      <c r="U260" s="37">
        <f t="shared" si="63"/>
        <v>-4.6269797955271419E-2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10991750</v>
      </c>
      <c r="E263" s="31">
        <v>9530501</v>
      </c>
      <c r="F263" s="31">
        <v>1544633</v>
      </c>
      <c r="G263" s="36">
        <f t="shared" ref="G263:G299" si="64">IF(($D263     =0),0,($F263     /$D263     ))</f>
        <v>0.14052657675074487</v>
      </c>
      <c r="H263" s="31">
        <v>2038759</v>
      </c>
      <c r="I263" s="36">
        <f t="shared" ref="I263:I299" si="65">IF(($D263     =0),0,($H263     /$D263     ))</f>
        <v>0.18548083790115313</v>
      </c>
      <c r="J263" s="31">
        <v>1863311</v>
      </c>
      <c r="K263" s="36">
        <f t="shared" ref="K263:K299" si="66">IF(($E263     =0),0,($J263     /$E263     ))</f>
        <v>0.19551028849375285</v>
      </c>
      <c r="L263" s="31">
        <v>2369450</v>
      </c>
      <c r="M263" s="36">
        <f t="shared" ref="M263:M299" si="67">IF(($E263     =0),0,($L263     /$E263     ))</f>
        <v>0.24861757005219348</v>
      </c>
      <c r="N263" s="31">
        <f t="shared" ref="N263:N299" si="68">$F263     +$H263     +$J263     +$L263</f>
        <v>7816153</v>
      </c>
      <c r="O263" s="36">
        <f t="shared" ref="O263:O299" si="69">IF(($E263     =0),0,($N263     /$E263     ))</f>
        <v>0.820119844696517</v>
      </c>
      <c r="P263" s="31">
        <v>1471737</v>
      </c>
      <c r="Q263" s="31">
        <v>9123600</v>
      </c>
      <c r="R263" s="31">
        <v>13086645</v>
      </c>
      <c r="S263" s="31">
        <v>3804232</v>
      </c>
      <c r="T263" s="36">
        <f t="shared" ref="T263:T299" si="70">IF(($R263     =0),0,($S263     /$R263     ))</f>
        <v>0.29069574363788425</v>
      </c>
      <c r="U263" s="36">
        <f t="shared" ref="U263:U299" si="71">IF(($P263     =0),0,(($L263     /$P263     )-1))</f>
        <v>0.60996835711815356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17547752</v>
      </c>
      <c r="E264" s="31">
        <v>17140602</v>
      </c>
      <c r="F264" s="31">
        <v>3914063</v>
      </c>
      <c r="G264" s="36">
        <f t="shared" si="64"/>
        <v>0.2230521037680496</v>
      </c>
      <c r="H264" s="31">
        <v>4701284</v>
      </c>
      <c r="I264" s="36">
        <f t="shared" si="65"/>
        <v>0.26791374758430597</v>
      </c>
      <c r="J264" s="31">
        <v>3388101</v>
      </c>
      <c r="K264" s="36">
        <f t="shared" si="66"/>
        <v>0.19766522786072507</v>
      </c>
      <c r="L264" s="31">
        <v>16416543</v>
      </c>
      <c r="M264" s="36">
        <f t="shared" si="67"/>
        <v>0.95775766802122819</v>
      </c>
      <c r="N264" s="31">
        <f t="shared" si="68"/>
        <v>28419991</v>
      </c>
      <c r="O264" s="36">
        <f t="shared" si="69"/>
        <v>1.6580509249325082</v>
      </c>
      <c r="P264" s="31">
        <v>3216050</v>
      </c>
      <c r="Q264" s="31">
        <v>16772435</v>
      </c>
      <c r="R264" s="31">
        <v>14592227</v>
      </c>
      <c r="S264" s="31">
        <v>14096453</v>
      </c>
      <c r="T264" s="36">
        <f t="shared" si="70"/>
        <v>0.96602478840275718</v>
      </c>
      <c r="U264" s="36">
        <f t="shared" si="71"/>
        <v>4.1045670931733023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58564517</v>
      </c>
      <c r="E265" s="31">
        <v>60181472</v>
      </c>
      <c r="F265" s="31">
        <v>13602063</v>
      </c>
      <c r="G265" s="36">
        <f t="shared" si="64"/>
        <v>0.2322577508835256</v>
      </c>
      <c r="H265" s="31">
        <v>12722779</v>
      </c>
      <c r="I265" s="36">
        <f t="shared" si="65"/>
        <v>0.21724381334861859</v>
      </c>
      <c r="J265" s="31">
        <v>13945207</v>
      </c>
      <c r="K265" s="36">
        <f t="shared" si="66"/>
        <v>0.23171927399848247</v>
      </c>
      <c r="L265" s="31">
        <v>8049518</v>
      </c>
      <c r="M265" s="36">
        <f t="shared" si="67"/>
        <v>0.1337540896307754</v>
      </c>
      <c r="N265" s="31">
        <f t="shared" si="68"/>
        <v>48319567</v>
      </c>
      <c r="O265" s="36">
        <f t="shared" si="69"/>
        <v>0.80289772573193297</v>
      </c>
      <c r="P265" s="31">
        <v>5963359</v>
      </c>
      <c r="Q265" s="31">
        <v>46109847</v>
      </c>
      <c r="R265" s="31">
        <v>47203339</v>
      </c>
      <c r="S265" s="31">
        <v>38129297</v>
      </c>
      <c r="T265" s="36">
        <f t="shared" si="70"/>
        <v>0.80776694631708146</v>
      </c>
      <c r="U265" s="36">
        <f t="shared" si="71"/>
        <v>0.3498295172234307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8386886</v>
      </c>
      <c r="E266" s="31">
        <v>7149486</v>
      </c>
      <c r="F266" s="31">
        <v>1168033</v>
      </c>
      <c r="G266" s="36">
        <f t="shared" si="64"/>
        <v>0.13926897301334487</v>
      </c>
      <c r="H266" s="31">
        <v>2021272</v>
      </c>
      <c r="I266" s="36">
        <f t="shared" si="65"/>
        <v>0.24100387199730627</v>
      </c>
      <c r="J266" s="31">
        <v>1683441</v>
      </c>
      <c r="K266" s="36">
        <f t="shared" si="66"/>
        <v>0.23546322071264983</v>
      </c>
      <c r="L266" s="31">
        <v>1646760</v>
      </c>
      <c r="M266" s="36">
        <f t="shared" si="67"/>
        <v>0.23033264209483031</v>
      </c>
      <c r="N266" s="31">
        <f t="shared" si="68"/>
        <v>6519506</v>
      </c>
      <c r="O266" s="36">
        <f t="shared" si="69"/>
        <v>0.91188457463935169</v>
      </c>
      <c r="P266" s="31">
        <v>1583047</v>
      </c>
      <c r="Q266" s="31">
        <v>7869545</v>
      </c>
      <c r="R266" s="31">
        <v>6607115</v>
      </c>
      <c r="S266" s="31">
        <v>6671332</v>
      </c>
      <c r="T266" s="36">
        <f t="shared" si="70"/>
        <v>1.0097193707086982</v>
      </c>
      <c r="U266" s="36">
        <f t="shared" si="71"/>
        <v>4.0247067838162787E-2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95490905</v>
      </c>
      <c r="E267" s="32">
        <f>SUM(E263:E266)</f>
        <v>94002061</v>
      </c>
      <c r="F267" s="32">
        <f>SUM(F263:F266)</f>
        <v>20228792</v>
      </c>
      <c r="G267" s="37">
        <f t="shared" si="64"/>
        <v>0.21183998622696057</v>
      </c>
      <c r="H267" s="32">
        <f>SUM(H263:H266)</f>
        <v>21484094</v>
      </c>
      <c r="I267" s="37">
        <f t="shared" si="65"/>
        <v>0.22498576173301529</v>
      </c>
      <c r="J267" s="32">
        <f>SUM(J263:J266)</f>
        <v>20880060</v>
      </c>
      <c r="K267" s="37">
        <f t="shared" si="66"/>
        <v>0.22212342769803739</v>
      </c>
      <c r="L267" s="32">
        <f>SUM(L263:L266)</f>
        <v>28482271</v>
      </c>
      <c r="M267" s="37">
        <f t="shared" si="67"/>
        <v>0.30299623962500144</v>
      </c>
      <c r="N267" s="32">
        <f t="shared" si="68"/>
        <v>91075217</v>
      </c>
      <c r="O267" s="37">
        <f t="shared" si="69"/>
        <v>0.96886404437451645</v>
      </c>
      <c r="P267" s="32">
        <f>SUM(P263:P266)</f>
        <v>12234193</v>
      </c>
      <c r="Q267" s="32">
        <f>SUM(Q263:Q266)</f>
        <v>79875427</v>
      </c>
      <c r="R267" s="32">
        <f>SUM(R263:R266)</f>
        <v>81489326</v>
      </c>
      <c r="S267" s="32">
        <f>SUM(S263:S266)</f>
        <v>62701314</v>
      </c>
      <c r="T267" s="37">
        <f t="shared" si="70"/>
        <v>0.7694420493795715</v>
      </c>
      <c r="U267" s="37">
        <f t="shared" si="71"/>
        <v>1.328087434945648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2026497</v>
      </c>
      <c r="E268" s="31">
        <v>3479678</v>
      </c>
      <c r="F268" s="31">
        <v>363834</v>
      </c>
      <c r="G268" s="36">
        <f t="shared" si="64"/>
        <v>0.17953838569709207</v>
      </c>
      <c r="H268" s="31">
        <v>692968</v>
      </c>
      <c r="I268" s="36">
        <f t="shared" si="65"/>
        <v>0.34195362736781748</v>
      </c>
      <c r="J268" s="31">
        <v>771607</v>
      </c>
      <c r="K268" s="36">
        <f t="shared" si="66"/>
        <v>0.22174666736404922</v>
      </c>
      <c r="L268" s="31">
        <v>725361</v>
      </c>
      <c r="M268" s="36">
        <f t="shared" si="67"/>
        <v>0.20845635716868055</v>
      </c>
      <c r="N268" s="31">
        <f t="shared" si="68"/>
        <v>2553770</v>
      </c>
      <c r="O268" s="36">
        <f t="shared" si="69"/>
        <v>0.73390986177456652</v>
      </c>
      <c r="P268" s="31">
        <v>571726</v>
      </c>
      <c r="Q268" s="31">
        <v>2220705</v>
      </c>
      <c r="R268" s="31">
        <v>1291334</v>
      </c>
      <c r="S268" s="31">
        <v>2229039</v>
      </c>
      <c r="T268" s="36">
        <f t="shared" si="70"/>
        <v>1.7261521806132263</v>
      </c>
      <c r="U268" s="36">
        <f t="shared" si="71"/>
        <v>0.26872138052143857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7246802</v>
      </c>
      <c r="E269" s="31">
        <v>4231639</v>
      </c>
      <c r="F269" s="31">
        <v>1145400</v>
      </c>
      <c r="G269" s="36">
        <f t="shared" si="64"/>
        <v>0.15805592591049128</v>
      </c>
      <c r="H269" s="31">
        <v>1188949</v>
      </c>
      <c r="I269" s="36">
        <f t="shared" si="65"/>
        <v>0.16406533530238579</v>
      </c>
      <c r="J269" s="31">
        <v>1375830</v>
      </c>
      <c r="K269" s="36">
        <f t="shared" si="66"/>
        <v>0.32512934113708658</v>
      </c>
      <c r="L269" s="31">
        <v>1591749</v>
      </c>
      <c r="M269" s="36">
        <f t="shared" si="67"/>
        <v>0.37615425134327385</v>
      </c>
      <c r="N269" s="31">
        <f t="shared" si="68"/>
        <v>5301928</v>
      </c>
      <c r="O269" s="36">
        <f t="shared" si="69"/>
        <v>1.2529254031357591</v>
      </c>
      <c r="P269" s="31">
        <v>1137259</v>
      </c>
      <c r="Q269" s="31">
        <v>8611351</v>
      </c>
      <c r="R269" s="31">
        <v>6556508</v>
      </c>
      <c r="S269" s="31">
        <v>4711976</v>
      </c>
      <c r="T269" s="36">
        <f t="shared" si="70"/>
        <v>0.71867158554523236</v>
      </c>
      <c r="U269" s="36">
        <f t="shared" si="71"/>
        <v>0.39963631855188653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169928</v>
      </c>
      <c r="E270" s="31">
        <v>169928</v>
      </c>
      <c r="F270" s="31">
        <v>77124</v>
      </c>
      <c r="G270" s="36">
        <f t="shared" si="64"/>
        <v>0.45386281248528787</v>
      </c>
      <c r="H270" s="31">
        <v>44141</v>
      </c>
      <c r="I270" s="36">
        <f t="shared" si="65"/>
        <v>0.25976295842945246</v>
      </c>
      <c r="J270" s="31">
        <v>67443</v>
      </c>
      <c r="K270" s="36">
        <f t="shared" si="66"/>
        <v>0.39689162468810318</v>
      </c>
      <c r="L270" s="31">
        <v>79479</v>
      </c>
      <c r="M270" s="36">
        <f t="shared" si="67"/>
        <v>0.46772162327574029</v>
      </c>
      <c r="N270" s="31">
        <f t="shared" si="68"/>
        <v>268187</v>
      </c>
      <c r="O270" s="36">
        <f t="shared" si="69"/>
        <v>1.578239018878584</v>
      </c>
      <c r="P270" s="31">
        <v>19100</v>
      </c>
      <c r="Q270" s="31">
        <v>209600</v>
      </c>
      <c r="R270" s="31">
        <v>209600</v>
      </c>
      <c r="S270" s="31">
        <v>120352</v>
      </c>
      <c r="T270" s="36">
        <f t="shared" si="70"/>
        <v>0.57419847328244278</v>
      </c>
      <c r="U270" s="36">
        <f t="shared" si="71"/>
        <v>3.1612041884816753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3454594</v>
      </c>
      <c r="E271" s="31">
        <v>3375446</v>
      </c>
      <c r="F271" s="31">
        <v>595912</v>
      </c>
      <c r="G271" s="36">
        <f t="shared" si="64"/>
        <v>0.17249841804854638</v>
      </c>
      <c r="H271" s="31">
        <v>790298</v>
      </c>
      <c r="I271" s="36">
        <f t="shared" si="65"/>
        <v>0.22876725890220384</v>
      </c>
      <c r="J271" s="31">
        <v>592736</v>
      </c>
      <c r="K271" s="36">
        <f t="shared" si="66"/>
        <v>0.175602275965902</v>
      </c>
      <c r="L271" s="31">
        <v>581471</v>
      </c>
      <c r="M271" s="36">
        <f t="shared" si="67"/>
        <v>0.17226493921099612</v>
      </c>
      <c r="N271" s="31">
        <f t="shared" si="68"/>
        <v>2560417</v>
      </c>
      <c r="O271" s="36">
        <f t="shared" si="69"/>
        <v>0.75854183417539489</v>
      </c>
      <c r="P271" s="31">
        <v>587636</v>
      </c>
      <c r="Q271" s="31">
        <v>3508845</v>
      </c>
      <c r="R271" s="31">
        <v>3102174</v>
      </c>
      <c r="S271" s="31">
        <v>2458353</v>
      </c>
      <c r="T271" s="36">
        <f t="shared" si="70"/>
        <v>0.79246135129750939</v>
      </c>
      <c r="U271" s="36">
        <f t="shared" si="71"/>
        <v>-1.0491188422765085E-2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1363332</v>
      </c>
      <c r="E272" s="31">
        <v>1371497</v>
      </c>
      <c r="F272" s="31">
        <v>223988</v>
      </c>
      <c r="G272" s="36">
        <f t="shared" si="64"/>
        <v>0.16429453720737136</v>
      </c>
      <c r="H272" s="31">
        <v>393997</v>
      </c>
      <c r="I272" s="36">
        <f t="shared" si="65"/>
        <v>0.28899563715954735</v>
      </c>
      <c r="J272" s="31">
        <v>405421</v>
      </c>
      <c r="K272" s="36">
        <f t="shared" si="66"/>
        <v>0.29560472972233992</v>
      </c>
      <c r="L272" s="31">
        <v>1005635</v>
      </c>
      <c r="M272" s="36">
        <f t="shared" si="67"/>
        <v>0.73323893526562578</v>
      </c>
      <c r="N272" s="31">
        <f t="shared" si="68"/>
        <v>2029041</v>
      </c>
      <c r="O272" s="36">
        <f t="shared" si="69"/>
        <v>1.4794352448455956</v>
      </c>
      <c r="P272" s="31">
        <v>443151</v>
      </c>
      <c r="Q272" s="31">
        <v>1426000</v>
      </c>
      <c r="R272" s="31">
        <v>1463305</v>
      </c>
      <c r="S272" s="31">
        <v>1141280</v>
      </c>
      <c r="T272" s="36">
        <f t="shared" si="70"/>
        <v>0.77993309665449106</v>
      </c>
      <c r="U272" s="36">
        <f t="shared" si="71"/>
        <v>1.2692829306489211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3902663</v>
      </c>
      <c r="E273" s="31">
        <v>3902663</v>
      </c>
      <c r="F273" s="31">
        <v>275753</v>
      </c>
      <c r="G273" s="36">
        <f t="shared" si="64"/>
        <v>7.0657650942446221E-2</v>
      </c>
      <c r="H273" s="31">
        <v>489546</v>
      </c>
      <c r="I273" s="36">
        <f t="shared" si="65"/>
        <v>0.12543896308751229</v>
      </c>
      <c r="J273" s="31">
        <v>241128</v>
      </c>
      <c r="K273" s="36">
        <f t="shared" si="66"/>
        <v>6.1785503898235637E-2</v>
      </c>
      <c r="L273" s="31">
        <v>287962</v>
      </c>
      <c r="M273" s="36">
        <f t="shared" si="67"/>
        <v>7.3786027643175961E-2</v>
      </c>
      <c r="N273" s="31">
        <f t="shared" si="68"/>
        <v>1294389</v>
      </c>
      <c r="O273" s="36">
        <f t="shared" si="69"/>
        <v>0.33166814557137009</v>
      </c>
      <c r="P273" s="31">
        <v>389087</v>
      </c>
      <c r="Q273" s="31">
        <v>3800611</v>
      </c>
      <c r="R273" s="31">
        <v>3691611</v>
      </c>
      <c r="S273" s="31">
        <v>1665588</v>
      </c>
      <c r="T273" s="36">
        <f t="shared" si="70"/>
        <v>0.45118188238143186</v>
      </c>
      <c r="U273" s="36">
        <f t="shared" si="71"/>
        <v>-0.25990331211271511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18163816</v>
      </c>
      <c r="E275" s="32">
        <f>SUM(E268:E274)</f>
        <v>16530851</v>
      </c>
      <c r="F275" s="32">
        <f>SUM(F268:F274)</f>
        <v>2682011</v>
      </c>
      <c r="G275" s="37">
        <f t="shared" si="64"/>
        <v>0.14765680295374056</v>
      </c>
      <c r="H275" s="32">
        <f>SUM(H268:H274)</f>
        <v>3599899</v>
      </c>
      <c r="I275" s="37">
        <f t="shared" si="65"/>
        <v>0.19819067755365943</v>
      </c>
      <c r="J275" s="32">
        <f>SUM(J268:J274)</f>
        <v>3454165</v>
      </c>
      <c r="K275" s="37">
        <f t="shared" si="66"/>
        <v>0.20895264254695659</v>
      </c>
      <c r="L275" s="32">
        <f>SUM(L268:L274)</f>
        <v>4271657</v>
      </c>
      <c r="M275" s="37">
        <f t="shared" si="67"/>
        <v>0.25840514804712716</v>
      </c>
      <c r="N275" s="32">
        <f t="shared" si="68"/>
        <v>14007732</v>
      </c>
      <c r="O275" s="37">
        <f t="shared" si="69"/>
        <v>0.84736907978905618</v>
      </c>
      <c r="P275" s="32">
        <f>SUM(P268:P274)</f>
        <v>3147959</v>
      </c>
      <c r="Q275" s="32">
        <f>SUM(Q268:Q274)</f>
        <v>19777112</v>
      </c>
      <c r="R275" s="32">
        <f>SUM(R268:R274)</f>
        <v>16314532</v>
      </c>
      <c r="S275" s="32">
        <f>SUM(S268:S274)</f>
        <v>12326588</v>
      </c>
      <c r="T275" s="37">
        <f t="shared" si="70"/>
        <v>0.75555878648557007</v>
      </c>
      <c r="U275" s="37">
        <f t="shared" si="71"/>
        <v>0.35696081175136007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6903740</v>
      </c>
      <c r="E276" s="31">
        <v>6633740</v>
      </c>
      <c r="F276" s="31">
        <v>228806</v>
      </c>
      <c r="G276" s="36">
        <f t="shared" si="64"/>
        <v>3.3142325753866747E-2</v>
      </c>
      <c r="H276" s="31">
        <v>343415</v>
      </c>
      <c r="I276" s="36">
        <f t="shared" si="65"/>
        <v>4.9743327529715775E-2</v>
      </c>
      <c r="J276" s="31">
        <v>372918</v>
      </c>
      <c r="K276" s="36">
        <f t="shared" si="66"/>
        <v>5.621534760180532E-2</v>
      </c>
      <c r="L276" s="31">
        <v>575613</v>
      </c>
      <c r="M276" s="36">
        <f t="shared" si="67"/>
        <v>8.6770509546650915E-2</v>
      </c>
      <c r="N276" s="31">
        <f t="shared" si="68"/>
        <v>1520752</v>
      </c>
      <c r="O276" s="36">
        <f t="shared" si="69"/>
        <v>0.22924504125877709</v>
      </c>
      <c r="P276" s="31">
        <v>64770</v>
      </c>
      <c r="Q276" s="31">
        <v>6961005</v>
      </c>
      <c r="R276" s="31">
        <v>6261740</v>
      </c>
      <c r="S276" s="31">
        <v>822554</v>
      </c>
      <c r="T276" s="36">
        <f t="shared" si="70"/>
        <v>0.13136188982615055</v>
      </c>
      <c r="U276" s="36">
        <f t="shared" si="71"/>
        <v>7.887031032885595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4275003</v>
      </c>
      <c r="E277" s="31">
        <v>4335003</v>
      </c>
      <c r="F277" s="31">
        <v>860003</v>
      </c>
      <c r="G277" s="36">
        <f t="shared" si="64"/>
        <v>0.20117015122562487</v>
      </c>
      <c r="H277" s="31">
        <v>962390</v>
      </c>
      <c r="I277" s="36">
        <f t="shared" si="65"/>
        <v>0.2251203098570925</v>
      </c>
      <c r="J277" s="31">
        <v>1000045</v>
      </c>
      <c r="K277" s="36">
        <f t="shared" si="66"/>
        <v>0.23069072847239092</v>
      </c>
      <c r="L277" s="31">
        <v>911871</v>
      </c>
      <c r="M277" s="36">
        <f t="shared" si="67"/>
        <v>0.21035071948047096</v>
      </c>
      <c r="N277" s="31">
        <f t="shared" si="68"/>
        <v>3734309</v>
      </c>
      <c r="O277" s="36">
        <f t="shared" si="69"/>
        <v>0.86143169912454498</v>
      </c>
      <c r="P277" s="31">
        <v>680194</v>
      </c>
      <c r="Q277" s="31">
        <v>4230820</v>
      </c>
      <c r="R277" s="31">
        <v>4295820</v>
      </c>
      <c r="S277" s="31">
        <v>2626634</v>
      </c>
      <c r="T277" s="36">
        <f t="shared" si="70"/>
        <v>0.61143949234372019</v>
      </c>
      <c r="U277" s="36">
        <f t="shared" si="71"/>
        <v>0.34060429818551774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17003621</v>
      </c>
      <c r="E278" s="31">
        <v>18846274</v>
      </c>
      <c r="F278" s="31">
        <v>185637</v>
      </c>
      <c r="G278" s="36">
        <f t="shared" si="64"/>
        <v>1.0917498102315971E-2</v>
      </c>
      <c r="H278" s="31">
        <v>326595</v>
      </c>
      <c r="I278" s="36">
        <f t="shared" si="65"/>
        <v>1.9207379416419597E-2</v>
      </c>
      <c r="J278" s="31">
        <v>103280</v>
      </c>
      <c r="K278" s="36">
        <f t="shared" si="66"/>
        <v>5.4801283266920561E-3</v>
      </c>
      <c r="L278" s="31">
        <v>0</v>
      </c>
      <c r="M278" s="36">
        <f t="shared" si="67"/>
        <v>0</v>
      </c>
      <c r="N278" s="31">
        <f t="shared" si="68"/>
        <v>615512</v>
      </c>
      <c r="O278" s="36">
        <f t="shared" si="69"/>
        <v>3.2659612186472509E-2</v>
      </c>
      <c r="P278" s="31">
        <v>115130</v>
      </c>
      <c r="Q278" s="31">
        <v>14014670</v>
      </c>
      <c r="R278" s="31">
        <v>41521519</v>
      </c>
      <c r="S278" s="31">
        <v>4844771</v>
      </c>
      <c r="T278" s="36">
        <f t="shared" si="70"/>
        <v>0.11668096728349461</v>
      </c>
      <c r="U278" s="36">
        <f t="shared" si="71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3558110</v>
      </c>
      <c r="E279" s="31">
        <v>3558110</v>
      </c>
      <c r="F279" s="31">
        <v>187218</v>
      </c>
      <c r="G279" s="36">
        <f t="shared" si="64"/>
        <v>5.2617260287062512E-2</v>
      </c>
      <c r="H279" s="31">
        <v>202534</v>
      </c>
      <c r="I279" s="36">
        <f t="shared" si="65"/>
        <v>5.6921792749521513E-2</v>
      </c>
      <c r="J279" s="31">
        <v>187474</v>
      </c>
      <c r="K279" s="36">
        <f t="shared" si="66"/>
        <v>5.268920859669881E-2</v>
      </c>
      <c r="L279" s="31">
        <v>235141</v>
      </c>
      <c r="M279" s="36">
        <f t="shared" si="67"/>
        <v>6.6085927641360162E-2</v>
      </c>
      <c r="N279" s="31">
        <f t="shared" si="68"/>
        <v>812367</v>
      </c>
      <c r="O279" s="36">
        <f t="shared" si="69"/>
        <v>0.228314189274643</v>
      </c>
      <c r="P279" s="31">
        <v>606951</v>
      </c>
      <c r="Q279" s="31">
        <v>3143228</v>
      </c>
      <c r="R279" s="31">
        <v>2889399</v>
      </c>
      <c r="S279" s="31">
        <v>2549005</v>
      </c>
      <c r="T279" s="36">
        <f t="shared" si="70"/>
        <v>0.88219210984706509</v>
      </c>
      <c r="U279" s="36">
        <f t="shared" si="71"/>
        <v>-0.61258651851632173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2329849</v>
      </c>
      <c r="E280" s="31">
        <v>2322349</v>
      </c>
      <c r="F280" s="31">
        <v>508743</v>
      </c>
      <c r="G280" s="36">
        <f t="shared" si="64"/>
        <v>0.21835878634194747</v>
      </c>
      <c r="H280" s="31">
        <v>656102</v>
      </c>
      <c r="I280" s="36">
        <f t="shared" si="65"/>
        <v>0.28160709127501399</v>
      </c>
      <c r="J280" s="31">
        <v>551254</v>
      </c>
      <c r="K280" s="36">
        <f t="shared" si="66"/>
        <v>0.23736914649779167</v>
      </c>
      <c r="L280" s="31">
        <v>585927</v>
      </c>
      <c r="M280" s="36">
        <f t="shared" si="67"/>
        <v>0.2522992883498561</v>
      </c>
      <c r="N280" s="31">
        <f t="shared" si="68"/>
        <v>2302026</v>
      </c>
      <c r="O280" s="36">
        <f t="shared" si="69"/>
        <v>0.99124894664841501</v>
      </c>
      <c r="P280" s="31">
        <v>543513</v>
      </c>
      <c r="Q280" s="31">
        <v>2107598</v>
      </c>
      <c r="R280" s="31">
        <v>2174600</v>
      </c>
      <c r="S280" s="31">
        <v>2135459</v>
      </c>
      <c r="T280" s="36">
        <f t="shared" si="70"/>
        <v>0.98200082773843467</v>
      </c>
      <c r="U280" s="36">
        <f t="shared" si="71"/>
        <v>7.8036771889540724E-2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1124793</v>
      </c>
      <c r="E281" s="31">
        <v>2374402</v>
      </c>
      <c r="F281" s="31">
        <v>365772</v>
      </c>
      <c r="G281" s="36">
        <f t="shared" si="64"/>
        <v>0.32519050171898295</v>
      </c>
      <c r="H281" s="31">
        <v>565308</v>
      </c>
      <c r="I281" s="36">
        <f t="shared" si="65"/>
        <v>0.50258847627963543</v>
      </c>
      <c r="J281" s="31">
        <v>1199040</v>
      </c>
      <c r="K281" s="36">
        <f t="shared" si="66"/>
        <v>0.50498609755214152</v>
      </c>
      <c r="L281" s="31">
        <v>467369</v>
      </c>
      <c r="M281" s="36">
        <f t="shared" si="67"/>
        <v>0.19683650872935585</v>
      </c>
      <c r="N281" s="31">
        <f t="shared" si="68"/>
        <v>2597489</v>
      </c>
      <c r="O281" s="36">
        <f t="shared" si="69"/>
        <v>1.0939550253074248</v>
      </c>
      <c r="P281" s="31">
        <v>509076</v>
      </c>
      <c r="Q281" s="31">
        <v>970172</v>
      </c>
      <c r="R281" s="31">
        <v>1076475</v>
      </c>
      <c r="S281" s="31">
        <v>1547363</v>
      </c>
      <c r="T281" s="36">
        <f t="shared" si="70"/>
        <v>1.4374351471237139</v>
      </c>
      <c r="U281" s="36">
        <f t="shared" si="71"/>
        <v>-8.1926863572433173E-2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2124093</v>
      </c>
      <c r="E282" s="31">
        <v>2124094</v>
      </c>
      <c r="F282" s="31">
        <v>-10413678</v>
      </c>
      <c r="G282" s="36">
        <f t="shared" si="64"/>
        <v>-4.9026469180021781</v>
      </c>
      <c r="H282" s="31">
        <v>428349</v>
      </c>
      <c r="I282" s="36">
        <f t="shared" si="65"/>
        <v>0.20166207411822365</v>
      </c>
      <c r="J282" s="31">
        <v>233380</v>
      </c>
      <c r="K282" s="36">
        <f t="shared" si="66"/>
        <v>0.1098727269132157</v>
      </c>
      <c r="L282" s="31">
        <v>254472</v>
      </c>
      <c r="M282" s="36">
        <f t="shared" si="67"/>
        <v>0.11980260760587809</v>
      </c>
      <c r="N282" s="31">
        <f t="shared" si="68"/>
        <v>-9497477</v>
      </c>
      <c r="O282" s="36">
        <f t="shared" si="69"/>
        <v>-4.471307296193106</v>
      </c>
      <c r="P282" s="31">
        <v>123498</v>
      </c>
      <c r="Q282" s="31">
        <v>1561015</v>
      </c>
      <c r="R282" s="31">
        <v>1589125</v>
      </c>
      <c r="S282" s="31">
        <v>-9730369</v>
      </c>
      <c r="T282" s="36">
        <f t="shared" si="70"/>
        <v>-6.123098560528593</v>
      </c>
      <c r="U282" s="36">
        <f t="shared" si="71"/>
        <v>1.0605353932857211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3026634</v>
      </c>
      <c r="E283" s="31">
        <v>3019722</v>
      </c>
      <c r="F283" s="31">
        <v>7449</v>
      </c>
      <c r="G283" s="36">
        <f t="shared" si="64"/>
        <v>2.4611499110893486E-3</v>
      </c>
      <c r="H283" s="31">
        <v>0</v>
      </c>
      <c r="I283" s="36">
        <f t="shared" si="65"/>
        <v>0</v>
      </c>
      <c r="J283" s="31">
        <v>190736</v>
      </c>
      <c r="K283" s="36">
        <f t="shared" si="66"/>
        <v>6.3163430276032037E-2</v>
      </c>
      <c r="L283" s="31">
        <v>288085</v>
      </c>
      <c r="M283" s="36">
        <f t="shared" si="67"/>
        <v>9.5401166067604903E-2</v>
      </c>
      <c r="N283" s="31">
        <f t="shared" si="68"/>
        <v>486270</v>
      </c>
      <c r="O283" s="36">
        <f t="shared" si="69"/>
        <v>0.16103137970978784</v>
      </c>
      <c r="P283" s="31">
        <v>218856</v>
      </c>
      <c r="Q283" s="31">
        <v>2946888</v>
      </c>
      <c r="R283" s="31">
        <v>2808847</v>
      </c>
      <c r="S283" s="31">
        <v>934040</v>
      </c>
      <c r="T283" s="36">
        <f t="shared" si="70"/>
        <v>0.33253502237750937</v>
      </c>
      <c r="U283" s="36">
        <f t="shared" si="71"/>
        <v>0.31632214789633362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40345843</v>
      </c>
      <c r="E285" s="32">
        <f>SUM(E276:E284)</f>
        <v>43213694</v>
      </c>
      <c r="F285" s="32">
        <f>SUM(F276:F284)</f>
        <v>-8070050</v>
      </c>
      <c r="G285" s="37">
        <f t="shared" si="64"/>
        <v>-0.20002184611683538</v>
      </c>
      <c r="H285" s="32">
        <f>SUM(H276:H284)</f>
        <v>3484693</v>
      </c>
      <c r="I285" s="37">
        <f t="shared" si="65"/>
        <v>8.6370558671930595E-2</v>
      </c>
      <c r="J285" s="32">
        <f>SUM(J276:J284)</f>
        <v>3838127</v>
      </c>
      <c r="K285" s="37">
        <f t="shared" si="66"/>
        <v>8.8817378120926202E-2</v>
      </c>
      <c r="L285" s="32">
        <f>SUM(L276:L284)</f>
        <v>3318478</v>
      </c>
      <c r="M285" s="37">
        <f t="shared" si="67"/>
        <v>7.6792277929306388E-2</v>
      </c>
      <c r="N285" s="32">
        <f t="shared" si="68"/>
        <v>2571248</v>
      </c>
      <c r="O285" s="37">
        <f t="shared" si="69"/>
        <v>5.9500768436968152E-2</v>
      </c>
      <c r="P285" s="32">
        <f>SUM(P276:P284)</f>
        <v>2861988</v>
      </c>
      <c r="Q285" s="32">
        <f>SUM(Q276:Q284)</f>
        <v>35935396</v>
      </c>
      <c r="R285" s="32">
        <f>SUM(R276:R284)</f>
        <v>62617525</v>
      </c>
      <c r="S285" s="32">
        <f>SUM(S276:S284)</f>
        <v>5729457</v>
      </c>
      <c r="T285" s="37">
        <f t="shared" si="70"/>
        <v>9.1499256797517942E-2</v>
      </c>
      <c r="U285" s="37">
        <f t="shared" si="71"/>
        <v>0.15950101817338158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11835932</v>
      </c>
      <c r="E286" s="31">
        <v>11835932</v>
      </c>
      <c r="F286" s="31">
        <v>1998133</v>
      </c>
      <c r="G286" s="36">
        <f t="shared" si="64"/>
        <v>0.1688192362037903</v>
      </c>
      <c r="H286" s="31">
        <v>1772363</v>
      </c>
      <c r="I286" s="36">
        <f t="shared" si="65"/>
        <v>0.14974427024420214</v>
      </c>
      <c r="J286" s="31">
        <v>1959529</v>
      </c>
      <c r="K286" s="36">
        <f t="shared" si="66"/>
        <v>0.16555764260896397</v>
      </c>
      <c r="L286" s="31">
        <v>3028735</v>
      </c>
      <c r="M286" s="36">
        <f t="shared" si="67"/>
        <v>0.25589324102233774</v>
      </c>
      <c r="N286" s="31">
        <f t="shared" si="68"/>
        <v>8758760</v>
      </c>
      <c r="O286" s="36">
        <f t="shared" si="69"/>
        <v>0.74001439007929415</v>
      </c>
      <c r="P286" s="31">
        <v>2625760</v>
      </c>
      <c r="Q286" s="31">
        <v>10818778</v>
      </c>
      <c r="R286" s="31">
        <v>10718511</v>
      </c>
      <c r="S286" s="31">
        <v>10739686</v>
      </c>
      <c r="T286" s="36">
        <f t="shared" si="70"/>
        <v>1.0019755542537578</v>
      </c>
      <c r="U286" s="36">
        <f t="shared" si="71"/>
        <v>0.15346985253793188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1289703</v>
      </c>
      <c r="E287" s="31">
        <v>1289703</v>
      </c>
      <c r="F287" s="31">
        <v>302202</v>
      </c>
      <c r="G287" s="36">
        <f t="shared" si="64"/>
        <v>0.23431906415663142</v>
      </c>
      <c r="H287" s="31">
        <v>280286</v>
      </c>
      <c r="I287" s="36">
        <f t="shared" si="65"/>
        <v>0.2173260045142176</v>
      </c>
      <c r="J287" s="31">
        <v>297478</v>
      </c>
      <c r="K287" s="36">
        <f t="shared" si="66"/>
        <v>0.23065620534340076</v>
      </c>
      <c r="L287" s="31">
        <v>279622</v>
      </c>
      <c r="M287" s="36">
        <f t="shared" si="67"/>
        <v>0.21681115729745531</v>
      </c>
      <c r="N287" s="31">
        <f t="shared" si="68"/>
        <v>1159588</v>
      </c>
      <c r="O287" s="36">
        <f t="shared" si="69"/>
        <v>0.89911243131170515</v>
      </c>
      <c r="P287" s="31">
        <v>192138</v>
      </c>
      <c r="Q287" s="31">
        <v>1201129</v>
      </c>
      <c r="R287" s="31">
        <v>1182243</v>
      </c>
      <c r="S287" s="31">
        <v>851797</v>
      </c>
      <c r="T287" s="36">
        <f t="shared" si="70"/>
        <v>0.72049231841508043</v>
      </c>
      <c r="U287" s="36">
        <f t="shared" si="71"/>
        <v>0.45531857310891133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9323715</v>
      </c>
      <c r="E288" s="31">
        <v>8685822</v>
      </c>
      <c r="F288" s="31">
        <v>2465196</v>
      </c>
      <c r="G288" s="36">
        <f t="shared" si="64"/>
        <v>0.26440061713598068</v>
      </c>
      <c r="H288" s="31">
        <v>2313639</v>
      </c>
      <c r="I288" s="36">
        <f t="shared" si="65"/>
        <v>0.24814561577654401</v>
      </c>
      <c r="J288" s="31">
        <v>3281610</v>
      </c>
      <c r="K288" s="36">
        <f t="shared" si="66"/>
        <v>0.3778122554203851</v>
      </c>
      <c r="L288" s="31">
        <v>2681238</v>
      </c>
      <c r="M288" s="36">
        <f t="shared" si="67"/>
        <v>0.30869133629494133</v>
      </c>
      <c r="N288" s="31">
        <f t="shared" si="68"/>
        <v>10741683</v>
      </c>
      <c r="O288" s="36">
        <f t="shared" si="69"/>
        <v>1.2366915877391915</v>
      </c>
      <c r="P288" s="31">
        <v>0</v>
      </c>
      <c r="Q288" s="31">
        <v>9817726</v>
      </c>
      <c r="R288" s="31">
        <v>9847752</v>
      </c>
      <c r="S288" s="31">
        <v>3109181</v>
      </c>
      <c r="T288" s="36">
        <f t="shared" si="70"/>
        <v>0.31572494920668187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4396761</v>
      </c>
      <c r="E289" s="31">
        <v>4345551</v>
      </c>
      <c r="F289" s="31">
        <v>443489</v>
      </c>
      <c r="G289" s="36">
        <f t="shared" si="64"/>
        <v>0.10086720656410481</v>
      </c>
      <c r="H289" s="31">
        <v>286783</v>
      </c>
      <c r="I289" s="36">
        <f t="shared" si="65"/>
        <v>6.5225969753643642E-2</v>
      </c>
      <c r="J289" s="31">
        <v>276538</v>
      </c>
      <c r="K289" s="36">
        <f t="shared" si="66"/>
        <v>6.3637039353582545E-2</v>
      </c>
      <c r="L289" s="31">
        <v>1190257</v>
      </c>
      <c r="M289" s="36">
        <f t="shared" si="67"/>
        <v>0.27390243492712429</v>
      </c>
      <c r="N289" s="31">
        <f t="shared" si="68"/>
        <v>2197067</v>
      </c>
      <c r="O289" s="36">
        <f t="shared" si="69"/>
        <v>0.50558997006363515</v>
      </c>
      <c r="P289" s="31">
        <v>46461</v>
      </c>
      <c r="Q289" s="31">
        <v>7008009</v>
      </c>
      <c r="R289" s="31">
        <v>4716761</v>
      </c>
      <c r="S289" s="31">
        <v>401154</v>
      </c>
      <c r="T289" s="36">
        <f t="shared" si="70"/>
        <v>8.5048617048860436E-2</v>
      </c>
      <c r="U289" s="36">
        <f t="shared" si="71"/>
        <v>24.618411140526462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14583794</v>
      </c>
      <c r="E290" s="31">
        <v>12523651</v>
      </c>
      <c r="F290" s="31">
        <v>2106052</v>
      </c>
      <c r="G290" s="36">
        <f t="shared" si="64"/>
        <v>0.14441043256645014</v>
      </c>
      <c r="H290" s="31">
        <v>2067760</v>
      </c>
      <c r="I290" s="36">
        <f t="shared" si="65"/>
        <v>0.14178477836425829</v>
      </c>
      <c r="J290" s="31">
        <v>2021398</v>
      </c>
      <c r="K290" s="36">
        <f t="shared" si="66"/>
        <v>0.16140644609147922</v>
      </c>
      <c r="L290" s="31">
        <v>2088628</v>
      </c>
      <c r="M290" s="36">
        <f t="shared" si="67"/>
        <v>0.16677468894653805</v>
      </c>
      <c r="N290" s="31">
        <f t="shared" si="68"/>
        <v>8283838</v>
      </c>
      <c r="O290" s="36">
        <f t="shared" si="69"/>
        <v>0.66145551325248519</v>
      </c>
      <c r="P290" s="31">
        <v>1835119</v>
      </c>
      <c r="Q290" s="31">
        <v>14844518</v>
      </c>
      <c r="R290" s="31">
        <v>12636418</v>
      </c>
      <c r="S290" s="31">
        <v>9163155</v>
      </c>
      <c r="T290" s="36">
        <f t="shared" si="70"/>
        <v>0.72513864292871599</v>
      </c>
      <c r="U290" s="36">
        <f t="shared" si="71"/>
        <v>0.13814308499884742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41429905</v>
      </c>
      <c r="E292" s="32">
        <f>SUM(E286:E291)</f>
        <v>38680659</v>
      </c>
      <c r="F292" s="32">
        <f>SUM(F286:F291)</f>
        <v>7315072</v>
      </c>
      <c r="G292" s="37">
        <f t="shared" si="64"/>
        <v>0.17656501988117038</v>
      </c>
      <c r="H292" s="32">
        <f>SUM(H286:H291)</f>
        <v>6720831</v>
      </c>
      <c r="I292" s="37">
        <f t="shared" si="65"/>
        <v>0.16222173331075704</v>
      </c>
      <c r="J292" s="32">
        <f>SUM(J286:J291)</f>
        <v>7836553</v>
      </c>
      <c r="K292" s="37">
        <f t="shared" si="66"/>
        <v>0.20259616052560014</v>
      </c>
      <c r="L292" s="32">
        <f>SUM(L286:L291)</f>
        <v>9268480</v>
      </c>
      <c r="M292" s="37">
        <f t="shared" si="67"/>
        <v>0.23961535919023511</v>
      </c>
      <c r="N292" s="32">
        <f t="shared" si="68"/>
        <v>31140936</v>
      </c>
      <c r="O292" s="37">
        <f t="shared" si="69"/>
        <v>0.8050777004600671</v>
      </c>
      <c r="P292" s="32">
        <f>SUM(P286:P291)</f>
        <v>4699478</v>
      </c>
      <c r="Q292" s="32">
        <f>SUM(Q286:Q291)</f>
        <v>43690160</v>
      </c>
      <c r="R292" s="32">
        <f>SUM(R286:R291)</f>
        <v>39101685</v>
      </c>
      <c r="S292" s="32">
        <f>SUM(S286:S291)</f>
        <v>24264973</v>
      </c>
      <c r="T292" s="37">
        <f t="shared" si="70"/>
        <v>0.62056080191940577</v>
      </c>
      <c r="U292" s="37">
        <f t="shared" si="71"/>
        <v>0.97223606536725993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49528903</v>
      </c>
      <c r="E293" s="31">
        <v>55224218</v>
      </c>
      <c r="F293" s="31">
        <v>11882395</v>
      </c>
      <c r="G293" s="36">
        <f t="shared" si="64"/>
        <v>0.23990830162339755</v>
      </c>
      <c r="H293" s="31">
        <v>12432303</v>
      </c>
      <c r="I293" s="36">
        <f t="shared" si="65"/>
        <v>0.25101107125267846</v>
      </c>
      <c r="J293" s="31">
        <v>11323376</v>
      </c>
      <c r="K293" s="36">
        <f t="shared" si="66"/>
        <v>0.20504366399538695</v>
      </c>
      <c r="L293" s="31">
        <v>12881253</v>
      </c>
      <c r="M293" s="36">
        <f t="shared" si="67"/>
        <v>0.23325369677484614</v>
      </c>
      <c r="N293" s="31">
        <f t="shared" si="68"/>
        <v>48519327</v>
      </c>
      <c r="O293" s="36">
        <f t="shared" si="69"/>
        <v>0.87858785071433698</v>
      </c>
      <c r="P293" s="31">
        <v>12019938</v>
      </c>
      <c r="Q293" s="31">
        <v>43118811</v>
      </c>
      <c r="R293" s="31">
        <v>43818811</v>
      </c>
      <c r="S293" s="31">
        <v>45490053</v>
      </c>
      <c r="T293" s="36">
        <f t="shared" si="70"/>
        <v>1.0381398299465496</v>
      </c>
      <c r="U293" s="36">
        <f t="shared" si="71"/>
        <v>7.16571915761961E-2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5495716</v>
      </c>
      <c r="E294" s="31">
        <v>4863992</v>
      </c>
      <c r="F294" s="31">
        <v>1389611</v>
      </c>
      <c r="G294" s="36">
        <f t="shared" si="64"/>
        <v>0.25285349534073448</v>
      </c>
      <c r="H294" s="31">
        <v>941917</v>
      </c>
      <c r="I294" s="36">
        <f t="shared" si="65"/>
        <v>0.17139113447638124</v>
      </c>
      <c r="J294" s="31">
        <v>859071</v>
      </c>
      <c r="K294" s="36">
        <f t="shared" si="66"/>
        <v>0.17661850595149006</v>
      </c>
      <c r="L294" s="31">
        <v>989768</v>
      </c>
      <c r="M294" s="36">
        <f t="shared" si="67"/>
        <v>0.20348882152766698</v>
      </c>
      <c r="N294" s="31">
        <f t="shared" si="68"/>
        <v>4180367</v>
      </c>
      <c r="O294" s="36">
        <f t="shared" si="69"/>
        <v>0.8594518658747794</v>
      </c>
      <c r="P294" s="31">
        <v>339661</v>
      </c>
      <c r="Q294" s="31">
        <v>3852124</v>
      </c>
      <c r="R294" s="31">
        <v>4036905</v>
      </c>
      <c r="S294" s="31">
        <v>3286249</v>
      </c>
      <c r="T294" s="36">
        <f t="shared" si="70"/>
        <v>0.81405160636675866</v>
      </c>
      <c r="U294" s="36">
        <f t="shared" si="71"/>
        <v>1.9139877701590704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2570732</v>
      </c>
      <c r="E295" s="31">
        <v>2545732</v>
      </c>
      <c r="F295" s="31">
        <v>395461</v>
      </c>
      <c r="G295" s="36">
        <f t="shared" si="64"/>
        <v>0.15383206028477492</v>
      </c>
      <c r="H295" s="31">
        <v>929404</v>
      </c>
      <c r="I295" s="36">
        <f t="shared" si="65"/>
        <v>0.36153282411390997</v>
      </c>
      <c r="J295" s="31">
        <v>530466</v>
      </c>
      <c r="K295" s="36">
        <f t="shared" si="66"/>
        <v>0.20837464430662772</v>
      </c>
      <c r="L295" s="31">
        <v>531466</v>
      </c>
      <c r="M295" s="36">
        <f t="shared" si="67"/>
        <v>0.20876745863272331</v>
      </c>
      <c r="N295" s="31">
        <f t="shared" si="68"/>
        <v>2386797</v>
      </c>
      <c r="O295" s="36">
        <f t="shared" si="69"/>
        <v>0.93756805508199603</v>
      </c>
      <c r="P295" s="31">
        <v>481949</v>
      </c>
      <c r="Q295" s="31">
        <v>2849894</v>
      </c>
      <c r="R295" s="31">
        <v>2612460</v>
      </c>
      <c r="S295" s="31">
        <v>2224846</v>
      </c>
      <c r="T295" s="36">
        <f t="shared" si="70"/>
        <v>0.8516287330715111</v>
      </c>
      <c r="U295" s="36">
        <f t="shared" si="71"/>
        <v>0.10274323631753557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43396343</v>
      </c>
      <c r="E296" s="31">
        <v>64650724</v>
      </c>
      <c r="F296" s="31">
        <v>13145136</v>
      </c>
      <c r="G296" s="36">
        <f t="shared" si="64"/>
        <v>0.30290884188098521</v>
      </c>
      <c r="H296" s="31">
        <v>17201105</v>
      </c>
      <c r="I296" s="36">
        <f t="shared" si="65"/>
        <v>0.39637222426783753</v>
      </c>
      <c r="J296" s="31">
        <v>14600145</v>
      </c>
      <c r="K296" s="36">
        <f t="shared" si="66"/>
        <v>0.225831113662393</v>
      </c>
      <c r="L296" s="31">
        <v>15196877</v>
      </c>
      <c r="M296" s="36">
        <f t="shared" si="67"/>
        <v>0.23506120364560806</v>
      </c>
      <c r="N296" s="31">
        <f t="shared" si="68"/>
        <v>60143263</v>
      </c>
      <c r="O296" s="36">
        <f t="shared" si="69"/>
        <v>0.93027980630193718</v>
      </c>
      <c r="P296" s="31">
        <v>13090723</v>
      </c>
      <c r="Q296" s="31">
        <v>38184147</v>
      </c>
      <c r="R296" s="31">
        <v>59079760</v>
      </c>
      <c r="S296" s="31">
        <v>53763072</v>
      </c>
      <c r="T296" s="36">
        <f t="shared" si="70"/>
        <v>0.91000830064306282</v>
      </c>
      <c r="U296" s="36">
        <f t="shared" si="71"/>
        <v>0.1608890509714398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12696355</v>
      </c>
      <c r="E297" s="31">
        <v>12082961</v>
      </c>
      <c r="F297" s="31">
        <v>1891524</v>
      </c>
      <c r="G297" s="36">
        <f t="shared" si="64"/>
        <v>0.14898165654630799</v>
      </c>
      <c r="H297" s="31">
        <v>1944291</v>
      </c>
      <c r="I297" s="36">
        <f t="shared" si="65"/>
        <v>0.15313773126224023</v>
      </c>
      <c r="J297" s="31">
        <v>1931451</v>
      </c>
      <c r="K297" s="36">
        <f t="shared" si="66"/>
        <v>0.15984914624817542</v>
      </c>
      <c r="L297" s="31">
        <v>2171549</v>
      </c>
      <c r="M297" s="36">
        <f t="shared" si="67"/>
        <v>0.17971993785298157</v>
      </c>
      <c r="N297" s="31">
        <f t="shared" si="68"/>
        <v>7938815</v>
      </c>
      <c r="O297" s="36">
        <f t="shared" si="69"/>
        <v>0.65702562476200987</v>
      </c>
      <c r="P297" s="31">
        <v>2018862</v>
      </c>
      <c r="Q297" s="31">
        <v>11241988</v>
      </c>
      <c r="R297" s="31">
        <v>10418066</v>
      </c>
      <c r="S297" s="31">
        <v>6568783</v>
      </c>
      <c r="T297" s="36">
        <f t="shared" si="70"/>
        <v>0.63051846667126121</v>
      </c>
      <c r="U297" s="36">
        <f t="shared" si="71"/>
        <v>7.5630231288716043E-2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113688049</v>
      </c>
      <c r="E298" s="32">
        <f>SUM(E293:E297)</f>
        <v>139367627</v>
      </c>
      <c r="F298" s="32">
        <f>SUM(F293:F297)</f>
        <v>28704127</v>
      </c>
      <c r="G298" s="37">
        <f t="shared" si="64"/>
        <v>0.25248148114495306</v>
      </c>
      <c r="H298" s="32">
        <f>SUM(H293:H297)</f>
        <v>33449020</v>
      </c>
      <c r="I298" s="37">
        <f t="shared" si="65"/>
        <v>0.29421755667563615</v>
      </c>
      <c r="J298" s="32">
        <f>SUM(J293:J297)</f>
        <v>29244509</v>
      </c>
      <c r="K298" s="37">
        <f t="shared" si="66"/>
        <v>0.20983717402320412</v>
      </c>
      <c r="L298" s="32">
        <f>SUM(L293:L297)</f>
        <v>31770913</v>
      </c>
      <c r="M298" s="37">
        <f t="shared" si="67"/>
        <v>0.22796479845351747</v>
      </c>
      <c r="N298" s="32">
        <f t="shared" si="68"/>
        <v>123168569</v>
      </c>
      <c r="O298" s="37">
        <f t="shared" si="69"/>
        <v>0.88376742613261261</v>
      </c>
      <c r="P298" s="32">
        <f>SUM(P293:P297)</f>
        <v>27951133</v>
      </c>
      <c r="Q298" s="32">
        <f>SUM(Q293:Q297)</f>
        <v>99246964</v>
      </c>
      <c r="R298" s="32">
        <f>SUM(R293:R297)</f>
        <v>119966002</v>
      </c>
      <c r="S298" s="32">
        <f>SUM(S293:S297)</f>
        <v>111333003</v>
      </c>
      <c r="T298" s="37">
        <f t="shared" si="70"/>
        <v>0.92803795361955965</v>
      </c>
      <c r="U298" s="37">
        <f t="shared" si="71"/>
        <v>0.13665921878730281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309118518</v>
      </c>
      <c r="E299" s="32">
        <f>SUM(E263:E266,E268:E274,E276:E284,E286:E291,E293:E297)</f>
        <v>331794892</v>
      </c>
      <c r="F299" s="32">
        <f>SUM(F263:F266,F268:F274,F276:F284,F286:F291,F293:F297)</f>
        <v>50859952</v>
      </c>
      <c r="G299" s="37">
        <f t="shared" si="64"/>
        <v>0.1645322070287617</v>
      </c>
      <c r="H299" s="32">
        <f>SUM(H263:H266,H268:H274,H276:H284,H286:H291,H293:H297)</f>
        <v>68738537</v>
      </c>
      <c r="I299" s="37">
        <f t="shared" si="65"/>
        <v>0.22236952171205737</v>
      </c>
      <c r="J299" s="32">
        <f>SUM(J263:J266,J268:J274,J276:J284,J286:J291,J293:J297)</f>
        <v>65253414</v>
      </c>
      <c r="K299" s="37">
        <f t="shared" si="66"/>
        <v>0.19666792820909371</v>
      </c>
      <c r="L299" s="32">
        <f>SUM(L263:L266,L268:L274,L276:L284,L286:L291,L293:L297)</f>
        <v>77111799</v>
      </c>
      <c r="M299" s="37">
        <f t="shared" si="67"/>
        <v>0.2324080353834983</v>
      </c>
      <c r="N299" s="32">
        <f t="shared" si="68"/>
        <v>261963702</v>
      </c>
      <c r="O299" s="37">
        <f t="shared" si="69"/>
        <v>0.78953506613959568</v>
      </c>
      <c r="P299" s="32">
        <f>SUM(P263:P266,P268:P274,P276:P284,P286:P291,P293:P297)</f>
        <v>50894751</v>
      </c>
      <c r="Q299" s="32">
        <f>SUM(Q263:Q266,Q268:Q274,Q276:Q284,Q286:Q291,Q293:Q297)</f>
        <v>278525059</v>
      </c>
      <c r="R299" s="32">
        <f>SUM(R263:R266,R268:R274,R276:R284,R286:R291,R293:R297)</f>
        <v>319489070</v>
      </c>
      <c r="S299" s="32">
        <f>SUM(S263:S266,S268:S274,S276:S284,S286:S291,S293:S297)</f>
        <v>216355335</v>
      </c>
      <c r="T299" s="37">
        <f t="shared" si="70"/>
        <v>0.67719166417805776</v>
      </c>
      <c r="U299" s="37">
        <f t="shared" si="71"/>
        <v>0.51512282671350529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1068707211</v>
      </c>
      <c r="E302" s="31">
        <v>1096061892</v>
      </c>
      <c r="F302" s="31">
        <v>230392421</v>
      </c>
      <c r="G302" s="36">
        <f t="shared" ref="G302:G339" si="72">IF(($D302     =0),0,($F302     /$D302     ))</f>
        <v>0.21558048699270918</v>
      </c>
      <c r="H302" s="31">
        <v>285561981</v>
      </c>
      <c r="I302" s="36">
        <f t="shared" ref="I302:I339" si="73">IF(($D302     =0),0,($H302     /$D302     ))</f>
        <v>0.26720319472046677</v>
      </c>
      <c r="J302" s="31">
        <v>250061499</v>
      </c>
      <c r="K302" s="36">
        <f t="shared" ref="K302:K339" si="74">IF(($E302     =0),0,($J302     /$E302     ))</f>
        <v>0.22814541845233682</v>
      </c>
      <c r="L302" s="31">
        <v>262916762</v>
      </c>
      <c r="M302" s="36">
        <f t="shared" ref="M302:M339" si="75">IF(($E302     =0),0,($L302     /$E302     ))</f>
        <v>0.23987401069135975</v>
      </c>
      <c r="N302" s="31">
        <f t="shared" ref="N302:N339" si="76">$F302     +$H302     +$J302     +$L302</f>
        <v>1028932663</v>
      </c>
      <c r="O302" s="36">
        <f t="shared" ref="O302:O339" si="77">IF(($E302     =0),0,($N302     /$E302     ))</f>
        <v>0.9387541620687968</v>
      </c>
      <c r="P302" s="31">
        <v>260151085</v>
      </c>
      <c r="Q302" s="31">
        <v>1049799503</v>
      </c>
      <c r="R302" s="31">
        <v>1022900077</v>
      </c>
      <c r="S302" s="31">
        <v>992694749</v>
      </c>
      <c r="T302" s="36">
        <f t="shared" ref="T302:T339" si="78">IF(($R302     =0),0,($S302     /$R302     ))</f>
        <v>0.97047089087275529</v>
      </c>
      <c r="U302" s="36">
        <f t="shared" ref="U302:U339" si="79">IF(($P302     =0),0,(($L302     /$P302     )-1))</f>
        <v>1.0631041573399447E-2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1068707211</v>
      </c>
      <c r="E303" s="32">
        <f>E302</f>
        <v>1096061892</v>
      </c>
      <c r="F303" s="32">
        <f>F302</f>
        <v>230392421</v>
      </c>
      <c r="G303" s="37">
        <f t="shared" si="72"/>
        <v>0.21558048699270918</v>
      </c>
      <c r="H303" s="32">
        <f>H302</f>
        <v>285561981</v>
      </c>
      <c r="I303" s="37">
        <f t="shared" si="73"/>
        <v>0.26720319472046677</v>
      </c>
      <c r="J303" s="32">
        <f>J302</f>
        <v>250061499</v>
      </c>
      <c r="K303" s="37">
        <f t="shared" si="74"/>
        <v>0.22814541845233682</v>
      </c>
      <c r="L303" s="32">
        <f>L302</f>
        <v>262916762</v>
      </c>
      <c r="M303" s="37">
        <f t="shared" si="75"/>
        <v>0.23987401069135975</v>
      </c>
      <c r="N303" s="32">
        <f t="shared" si="76"/>
        <v>1028932663</v>
      </c>
      <c r="O303" s="37">
        <f t="shared" si="77"/>
        <v>0.9387541620687968</v>
      </c>
      <c r="P303" s="32">
        <f>P302</f>
        <v>260151085</v>
      </c>
      <c r="Q303" s="32">
        <f>Q302</f>
        <v>1049799503</v>
      </c>
      <c r="R303" s="32">
        <f>R302</f>
        <v>1022900077</v>
      </c>
      <c r="S303" s="32">
        <f>S302</f>
        <v>992694749</v>
      </c>
      <c r="T303" s="37">
        <f t="shared" si="78"/>
        <v>0.97047089087275529</v>
      </c>
      <c r="U303" s="37">
        <f t="shared" si="79"/>
        <v>1.0631041573399447E-2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28383440</v>
      </c>
      <c r="E304" s="31">
        <v>28315006</v>
      </c>
      <c r="F304" s="31">
        <v>6138470</v>
      </c>
      <c r="G304" s="36">
        <f t="shared" si="72"/>
        <v>0.21626941625116616</v>
      </c>
      <c r="H304" s="31">
        <v>7481457</v>
      </c>
      <c r="I304" s="36">
        <f t="shared" si="73"/>
        <v>0.2635852807129791</v>
      </c>
      <c r="J304" s="31">
        <v>6320095</v>
      </c>
      <c r="K304" s="36">
        <f t="shared" si="74"/>
        <v>0.22320655697547795</v>
      </c>
      <c r="L304" s="31">
        <v>6646010</v>
      </c>
      <c r="M304" s="36">
        <f t="shared" si="75"/>
        <v>0.23471688475008623</v>
      </c>
      <c r="N304" s="31">
        <f t="shared" si="76"/>
        <v>26586032</v>
      </c>
      <c r="O304" s="36">
        <f t="shared" si="77"/>
        <v>0.93893789038928688</v>
      </c>
      <c r="P304" s="31">
        <v>6302694</v>
      </c>
      <c r="Q304" s="31">
        <v>27061284</v>
      </c>
      <c r="R304" s="31">
        <v>28257417</v>
      </c>
      <c r="S304" s="31">
        <v>25977643</v>
      </c>
      <c r="T304" s="36">
        <f t="shared" si="78"/>
        <v>0.91932121750547835</v>
      </c>
      <c r="U304" s="36">
        <f t="shared" si="79"/>
        <v>5.4471310204810885E-2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13365692</v>
      </c>
      <c r="E305" s="31">
        <v>12470906</v>
      </c>
      <c r="F305" s="31">
        <v>2021541</v>
      </c>
      <c r="G305" s="36">
        <f t="shared" si="72"/>
        <v>0.15124850999110259</v>
      </c>
      <c r="H305" s="31">
        <v>2523466</v>
      </c>
      <c r="I305" s="36">
        <f t="shared" si="73"/>
        <v>0.18880174704010835</v>
      </c>
      <c r="J305" s="31">
        <v>1870106</v>
      </c>
      <c r="K305" s="36">
        <f t="shared" si="74"/>
        <v>0.14995750910158412</v>
      </c>
      <c r="L305" s="31">
        <v>2197585</v>
      </c>
      <c r="M305" s="36">
        <f t="shared" si="75"/>
        <v>0.17621694847190733</v>
      </c>
      <c r="N305" s="31">
        <f t="shared" si="76"/>
        <v>8612698</v>
      </c>
      <c r="O305" s="36">
        <f t="shared" si="77"/>
        <v>0.69062327949549129</v>
      </c>
      <c r="P305" s="31">
        <v>2056663</v>
      </c>
      <c r="Q305" s="31">
        <v>9070690</v>
      </c>
      <c r="R305" s="31">
        <v>11398667</v>
      </c>
      <c r="S305" s="31">
        <v>8429043</v>
      </c>
      <c r="T305" s="36">
        <f t="shared" si="78"/>
        <v>0.7394762036648671</v>
      </c>
      <c r="U305" s="36">
        <f t="shared" si="79"/>
        <v>6.8519733179427167E-2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15044360</v>
      </c>
      <c r="E306" s="31">
        <v>15173297</v>
      </c>
      <c r="F306" s="31">
        <v>3072821</v>
      </c>
      <c r="G306" s="36">
        <f t="shared" si="72"/>
        <v>0.20425069594186793</v>
      </c>
      <c r="H306" s="31">
        <v>4060480</v>
      </c>
      <c r="I306" s="36">
        <f t="shared" si="73"/>
        <v>0.26990048097758895</v>
      </c>
      <c r="J306" s="31">
        <v>3284918</v>
      </c>
      <c r="K306" s="36">
        <f t="shared" si="74"/>
        <v>0.21649335671739636</v>
      </c>
      <c r="L306" s="31">
        <v>3591507</v>
      </c>
      <c r="M306" s="36">
        <f t="shared" si="75"/>
        <v>0.23669918278143504</v>
      </c>
      <c r="N306" s="31">
        <f t="shared" si="76"/>
        <v>14009726</v>
      </c>
      <c r="O306" s="36">
        <f t="shared" si="77"/>
        <v>0.92331455714601773</v>
      </c>
      <c r="P306" s="31">
        <v>3315434</v>
      </c>
      <c r="Q306" s="31">
        <v>13872500</v>
      </c>
      <c r="R306" s="31">
        <v>13834176</v>
      </c>
      <c r="S306" s="31">
        <v>12689983</v>
      </c>
      <c r="T306" s="36">
        <f t="shared" si="78"/>
        <v>0.91729229120693567</v>
      </c>
      <c r="U306" s="36">
        <f t="shared" si="79"/>
        <v>8.3269038080685753E-2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40634844</v>
      </c>
      <c r="E307" s="31">
        <v>40631696</v>
      </c>
      <c r="F307" s="31">
        <v>8365893</v>
      </c>
      <c r="G307" s="36">
        <f t="shared" si="72"/>
        <v>0.20587978632328452</v>
      </c>
      <c r="H307" s="31">
        <v>8320450</v>
      </c>
      <c r="I307" s="36">
        <f t="shared" si="73"/>
        <v>0.20476146038606668</v>
      </c>
      <c r="J307" s="31">
        <v>8159561</v>
      </c>
      <c r="K307" s="36">
        <f t="shared" si="74"/>
        <v>0.2008176326186335</v>
      </c>
      <c r="L307" s="31">
        <v>8698454</v>
      </c>
      <c r="M307" s="36">
        <f t="shared" si="75"/>
        <v>0.21408050503232748</v>
      </c>
      <c r="N307" s="31">
        <f t="shared" si="76"/>
        <v>33544358</v>
      </c>
      <c r="O307" s="36">
        <f t="shared" si="77"/>
        <v>0.82557119939074164</v>
      </c>
      <c r="P307" s="31">
        <v>8374444</v>
      </c>
      <c r="Q307" s="31">
        <v>36017707</v>
      </c>
      <c r="R307" s="31">
        <v>36286261</v>
      </c>
      <c r="S307" s="31">
        <v>31568529</v>
      </c>
      <c r="T307" s="36">
        <f t="shared" si="78"/>
        <v>0.86998572269543006</v>
      </c>
      <c r="U307" s="36">
        <f t="shared" si="79"/>
        <v>3.8690329769952569E-2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26329506</v>
      </c>
      <c r="E308" s="31">
        <v>27618827</v>
      </c>
      <c r="F308" s="31">
        <v>4977183</v>
      </c>
      <c r="G308" s="36">
        <f t="shared" si="72"/>
        <v>0.18903442396526543</v>
      </c>
      <c r="H308" s="31">
        <v>7043987</v>
      </c>
      <c r="I308" s="36">
        <f t="shared" si="73"/>
        <v>0.26753206079901387</v>
      </c>
      <c r="J308" s="31">
        <v>5349650</v>
      </c>
      <c r="K308" s="36">
        <f t="shared" si="74"/>
        <v>0.19369577136639438</v>
      </c>
      <c r="L308" s="31">
        <v>6653462</v>
      </c>
      <c r="M308" s="36">
        <f t="shared" si="75"/>
        <v>0.24090313466245325</v>
      </c>
      <c r="N308" s="31">
        <f t="shared" si="76"/>
        <v>24024282</v>
      </c>
      <c r="O308" s="36">
        <f t="shared" si="77"/>
        <v>0.86985164141837013</v>
      </c>
      <c r="P308" s="31">
        <v>5453946</v>
      </c>
      <c r="Q308" s="31">
        <v>24899973</v>
      </c>
      <c r="R308" s="31">
        <v>24488336</v>
      </c>
      <c r="S308" s="31">
        <v>21233432</v>
      </c>
      <c r="T308" s="36">
        <f t="shared" si="78"/>
        <v>0.8670834964041656</v>
      </c>
      <c r="U308" s="36">
        <f t="shared" si="79"/>
        <v>0.21993543757125567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3467721</v>
      </c>
      <c r="E309" s="31">
        <v>3567721</v>
      </c>
      <c r="F309" s="31">
        <v>500927</v>
      </c>
      <c r="G309" s="36">
        <f t="shared" si="72"/>
        <v>0.14445423954233919</v>
      </c>
      <c r="H309" s="31">
        <v>576286</v>
      </c>
      <c r="I309" s="36">
        <f t="shared" si="73"/>
        <v>0.1661858032984776</v>
      </c>
      <c r="J309" s="31">
        <v>537848</v>
      </c>
      <c r="K309" s="36">
        <f t="shared" si="74"/>
        <v>0.15075394068089965</v>
      </c>
      <c r="L309" s="31">
        <v>1985294</v>
      </c>
      <c r="M309" s="36">
        <f t="shared" si="75"/>
        <v>0.55645999224715159</v>
      </c>
      <c r="N309" s="31">
        <f t="shared" si="76"/>
        <v>3600355</v>
      </c>
      <c r="O309" s="36">
        <f t="shared" si="77"/>
        <v>1.0091470156999385</v>
      </c>
      <c r="P309" s="31">
        <v>910408</v>
      </c>
      <c r="Q309" s="31">
        <v>3597919</v>
      </c>
      <c r="R309" s="31">
        <v>3638903</v>
      </c>
      <c r="S309" s="31">
        <v>3402924</v>
      </c>
      <c r="T309" s="36">
        <f t="shared" si="78"/>
        <v>0.93515106063558162</v>
      </c>
      <c r="U309" s="36">
        <f t="shared" si="79"/>
        <v>1.1806640539186826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127225563</v>
      </c>
      <c r="E310" s="32">
        <f>SUM(E304:E309)</f>
        <v>127777453</v>
      </c>
      <c r="F310" s="32">
        <f>SUM(F304:F309)</f>
        <v>25076835</v>
      </c>
      <c r="G310" s="37">
        <f t="shared" si="72"/>
        <v>0.19710531758464295</v>
      </c>
      <c r="H310" s="32">
        <f>SUM(H304:H309)</f>
        <v>30006126</v>
      </c>
      <c r="I310" s="37">
        <f t="shared" si="73"/>
        <v>0.23584981895501614</v>
      </c>
      <c r="J310" s="32">
        <f>SUM(J304:J309)</f>
        <v>25522178</v>
      </c>
      <c r="K310" s="37">
        <f t="shared" si="74"/>
        <v>0.19973929203300053</v>
      </c>
      <c r="L310" s="32">
        <f>SUM(L304:L309)</f>
        <v>29772312</v>
      </c>
      <c r="M310" s="37">
        <f t="shared" si="75"/>
        <v>0.23300129483720419</v>
      </c>
      <c r="N310" s="32">
        <f t="shared" si="76"/>
        <v>110377451</v>
      </c>
      <c r="O310" s="37">
        <f t="shared" si="77"/>
        <v>0.863825725184865</v>
      </c>
      <c r="P310" s="32">
        <f>SUM(P304:P309)</f>
        <v>26413589</v>
      </c>
      <c r="Q310" s="32">
        <f>SUM(Q304:Q309)</f>
        <v>114520073</v>
      </c>
      <c r="R310" s="32">
        <f>SUM(R304:R309)</f>
        <v>117903760</v>
      </c>
      <c r="S310" s="32">
        <f>SUM(S304:S309)</f>
        <v>103301554</v>
      </c>
      <c r="T310" s="37">
        <f t="shared" si="78"/>
        <v>0.87615148151339706</v>
      </c>
      <c r="U310" s="37">
        <f t="shared" si="79"/>
        <v>0.12715890294196663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32793597</v>
      </c>
      <c r="E311" s="31">
        <v>34453122</v>
      </c>
      <c r="F311" s="31">
        <v>6607436</v>
      </c>
      <c r="G311" s="36">
        <f t="shared" si="72"/>
        <v>0.20148555219483852</v>
      </c>
      <c r="H311" s="31">
        <v>7314831</v>
      </c>
      <c r="I311" s="36">
        <f t="shared" si="73"/>
        <v>0.2230566839008237</v>
      </c>
      <c r="J311" s="31">
        <v>7213057</v>
      </c>
      <c r="K311" s="36">
        <f t="shared" si="74"/>
        <v>0.20935858875140545</v>
      </c>
      <c r="L311" s="31">
        <v>9436629</v>
      </c>
      <c r="M311" s="36">
        <f t="shared" si="75"/>
        <v>0.27389764561829838</v>
      </c>
      <c r="N311" s="31">
        <f t="shared" si="76"/>
        <v>30571953</v>
      </c>
      <c r="O311" s="36">
        <f t="shared" si="77"/>
        <v>0.88734927998687607</v>
      </c>
      <c r="P311" s="31">
        <v>7836251</v>
      </c>
      <c r="Q311" s="31">
        <v>31830533</v>
      </c>
      <c r="R311" s="31">
        <v>31198412</v>
      </c>
      <c r="S311" s="31">
        <v>27221088</v>
      </c>
      <c r="T311" s="36">
        <f t="shared" si="78"/>
        <v>0.87251517801611189</v>
      </c>
      <c r="U311" s="36">
        <f t="shared" si="79"/>
        <v>0.20422750623990993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39078614</v>
      </c>
      <c r="E312" s="31">
        <v>41535581</v>
      </c>
      <c r="F312" s="31">
        <v>7146944</v>
      </c>
      <c r="G312" s="36">
        <f t="shared" si="72"/>
        <v>0.18288632242689057</v>
      </c>
      <c r="H312" s="31">
        <v>12312312</v>
      </c>
      <c r="I312" s="36">
        <f t="shared" si="73"/>
        <v>0.31506521700078716</v>
      </c>
      <c r="J312" s="31">
        <v>8283441</v>
      </c>
      <c r="K312" s="36">
        <f t="shared" si="74"/>
        <v>0.19943000195422811</v>
      </c>
      <c r="L312" s="31">
        <v>10227131</v>
      </c>
      <c r="M312" s="36">
        <f t="shared" si="75"/>
        <v>0.24622578410543963</v>
      </c>
      <c r="N312" s="31">
        <f t="shared" si="76"/>
        <v>37969828</v>
      </c>
      <c r="O312" s="36">
        <f t="shared" si="77"/>
        <v>0.91415184489654788</v>
      </c>
      <c r="P312" s="31">
        <v>8344063</v>
      </c>
      <c r="Q312" s="31">
        <v>39249276</v>
      </c>
      <c r="R312" s="31">
        <v>36822132</v>
      </c>
      <c r="S312" s="31">
        <v>34709489</v>
      </c>
      <c r="T312" s="36">
        <f t="shared" si="78"/>
        <v>0.9426257284613504</v>
      </c>
      <c r="U312" s="36">
        <f t="shared" si="79"/>
        <v>0.22567758656664028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52701849</v>
      </c>
      <c r="E313" s="31">
        <v>52258452</v>
      </c>
      <c r="F313" s="31">
        <v>4379618</v>
      </c>
      <c r="G313" s="36">
        <f t="shared" si="72"/>
        <v>8.3101790223716818E-2</v>
      </c>
      <c r="H313" s="31">
        <v>10180803</v>
      </c>
      <c r="I313" s="36">
        <f t="shared" si="73"/>
        <v>0.19317733994494196</v>
      </c>
      <c r="J313" s="31">
        <v>18537635</v>
      </c>
      <c r="K313" s="36">
        <f t="shared" si="74"/>
        <v>0.35472989134848465</v>
      </c>
      <c r="L313" s="31">
        <v>11547010</v>
      </c>
      <c r="M313" s="36">
        <f t="shared" si="75"/>
        <v>0.220959664094145</v>
      </c>
      <c r="N313" s="31">
        <f t="shared" si="76"/>
        <v>44645066</v>
      </c>
      <c r="O313" s="36">
        <f t="shared" si="77"/>
        <v>0.85431282962610522</v>
      </c>
      <c r="P313" s="31">
        <v>8928523</v>
      </c>
      <c r="Q313" s="31">
        <v>52304442</v>
      </c>
      <c r="R313" s="31">
        <v>52782718</v>
      </c>
      <c r="S313" s="31">
        <v>40554538</v>
      </c>
      <c r="T313" s="36">
        <f t="shared" si="78"/>
        <v>0.76832985372219753</v>
      </c>
      <c r="U313" s="36">
        <f t="shared" si="79"/>
        <v>0.29327213470805868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34778354</v>
      </c>
      <c r="E314" s="31">
        <v>36677668</v>
      </c>
      <c r="F314" s="31">
        <v>5852640</v>
      </c>
      <c r="G314" s="36">
        <f t="shared" si="72"/>
        <v>0.1682839849177451</v>
      </c>
      <c r="H314" s="31">
        <v>7807935</v>
      </c>
      <c r="I314" s="36">
        <f t="shared" si="73"/>
        <v>0.22450559333544076</v>
      </c>
      <c r="J314" s="31">
        <v>8664961</v>
      </c>
      <c r="K314" s="36">
        <f t="shared" si="74"/>
        <v>0.23624623572032988</v>
      </c>
      <c r="L314" s="31">
        <v>11704410</v>
      </c>
      <c r="M314" s="36">
        <f t="shared" si="75"/>
        <v>0.31911543558330918</v>
      </c>
      <c r="N314" s="31">
        <f t="shared" si="76"/>
        <v>34029946</v>
      </c>
      <c r="O314" s="36">
        <f t="shared" si="77"/>
        <v>0.92781105930726016</v>
      </c>
      <c r="P314" s="31">
        <v>7872701</v>
      </c>
      <c r="Q314" s="31">
        <v>31658605</v>
      </c>
      <c r="R314" s="31">
        <v>33885304</v>
      </c>
      <c r="S314" s="31">
        <v>29553908</v>
      </c>
      <c r="T314" s="36">
        <f t="shared" si="78"/>
        <v>0.87217479294268685</v>
      </c>
      <c r="U314" s="36">
        <f t="shared" si="79"/>
        <v>0.48670831014667004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18960627</v>
      </c>
      <c r="E315" s="31">
        <v>18987815</v>
      </c>
      <c r="F315" s="31">
        <v>3629618</v>
      </c>
      <c r="G315" s="36">
        <f t="shared" si="72"/>
        <v>0.19142921803166107</v>
      </c>
      <c r="H315" s="31">
        <v>5505222</v>
      </c>
      <c r="I315" s="36">
        <f t="shared" si="73"/>
        <v>0.29035020835545156</v>
      </c>
      <c r="J315" s="31">
        <v>4268649</v>
      </c>
      <c r="K315" s="36">
        <f t="shared" si="74"/>
        <v>0.22480991098765182</v>
      </c>
      <c r="L315" s="31">
        <v>4372734</v>
      </c>
      <c r="M315" s="36">
        <f t="shared" si="75"/>
        <v>0.23029158436607899</v>
      </c>
      <c r="N315" s="31">
        <f t="shared" si="76"/>
        <v>17776223</v>
      </c>
      <c r="O315" s="36">
        <f t="shared" si="77"/>
        <v>0.93619107833102444</v>
      </c>
      <c r="P315" s="31">
        <v>4621537</v>
      </c>
      <c r="Q315" s="31">
        <v>21403790</v>
      </c>
      <c r="R315" s="31">
        <v>19387708</v>
      </c>
      <c r="S315" s="31">
        <v>17261711</v>
      </c>
      <c r="T315" s="36">
        <f t="shared" si="78"/>
        <v>0.89034304622289551</v>
      </c>
      <c r="U315" s="36">
        <f t="shared" si="79"/>
        <v>-5.3835552977288703E-2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26212572</v>
      </c>
      <c r="E316" s="31">
        <v>27464159</v>
      </c>
      <c r="F316" s="31">
        <v>4772479</v>
      </c>
      <c r="G316" s="36">
        <f t="shared" si="72"/>
        <v>0.18206832202501913</v>
      </c>
      <c r="H316" s="31">
        <v>5001138</v>
      </c>
      <c r="I316" s="36">
        <f t="shared" si="73"/>
        <v>0.19079157894158574</v>
      </c>
      <c r="J316" s="31">
        <v>3706388</v>
      </c>
      <c r="K316" s="36">
        <f t="shared" si="74"/>
        <v>0.13495363174965597</v>
      </c>
      <c r="L316" s="31">
        <v>6532720</v>
      </c>
      <c r="M316" s="36">
        <f t="shared" si="75"/>
        <v>0.23786346416069029</v>
      </c>
      <c r="N316" s="31">
        <f t="shared" si="76"/>
        <v>20012725</v>
      </c>
      <c r="O316" s="36">
        <f t="shared" si="77"/>
        <v>0.72868515653437627</v>
      </c>
      <c r="P316" s="31">
        <v>4461263</v>
      </c>
      <c r="Q316" s="31">
        <v>22486615</v>
      </c>
      <c r="R316" s="31">
        <v>23248032</v>
      </c>
      <c r="S316" s="31">
        <v>17959920</v>
      </c>
      <c r="T316" s="36">
        <f t="shared" si="78"/>
        <v>0.77253506877485367</v>
      </c>
      <c r="U316" s="36">
        <f t="shared" si="79"/>
        <v>0.46432075401069151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204525613</v>
      </c>
      <c r="E317" s="32">
        <f>SUM(E311:E316)</f>
        <v>211376797</v>
      </c>
      <c r="F317" s="32">
        <f>SUM(F311:F316)</f>
        <v>32388735</v>
      </c>
      <c r="G317" s="37">
        <f t="shared" si="72"/>
        <v>0.15836028810728953</v>
      </c>
      <c r="H317" s="32">
        <f>SUM(H311:H316)</f>
        <v>48122241</v>
      </c>
      <c r="I317" s="37">
        <f t="shared" si="73"/>
        <v>0.23528711291529048</v>
      </c>
      <c r="J317" s="32">
        <f>SUM(J311:J316)</f>
        <v>50674131</v>
      </c>
      <c r="K317" s="37">
        <f t="shared" si="74"/>
        <v>0.23973364966827462</v>
      </c>
      <c r="L317" s="32">
        <f>SUM(L311:L316)</f>
        <v>53820634</v>
      </c>
      <c r="M317" s="37">
        <f t="shared" si="75"/>
        <v>0.25461940366141511</v>
      </c>
      <c r="N317" s="32">
        <f t="shared" si="76"/>
        <v>185005741</v>
      </c>
      <c r="O317" s="37">
        <f t="shared" si="77"/>
        <v>0.87524148168448213</v>
      </c>
      <c r="P317" s="32">
        <f>SUM(P311:P316)</f>
        <v>42064338</v>
      </c>
      <c r="Q317" s="32">
        <f>SUM(Q311:Q316)</f>
        <v>198933261</v>
      </c>
      <c r="R317" s="32">
        <f>SUM(R311:R316)</f>
        <v>197324306</v>
      </c>
      <c r="S317" s="32">
        <f>SUM(S311:S316)</f>
        <v>167260654</v>
      </c>
      <c r="T317" s="37">
        <f t="shared" si="78"/>
        <v>0.84764344236436839</v>
      </c>
      <c r="U317" s="37">
        <f t="shared" si="79"/>
        <v>0.27948368045159766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12066541</v>
      </c>
      <c r="E318" s="31">
        <v>13996351</v>
      </c>
      <c r="F318" s="31">
        <v>2604810</v>
      </c>
      <c r="G318" s="36">
        <f t="shared" si="72"/>
        <v>0.21587048019809488</v>
      </c>
      <c r="H318" s="31">
        <v>3168630</v>
      </c>
      <c r="I318" s="36">
        <f t="shared" si="73"/>
        <v>0.2625963811833068</v>
      </c>
      <c r="J318" s="31">
        <v>2895272</v>
      </c>
      <c r="K318" s="36">
        <f t="shared" si="74"/>
        <v>0.2068590591933569</v>
      </c>
      <c r="L318" s="31">
        <v>4107122</v>
      </c>
      <c r="M318" s="36">
        <f t="shared" si="75"/>
        <v>0.2934423407929681</v>
      </c>
      <c r="N318" s="31">
        <f t="shared" si="76"/>
        <v>12775834</v>
      </c>
      <c r="O318" s="36">
        <f t="shared" si="77"/>
        <v>0.91279748557320406</v>
      </c>
      <c r="P318" s="31">
        <v>2619412</v>
      </c>
      <c r="Q318" s="31">
        <v>11472113</v>
      </c>
      <c r="R318" s="31">
        <v>11382495</v>
      </c>
      <c r="S318" s="31">
        <v>11223096</v>
      </c>
      <c r="T318" s="36">
        <f t="shared" si="78"/>
        <v>0.98599612826537586</v>
      </c>
      <c r="U318" s="36">
        <f t="shared" si="79"/>
        <v>0.56795570914388427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23852563</v>
      </c>
      <c r="E319" s="31">
        <v>23885071</v>
      </c>
      <c r="F319" s="31">
        <v>4433124</v>
      </c>
      <c r="G319" s="36">
        <f t="shared" si="72"/>
        <v>0.18585524750526808</v>
      </c>
      <c r="H319" s="31">
        <v>6148681</v>
      </c>
      <c r="I319" s="36">
        <f t="shared" si="73"/>
        <v>0.2577786294915142</v>
      </c>
      <c r="J319" s="31">
        <v>5499249</v>
      </c>
      <c r="K319" s="36">
        <f t="shared" si="74"/>
        <v>0.23023791723290252</v>
      </c>
      <c r="L319" s="31">
        <v>5524623</v>
      </c>
      <c r="M319" s="36">
        <f t="shared" si="75"/>
        <v>0.23130025445601565</v>
      </c>
      <c r="N319" s="31">
        <f t="shared" si="76"/>
        <v>21605677</v>
      </c>
      <c r="O319" s="36">
        <f t="shared" si="77"/>
        <v>0.90456825520845219</v>
      </c>
      <c r="P319" s="31">
        <v>5333605</v>
      </c>
      <c r="Q319" s="31">
        <v>21751230</v>
      </c>
      <c r="R319" s="31">
        <v>22278825</v>
      </c>
      <c r="S319" s="31">
        <v>20339233</v>
      </c>
      <c r="T319" s="36">
        <f t="shared" si="78"/>
        <v>0.91294011241616202</v>
      </c>
      <c r="U319" s="36">
        <f t="shared" si="79"/>
        <v>3.5814050721791446E-2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14124360</v>
      </c>
      <c r="E320" s="31">
        <v>13030360</v>
      </c>
      <c r="F320" s="31">
        <v>2796090</v>
      </c>
      <c r="G320" s="36">
        <f t="shared" si="72"/>
        <v>0.19796224395300036</v>
      </c>
      <c r="H320" s="31">
        <v>3338178</v>
      </c>
      <c r="I320" s="36">
        <f t="shared" si="73"/>
        <v>0.23634189442919892</v>
      </c>
      <c r="J320" s="31">
        <v>2865399</v>
      </c>
      <c r="K320" s="36">
        <f t="shared" si="74"/>
        <v>0.21990175252257035</v>
      </c>
      <c r="L320" s="31">
        <v>3259893</v>
      </c>
      <c r="M320" s="36">
        <f t="shared" si="75"/>
        <v>0.25017674108773663</v>
      </c>
      <c r="N320" s="31">
        <f t="shared" si="76"/>
        <v>12259560</v>
      </c>
      <c r="O320" s="36">
        <f t="shared" si="77"/>
        <v>0.940845840022839</v>
      </c>
      <c r="P320" s="31">
        <v>3200376</v>
      </c>
      <c r="Q320" s="31">
        <v>13060757</v>
      </c>
      <c r="R320" s="31">
        <v>12893657</v>
      </c>
      <c r="S320" s="31">
        <v>12555134</v>
      </c>
      <c r="T320" s="36">
        <f t="shared" si="78"/>
        <v>0.97374499724942276</v>
      </c>
      <c r="U320" s="36">
        <f t="shared" si="79"/>
        <v>1.8596877366909403E-2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11141143</v>
      </c>
      <c r="E321" s="31">
        <v>10684271</v>
      </c>
      <c r="F321" s="31">
        <v>1903790</v>
      </c>
      <c r="G321" s="36">
        <f t="shared" si="72"/>
        <v>0.17087923564036472</v>
      </c>
      <c r="H321" s="31">
        <v>3020166</v>
      </c>
      <c r="I321" s="36">
        <f t="shared" si="73"/>
        <v>0.27108223994611685</v>
      </c>
      <c r="J321" s="31">
        <v>2065594</v>
      </c>
      <c r="K321" s="36">
        <f t="shared" si="74"/>
        <v>0.19333036385917204</v>
      </c>
      <c r="L321" s="31">
        <v>2591942</v>
      </c>
      <c r="M321" s="36">
        <f t="shared" si="75"/>
        <v>0.24259418354326653</v>
      </c>
      <c r="N321" s="31">
        <f t="shared" si="76"/>
        <v>9581492</v>
      </c>
      <c r="O321" s="36">
        <f t="shared" si="77"/>
        <v>0.89678481573520552</v>
      </c>
      <c r="P321" s="31">
        <v>2095423</v>
      </c>
      <c r="Q321" s="31">
        <v>9863174</v>
      </c>
      <c r="R321" s="31">
        <v>9559060</v>
      </c>
      <c r="S321" s="31">
        <v>8172279</v>
      </c>
      <c r="T321" s="36">
        <f t="shared" si="78"/>
        <v>0.85492496124095885</v>
      </c>
      <c r="U321" s="36">
        <f t="shared" si="79"/>
        <v>0.23695406607639602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61184607</v>
      </c>
      <c r="E323" s="32">
        <f>SUM(E318:E322)</f>
        <v>61596053</v>
      </c>
      <c r="F323" s="32">
        <f>SUM(F318:F322)</f>
        <v>11737814</v>
      </c>
      <c r="G323" s="37">
        <f t="shared" si="72"/>
        <v>0.19184259858039129</v>
      </c>
      <c r="H323" s="32">
        <f>SUM(H318:H322)</f>
        <v>15675655</v>
      </c>
      <c r="I323" s="37">
        <f t="shared" si="73"/>
        <v>0.25620259357063452</v>
      </c>
      <c r="J323" s="32">
        <f>SUM(J318:J322)</f>
        <v>13325514</v>
      </c>
      <c r="K323" s="37">
        <f t="shared" si="74"/>
        <v>0.21633714095284645</v>
      </c>
      <c r="L323" s="32">
        <f>SUM(L318:L322)</f>
        <v>15483580</v>
      </c>
      <c r="M323" s="37">
        <f t="shared" si="75"/>
        <v>0.25137292482036144</v>
      </c>
      <c r="N323" s="32">
        <f t="shared" si="76"/>
        <v>56222563</v>
      </c>
      <c r="O323" s="37">
        <f t="shared" si="77"/>
        <v>0.91276242976153033</v>
      </c>
      <c r="P323" s="32">
        <f>SUM(P318:P322)</f>
        <v>13248816</v>
      </c>
      <c r="Q323" s="32">
        <f>SUM(Q318:Q322)</f>
        <v>56147274</v>
      </c>
      <c r="R323" s="32">
        <f>SUM(R318:R322)</f>
        <v>56114037</v>
      </c>
      <c r="S323" s="32">
        <f>SUM(S318:S322)</f>
        <v>52289742</v>
      </c>
      <c r="T323" s="37">
        <f t="shared" si="78"/>
        <v>0.93184780129078937</v>
      </c>
      <c r="U323" s="37">
        <f t="shared" si="79"/>
        <v>0.16867650664029155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8894090</v>
      </c>
      <c r="E324" s="31">
        <v>9343790</v>
      </c>
      <c r="F324" s="31">
        <v>2285142</v>
      </c>
      <c r="G324" s="36">
        <f t="shared" si="72"/>
        <v>0.25692813992212804</v>
      </c>
      <c r="H324" s="31">
        <v>2348794</v>
      </c>
      <c r="I324" s="36">
        <f t="shared" si="73"/>
        <v>0.26408480238000742</v>
      </c>
      <c r="J324" s="31">
        <v>1744875</v>
      </c>
      <c r="K324" s="36">
        <f t="shared" si="74"/>
        <v>0.18674167548714174</v>
      </c>
      <c r="L324" s="31">
        <v>1118217</v>
      </c>
      <c r="M324" s="36">
        <f t="shared" si="75"/>
        <v>0.11967488567273023</v>
      </c>
      <c r="N324" s="31">
        <f t="shared" si="76"/>
        <v>7497028</v>
      </c>
      <c r="O324" s="36">
        <f t="shared" si="77"/>
        <v>0.80235407687886817</v>
      </c>
      <c r="P324" s="31">
        <v>2249796</v>
      </c>
      <c r="Q324" s="31">
        <v>9825628</v>
      </c>
      <c r="R324" s="31">
        <v>10388561</v>
      </c>
      <c r="S324" s="31">
        <v>8688663</v>
      </c>
      <c r="T324" s="36">
        <f t="shared" si="78"/>
        <v>0.83636829008367952</v>
      </c>
      <c r="U324" s="36">
        <f t="shared" si="79"/>
        <v>-0.50296960257730028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25020592</v>
      </c>
      <c r="E325" s="31">
        <v>25630902</v>
      </c>
      <c r="F325" s="31">
        <v>4693809</v>
      </c>
      <c r="G325" s="36">
        <f t="shared" si="72"/>
        <v>0.18759783941163344</v>
      </c>
      <c r="H325" s="31">
        <v>6715086</v>
      </c>
      <c r="I325" s="36">
        <f t="shared" si="73"/>
        <v>0.26838237880222821</v>
      </c>
      <c r="J325" s="31">
        <v>4813114</v>
      </c>
      <c r="K325" s="36">
        <f t="shared" si="74"/>
        <v>0.1877855878813785</v>
      </c>
      <c r="L325" s="31">
        <v>5714079</v>
      </c>
      <c r="M325" s="36">
        <f t="shared" si="75"/>
        <v>0.22293710147227749</v>
      </c>
      <c r="N325" s="31">
        <f t="shared" si="76"/>
        <v>21936088</v>
      </c>
      <c r="O325" s="36">
        <f t="shared" si="77"/>
        <v>0.85584533856826417</v>
      </c>
      <c r="P325" s="31">
        <v>5530563</v>
      </c>
      <c r="Q325" s="31">
        <v>22642627</v>
      </c>
      <c r="R325" s="31">
        <v>22639947</v>
      </c>
      <c r="S325" s="31">
        <v>20727035</v>
      </c>
      <c r="T325" s="36">
        <f t="shared" si="78"/>
        <v>0.91550722269800366</v>
      </c>
      <c r="U325" s="36">
        <f t="shared" si="79"/>
        <v>3.3182155234467103E-2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34945863</v>
      </c>
      <c r="E326" s="31">
        <v>35061029</v>
      </c>
      <c r="F326" s="31">
        <v>7059736</v>
      </c>
      <c r="G326" s="36">
        <f t="shared" si="72"/>
        <v>0.20201922041530351</v>
      </c>
      <c r="H326" s="31">
        <v>9025959</v>
      </c>
      <c r="I326" s="36">
        <f t="shared" si="73"/>
        <v>0.25828404924497073</v>
      </c>
      <c r="J326" s="31">
        <v>8018363</v>
      </c>
      <c r="K326" s="36">
        <f t="shared" si="74"/>
        <v>0.22869730948284489</v>
      </c>
      <c r="L326" s="31">
        <v>8663708</v>
      </c>
      <c r="M326" s="36">
        <f t="shared" si="75"/>
        <v>0.24710364319313047</v>
      </c>
      <c r="N326" s="31">
        <f t="shared" si="76"/>
        <v>32767766</v>
      </c>
      <c r="O326" s="36">
        <f t="shared" si="77"/>
        <v>0.93459225055830508</v>
      </c>
      <c r="P326" s="31">
        <v>7769176</v>
      </c>
      <c r="Q326" s="31">
        <v>33062625</v>
      </c>
      <c r="R326" s="31">
        <v>32330655</v>
      </c>
      <c r="S326" s="31">
        <v>29491281</v>
      </c>
      <c r="T326" s="36">
        <f t="shared" si="78"/>
        <v>0.91217703445847298</v>
      </c>
      <c r="U326" s="36">
        <f t="shared" si="79"/>
        <v>0.11513859384830516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63315359</v>
      </c>
      <c r="E327" s="31">
        <v>59777218</v>
      </c>
      <c r="F327" s="31">
        <v>10178409</v>
      </c>
      <c r="G327" s="36">
        <f t="shared" si="72"/>
        <v>0.16075734483318652</v>
      </c>
      <c r="H327" s="31">
        <v>14755722</v>
      </c>
      <c r="I327" s="36">
        <f t="shared" si="73"/>
        <v>0.23305122537487311</v>
      </c>
      <c r="J327" s="31">
        <v>11125022</v>
      </c>
      <c r="K327" s="36">
        <f t="shared" si="74"/>
        <v>0.18610805875910785</v>
      </c>
      <c r="L327" s="31">
        <v>13880835</v>
      </c>
      <c r="M327" s="36">
        <f t="shared" si="75"/>
        <v>0.23220945143348759</v>
      </c>
      <c r="N327" s="31">
        <f t="shared" si="76"/>
        <v>49939988</v>
      </c>
      <c r="O327" s="36">
        <f t="shared" si="77"/>
        <v>0.83543513182563967</v>
      </c>
      <c r="P327" s="31">
        <v>12676087</v>
      </c>
      <c r="Q327" s="31">
        <v>63142953</v>
      </c>
      <c r="R327" s="31">
        <v>63800532</v>
      </c>
      <c r="S327" s="31">
        <v>46736070</v>
      </c>
      <c r="T327" s="36">
        <f t="shared" si="78"/>
        <v>0.73253417385297037</v>
      </c>
      <c r="U327" s="36">
        <f t="shared" si="79"/>
        <v>9.5041001217489374E-2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24044700</v>
      </c>
      <c r="E328" s="31">
        <v>25492300</v>
      </c>
      <c r="F328" s="31">
        <v>4905640</v>
      </c>
      <c r="G328" s="36">
        <f t="shared" si="72"/>
        <v>0.20402167629456802</v>
      </c>
      <c r="H328" s="31">
        <v>6372073</v>
      </c>
      <c r="I328" s="36">
        <f t="shared" si="73"/>
        <v>0.26500946154453997</v>
      </c>
      <c r="J328" s="31">
        <v>5836359</v>
      </c>
      <c r="K328" s="36">
        <f t="shared" si="74"/>
        <v>0.22894595622992039</v>
      </c>
      <c r="L328" s="31">
        <v>5931934</v>
      </c>
      <c r="M328" s="36">
        <f t="shared" si="75"/>
        <v>0.2326951275483185</v>
      </c>
      <c r="N328" s="31">
        <f t="shared" si="76"/>
        <v>23046006</v>
      </c>
      <c r="O328" s="36">
        <f t="shared" si="77"/>
        <v>0.90403792517740655</v>
      </c>
      <c r="P328" s="31">
        <v>6558028</v>
      </c>
      <c r="Q328" s="31">
        <v>25206900</v>
      </c>
      <c r="R328" s="31">
        <v>25231300</v>
      </c>
      <c r="S328" s="31">
        <v>24370072</v>
      </c>
      <c r="T328" s="36">
        <f t="shared" si="78"/>
        <v>0.96586668146310339</v>
      </c>
      <c r="U328" s="36">
        <f t="shared" si="79"/>
        <v>-9.5469857707225381E-2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33679219</v>
      </c>
      <c r="E329" s="31">
        <v>34300846</v>
      </c>
      <c r="F329" s="31">
        <v>5353564</v>
      </c>
      <c r="G329" s="36">
        <f t="shared" si="72"/>
        <v>0.15895748651416175</v>
      </c>
      <c r="H329" s="31">
        <v>6308414</v>
      </c>
      <c r="I329" s="36">
        <f t="shared" si="73"/>
        <v>0.18730879715470836</v>
      </c>
      <c r="J329" s="31">
        <v>8997836</v>
      </c>
      <c r="K329" s="36">
        <f t="shared" si="74"/>
        <v>0.26232111009740111</v>
      </c>
      <c r="L329" s="31">
        <v>7699545</v>
      </c>
      <c r="M329" s="36">
        <f t="shared" si="75"/>
        <v>0.22447099409734675</v>
      </c>
      <c r="N329" s="31">
        <f t="shared" si="76"/>
        <v>28359359</v>
      </c>
      <c r="O329" s="36">
        <f t="shared" si="77"/>
        <v>0.82678307701215303</v>
      </c>
      <c r="P329" s="31">
        <v>7609881</v>
      </c>
      <c r="Q329" s="31">
        <v>34621799</v>
      </c>
      <c r="R329" s="31">
        <v>33337830</v>
      </c>
      <c r="S329" s="31">
        <v>28664270</v>
      </c>
      <c r="T329" s="36">
        <f t="shared" si="78"/>
        <v>0.85981211134617941</v>
      </c>
      <c r="U329" s="36">
        <f t="shared" si="79"/>
        <v>1.1782575837913978E-2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17169309</v>
      </c>
      <c r="E330" s="31">
        <v>24557589</v>
      </c>
      <c r="F330" s="31">
        <v>5246767</v>
      </c>
      <c r="G330" s="36">
        <f t="shared" si="72"/>
        <v>0.3055898755156658</v>
      </c>
      <c r="H330" s="31">
        <v>8103236</v>
      </c>
      <c r="I330" s="36">
        <f t="shared" si="73"/>
        <v>0.47196051978562448</v>
      </c>
      <c r="J330" s="31">
        <v>4727407</v>
      </c>
      <c r="K330" s="36">
        <f t="shared" si="74"/>
        <v>0.19250289594796949</v>
      </c>
      <c r="L330" s="31">
        <v>4568440</v>
      </c>
      <c r="M330" s="36">
        <f t="shared" si="75"/>
        <v>0.18602966276534721</v>
      </c>
      <c r="N330" s="31">
        <f t="shared" si="76"/>
        <v>22645850</v>
      </c>
      <c r="O330" s="36">
        <f t="shared" si="77"/>
        <v>0.92215282208689131</v>
      </c>
      <c r="P330" s="31">
        <v>5223381</v>
      </c>
      <c r="Q330" s="31">
        <v>17500723</v>
      </c>
      <c r="R330" s="31">
        <v>21753563</v>
      </c>
      <c r="S330" s="31">
        <v>21802328</v>
      </c>
      <c r="T330" s="36">
        <f t="shared" si="78"/>
        <v>1.0022417017386991</v>
      </c>
      <c r="U330" s="36">
        <f t="shared" si="79"/>
        <v>-0.12538641159815833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8016435</v>
      </c>
      <c r="E331" s="31">
        <v>7320791</v>
      </c>
      <c r="F331" s="31">
        <v>1630345</v>
      </c>
      <c r="G331" s="36">
        <f t="shared" si="72"/>
        <v>0.2033753158355304</v>
      </c>
      <c r="H331" s="31">
        <v>2234579</v>
      </c>
      <c r="I331" s="36">
        <f t="shared" si="73"/>
        <v>0.27874971854696007</v>
      </c>
      <c r="J331" s="31">
        <v>1924735</v>
      </c>
      <c r="K331" s="36">
        <f t="shared" si="74"/>
        <v>0.26291352942598689</v>
      </c>
      <c r="L331" s="31">
        <v>1944937</v>
      </c>
      <c r="M331" s="36">
        <f t="shared" si="75"/>
        <v>0.26567306729559687</v>
      </c>
      <c r="N331" s="31">
        <f t="shared" si="76"/>
        <v>7734596</v>
      </c>
      <c r="O331" s="36">
        <f t="shared" si="77"/>
        <v>1.0565246296472608</v>
      </c>
      <c r="P331" s="31">
        <v>1639752</v>
      </c>
      <c r="Q331" s="31">
        <v>7916544</v>
      </c>
      <c r="R331" s="31">
        <v>7307338</v>
      </c>
      <c r="S331" s="31">
        <v>6814182</v>
      </c>
      <c r="T331" s="36">
        <f t="shared" si="78"/>
        <v>0.93251222264523692</v>
      </c>
      <c r="U331" s="36">
        <f t="shared" si="79"/>
        <v>0.18611655908942337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215085567</v>
      </c>
      <c r="E332" s="32">
        <f>SUM(E324:E331)</f>
        <v>221484465</v>
      </c>
      <c r="F332" s="32">
        <f>SUM(F324:F331)</f>
        <v>41353412</v>
      </c>
      <c r="G332" s="37">
        <f t="shared" si="72"/>
        <v>0.19226493240246101</v>
      </c>
      <c r="H332" s="32">
        <f>SUM(H324:H331)</f>
        <v>55863863</v>
      </c>
      <c r="I332" s="37">
        <f t="shared" si="73"/>
        <v>0.25972855259042094</v>
      </c>
      <c r="J332" s="32">
        <f>SUM(J324:J331)</f>
        <v>47187711</v>
      </c>
      <c r="K332" s="37">
        <f t="shared" si="74"/>
        <v>0.21305201247410288</v>
      </c>
      <c r="L332" s="32">
        <f>SUM(L324:L331)</f>
        <v>49521695</v>
      </c>
      <c r="M332" s="37">
        <f t="shared" si="75"/>
        <v>0.22358992537016084</v>
      </c>
      <c r="N332" s="32">
        <f t="shared" si="76"/>
        <v>193926681</v>
      </c>
      <c r="O332" s="37">
        <f t="shared" si="77"/>
        <v>0.87557689881319667</v>
      </c>
      <c r="P332" s="32">
        <f>SUM(P324:P331)</f>
        <v>49256664</v>
      </c>
      <c r="Q332" s="32">
        <f>SUM(Q324:Q331)</f>
        <v>213919799</v>
      </c>
      <c r="R332" s="32">
        <f>SUM(R324:R331)</f>
        <v>216789726</v>
      </c>
      <c r="S332" s="32">
        <f>SUM(S324:S331)</f>
        <v>187293901</v>
      </c>
      <c r="T332" s="37">
        <f t="shared" si="78"/>
        <v>0.863942699018864</v>
      </c>
      <c r="U332" s="37">
        <f t="shared" si="79"/>
        <v>5.3806120528179235E-3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1557576</v>
      </c>
      <c r="E333" s="31">
        <v>1814520</v>
      </c>
      <c r="F333" s="31">
        <v>387811</v>
      </c>
      <c r="G333" s="36">
        <f t="shared" si="72"/>
        <v>0.2489836772009841</v>
      </c>
      <c r="H333" s="31">
        <v>545859</v>
      </c>
      <c r="I333" s="36">
        <f t="shared" si="73"/>
        <v>0.35045416724448758</v>
      </c>
      <c r="J333" s="31">
        <v>357683</v>
      </c>
      <c r="K333" s="36">
        <f t="shared" si="74"/>
        <v>0.19712265502722484</v>
      </c>
      <c r="L333" s="31">
        <v>380173</v>
      </c>
      <c r="M333" s="36">
        <f t="shared" si="75"/>
        <v>0.20951711747459384</v>
      </c>
      <c r="N333" s="31">
        <f t="shared" si="76"/>
        <v>1671526</v>
      </c>
      <c r="O333" s="36">
        <f t="shared" si="77"/>
        <v>0.92119458589599457</v>
      </c>
      <c r="P333" s="31">
        <v>245220</v>
      </c>
      <c r="Q333" s="31">
        <v>1620468</v>
      </c>
      <c r="R333" s="31">
        <v>1485252</v>
      </c>
      <c r="S333" s="31">
        <v>1426928</v>
      </c>
      <c r="T333" s="36">
        <f t="shared" si="78"/>
        <v>0.96073124291366041</v>
      </c>
      <c r="U333" s="36">
        <f t="shared" si="79"/>
        <v>0.55033439360574188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3928862</v>
      </c>
      <c r="E334" s="31">
        <v>3819526</v>
      </c>
      <c r="F334" s="31">
        <v>859285</v>
      </c>
      <c r="G334" s="36">
        <f t="shared" si="72"/>
        <v>0.21871091425456021</v>
      </c>
      <c r="H334" s="31">
        <v>834215</v>
      </c>
      <c r="I334" s="36">
        <f t="shared" si="73"/>
        <v>0.21232993166978123</v>
      </c>
      <c r="J334" s="31">
        <v>923151</v>
      </c>
      <c r="K334" s="36">
        <f t="shared" si="74"/>
        <v>0.24169255556841346</v>
      </c>
      <c r="L334" s="31">
        <v>797818</v>
      </c>
      <c r="M334" s="36">
        <f t="shared" si="75"/>
        <v>0.20887879804981038</v>
      </c>
      <c r="N334" s="31">
        <f t="shared" si="76"/>
        <v>3414469</v>
      </c>
      <c r="O334" s="36">
        <f t="shared" si="77"/>
        <v>0.89395097716313487</v>
      </c>
      <c r="P334" s="31">
        <v>931644</v>
      </c>
      <c r="Q334" s="31">
        <v>3212177</v>
      </c>
      <c r="R334" s="31">
        <v>3404036</v>
      </c>
      <c r="S334" s="31">
        <v>2992065</v>
      </c>
      <c r="T334" s="36">
        <f t="shared" si="78"/>
        <v>0.87897572176087446</v>
      </c>
      <c r="U334" s="36">
        <f t="shared" si="79"/>
        <v>-0.14364499744537618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11930510</v>
      </c>
      <c r="E335" s="31">
        <v>11153116</v>
      </c>
      <c r="F335" s="31">
        <v>2650905</v>
      </c>
      <c r="G335" s="36">
        <f t="shared" si="72"/>
        <v>0.22219544679984343</v>
      </c>
      <c r="H335" s="31">
        <v>3175333</v>
      </c>
      <c r="I335" s="36">
        <f t="shared" si="73"/>
        <v>0.26615232710085318</v>
      </c>
      <c r="J335" s="31">
        <v>2875186</v>
      </c>
      <c r="K335" s="36">
        <f t="shared" si="74"/>
        <v>0.2577921721606769</v>
      </c>
      <c r="L335" s="31">
        <v>2667323</v>
      </c>
      <c r="M335" s="36">
        <f t="shared" si="75"/>
        <v>0.23915495902669712</v>
      </c>
      <c r="N335" s="31">
        <f t="shared" si="76"/>
        <v>11368747</v>
      </c>
      <c r="O335" s="36">
        <f t="shared" si="77"/>
        <v>1.0193337001067684</v>
      </c>
      <c r="P335" s="31">
        <v>2703261</v>
      </c>
      <c r="Q335" s="31">
        <v>11182501</v>
      </c>
      <c r="R335" s="31">
        <v>10993921</v>
      </c>
      <c r="S335" s="31">
        <v>10752281</v>
      </c>
      <c r="T335" s="36">
        <f t="shared" si="78"/>
        <v>0.97802058064634079</v>
      </c>
      <c r="U335" s="36">
        <f t="shared" si="79"/>
        <v>-1.3294313793599688E-2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829131</v>
      </c>
      <c r="E336" s="31">
        <v>438348</v>
      </c>
      <c r="F336" s="31">
        <v>49436</v>
      </c>
      <c r="G336" s="36">
        <f t="shared" si="72"/>
        <v>5.9623871257979744E-2</v>
      </c>
      <c r="H336" s="31">
        <v>38954</v>
      </c>
      <c r="I336" s="36">
        <f t="shared" si="73"/>
        <v>4.6981719414664266E-2</v>
      </c>
      <c r="J336" s="31">
        <v>89660</v>
      </c>
      <c r="K336" s="36">
        <f t="shared" si="74"/>
        <v>0.20454068457025013</v>
      </c>
      <c r="L336" s="31">
        <v>38767</v>
      </c>
      <c r="M336" s="36">
        <f t="shared" si="75"/>
        <v>8.8438865923877827E-2</v>
      </c>
      <c r="N336" s="31">
        <f t="shared" si="76"/>
        <v>216817</v>
      </c>
      <c r="O336" s="36">
        <f t="shared" si="77"/>
        <v>0.49462299360325584</v>
      </c>
      <c r="P336" s="31">
        <v>80617</v>
      </c>
      <c r="Q336" s="31">
        <v>404013</v>
      </c>
      <c r="R336" s="31">
        <v>699913</v>
      </c>
      <c r="S336" s="31">
        <v>355519</v>
      </c>
      <c r="T336" s="36">
        <f t="shared" si="78"/>
        <v>0.5079474163217429</v>
      </c>
      <c r="U336" s="36">
        <f t="shared" si="79"/>
        <v>-0.5191212771499808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18246079</v>
      </c>
      <c r="E337" s="32">
        <f>SUM(E333:E336)</f>
        <v>17225510</v>
      </c>
      <c r="F337" s="32">
        <f>SUM(F333:F336)</f>
        <v>3947437</v>
      </c>
      <c r="G337" s="37">
        <f t="shared" si="72"/>
        <v>0.21634439925421786</v>
      </c>
      <c r="H337" s="32">
        <f>SUM(H333:H336)</f>
        <v>4594361</v>
      </c>
      <c r="I337" s="37">
        <f t="shared" si="73"/>
        <v>0.25179990725678653</v>
      </c>
      <c r="J337" s="32">
        <f>SUM(J333:J336)</f>
        <v>4245680</v>
      </c>
      <c r="K337" s="37">
        <f t="shared" si="74"/>
        <v>0.24647630171762694</v>
      </c>
      <c r="L337" s="32">
        <f>SUM(L333:L336)</f>
        <v>3884081</v>
      </c>
      <c r="M337" s="37">
        <f t="shared" si="75"/>
        <v>0.22548423820252636</v>
      </c>
      <c r="N337" s="32">
        <f t="shared" si="76"/>
        <v>16671559</v>
      </c>
      <c r="O337" s="37">
        <f t="shared" si="77"/>
        <v>0.96784124243636327</v>
      </c>
      <c r="P337" s="32">
        <f>SUM(P333:P336)</f>
        <v>3960742</v>
      </c>
      <c r="Q337" s="32">
        <f>SUM(Q333:Q336)</f>
        <v>16419159</v>
      </c>
      <c r="R337" s="32">
        <f>SUM(R333:R336)</f>
        <v>16583122</v>
      </c>
      <c r="S337" s="32">
        <f>SUM(S333:S336)</f>
        <v>15526793</v>
      </c>
      <c r="T337" s="37">
        <f t="shared" si="78"/>
        <v>0.93630095708154348</v>
      </c>
      <c r="U337" s="37">
        <f t="shared" si="79"/>
        <v>-1.9355211725479715E-2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1694974640</v>
      </c>
      <c r="E338" s="32">
        <f>SUM(E302,E304:E309,E311:E316,E318:E322,E324:E331,E333:E336)</f>
        <v>1735522170</v>
      </c>
      <c r="F338" s="32">
        <f>SUM(F302,F304:F309,F311:F316,F318:F322,F324:F331,F333:F336)</f>
        <v>344896654</v>
      </c>
      <c r="G338" s="37">
        <f t="shared" si="72"/>
        <v>0.20348189634270869</v>
      </c>
      <c r="H338" s="32">
        <f>SUM(H302,H304:H309,H311:H316,H318:H322,H324:H331,H333:H336)</f>
        <v>439824227</v>
      </c>
      <c r="I338" s="37">
        <f t="shared" si="73"/>
        <v>0.25948720212120696</v>
      </c>
      <c r="J338" s="32">
        <f>SUM(J302,J304:J309,J311:J316,J318:J322,J324:J331,J333:J336)</f>
        <v>391016713</v>
      </c>
      <c r="K338" s="37">
        <f t="shared" si="74"/>
        <v>0.22530205592245475</v>
      </c>
      <c r="L338" s="32">
        <f>SUM(L302,L304:L309,L311:L316,L318:L322,L324:L331,L333:L336)</f>
        <v>415399064</v>
      </c>
      <c r="M338" s="37">
        <f t="shared" si="75"/>
        <v>0.23935105594185524</v>
      </c>
      <c r="N338" s="32">
        <f t="shared" si="76"/>
        <v>1591136658</v>
      </c>
      <c r="O338" s="37">
        <f t="shared" si="77"/>
        <v>0.91680572308678721</v>
      </c>
      <c r="P338" s="32">
        <f>SUM(P302,P304:P309,P311:P316,P318:P322,P324:P331,P333:P336)</f>
        <v>395095234</v>
      </c>
      <c r="Q338" s="32">
        <f>SUM(Q302,Q304:Q309,Q311:Q316,Q318:Q322,Q324:Q331,Q333:Q336)</f>
        <v>1649739069</v>
      </c>
      <c r="R338" s="32">
        <f>SUM(R302,R304:R309,R311:R316,R318:R322,R324:R331,R333:R336)</f>
        <v>1627615028</v>
      </c>
      <c r="S338" s="32">
        <f>SUM(S302,S304:S309,S311:S316,S318:S322,S324:S331,S333:S336)</f>
        <v>1518367393</v>
      </c>
      <c r="T338" s="37">
        <f t="shared" si="78"/>
        <v>0.93287870097006742</v>
      </c>
      <c r="U338" s="37">
        <f t="shared" si="79"/>
        <v>5.1389711271485394E-2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12261305412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12281850875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2408774783</v>
      </c>
      <c r="G339" s="39">
        <f t="shared" si="72"/>
        <v>0.19645337115920458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2813210515</v>
      </c>
      <c r="I339" s="39">
        <f t="shared" si="73"/>
        <v>0.22943809166083923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2736614085</v>
      </c>
      <c r="K339" s="39">
        <f t="shared" si="74"/>
        <v>0.22281772615969822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2855729554</v>
      </c>
      <c r="M339" s="39">
        <f t="shared" si="75"/>
        <v>0.23251622113511453</v>
      </c>
      <c r="N339" s="34">
        <f t="shared" si="76"/>
        <v>10814328937</v>
      </c>
      <c r="O339" s="39">
        <f t="shared" si="77"/>
        <v>0.88051296559973902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2858337665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11187191693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11609660685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11971543246</v>
      </c>
      <c r="T339" s="39">
        <f t="shared" si="78"/>
        <v>1.0311708128961565</v>
      </c>
      <c r="U339" s="39">
        <f t="shared" si="79"/>
        <v>-9.1245727610700378E-4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606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434298556</v>
      </c>
      <c r="E8" s="31">
        <v>383510111</v>
      </c>
      <c r="F8" s="31">
        <v>105476723</v>
      </c>
      <c r="G8" s="36">
        <f>IF(($D8       =0),0,($F8       /$D8       ))</f>
        <v>0.24286685171479133</v>
      </c>
      <c r="H8" s="31">
        <v>113611525</v>
      </c>
      <c r="I8" s="36">
        <f>IF(($D8       =0),0,($H8       /$D8       ))</f>
        <v>0.26159774982074774</v>
      </c>
      <c r="J8" s="31">
        <v>110688744</v>
      </c>
      <c r="K8" s="36">
        <f>IF(($E8       =0),0,($J8       /$E8       ))</f>
        <v>0.28862014540211173</v>
      </c>
      <c r="L8" s="31">
        <v>102288649</v>
      </c>
      <c r="M8" s="36">
        <f>IF(($E8       =0),0,($L8       /$E8       ))</f>
        <v>0.26671695495402464</v>
      </c>
      <c r="N8" s="31">
        <f>$F8       +$H8       +$J8       +$L8</f>
        <v>432065641</v>
      </c>
      <c r="O8" s="36">
        <f>IF(($E8       =0),0,($N8       /$E8       ))</f>
        <v>1.126608213466372</v>
      </c>
      <c r="P8" s="31">
        <v>109847715</v>
      </c>
      <c r="Q8" s="31">
        <v>409642752</v>
      </c>
      <c r="R8" s="31">
        <v>385588758</v>
      </c>
      <c r="S8" s="31">
        <v>440741325</v>
      </c>
      <c r="T8" s="36">
        <f>IF(($R8       =0),0,($S8       /$R8       ))</f>
        <v>1.143034686192796</v>
      </c>
      <c r="U8" s="36">
        <f>IF(($P8       =0),0,(($L8       /$P8       )-1))</f>
        <v>-6.8814048612663492E-2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532241590</v>
      </c>
      <c r="E9" s="31">
        <v>497398070</v>
      </c>
      <c r="F9" s="31">
        <v>73788861</v>
      </c>
      <c r="G9" s="36">
        <f>IF(($D9       =0),0,($F9       /$D9       ))</f>
        <v>0.13863790877372059</v>
      </c>
      <c r="H9" s="31">
        <v>97589666</v>
      </c>
      <c r="I9" s="36">
        <f>IF(($D9       =0),0,($H9       /$D9       ))</f>
        <v>0.18335595683155839</v>
      </c>
      <c r="J9" s="31">
        <v>145736355</v>
      </c>
      <c r="K9" s="36">
        <f>IF(($E9       =0),0,($J9       /$E9       ))</f>
        <v>0.29299742759355701</v>
      </c>
      <c r="L9" s="31">
        <v>88552478</v>
      </c>
      <c r="M9" s="36">
        <f>IF(($E9       =0),0,($L9       /$E9       ))</f>
        <v>0.17803140651510771</v>
      </c>
      <c r="N9" s="31">
        <f>$F9       +$H9       +$J9       +$L9</f>
        <v>405667360</v>
      </c>
      <c r="O9" s="36">
        <f>IF(($E9       =0),0,($N9       /$E9       ))</f>
        <v>0.81557887830163878</v>
      </c>
      <c r="P9" s="31">
        <v>141539306</v>
      </c>
      <c r="Q9" s="31">
        <v>663689710</v>
      </c>
      <c r="R9" s="31">
        <v>672268410</v>
      </c>
      <c r="S9" s="31">
        <v>373990917</v>
      </c>
      <c r="T9" s="36">
        <f>IF(($R9       =0),0,($S9       /$R9       ))</f>
        <v>0.55631190077784554</v>
      </c>
      <c r="U9" s="36">
        <f>IF(($P9       =0),0,(($L9       /$P9       )-1))</f>
        <v>-0.37436122514264691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966540146</v>
      </c>
      <c r="E10" s="32">
        <f>SUM(E8:E9)</f>
        <v>880908181</v>
      </c>
      <c r="F10" s="32">
        <f>SUM(F8:F9)</f>
        <v>179265584</v>
      </c>
      <c r="G10" s="37">
        <f t="shared" ref="G10:G54" si="0">IF(($D10      =0),0,($F10      /$D10      ))</f>
        <v>0.18547143100251523</v>
      </c>
      <c r="H10" s="32">
        <f>SUM(H8:H9)</f>
        <v>211201191</v>
      </c>
      <c r="I10" s="37">
        <f t="shared" ref="I10:I54" si="1">IF(($D10      =0),0,($H10      /$D10      ))</f>
        <v>0.21851259037097462</v>
      </c>
      <c r="J10" s="32">
        <f>SUM(J8:J9)</f>
        <v>256425099</v>
      </c>
      <c r="K10" s="37">
        <f t="shared" ref="K10:K54" si="2">IF(($E10      =0),0,($J10      /$E10      ))</f>
        <v>0.29109174432789153</v>
      </c>
      <c r="L10" s="32">
        <f>SUM(L8:L9)</f>
        <v>190841127</v>
      </c>
      <c r="M10" s="37">
        <f t="shared" ref="M10:M54" si="3">IF(($E10      =0),0,($L10      /$E10      ))</f>
        <v>0.2166413380147732</v>
      </c>
      <c r="N10" s="32">
        <f t="shared" ref="N10:N54" si="4">$F10      +$H10      +$J10      +$L10</f>
        <v>837733001</v>
      </c>
      <c r="O10" s="37">
        <f t="shared" ref="O10:O54" si="5">IF(($E10      =0),0,($N10      /$E10      ))</f>
        <v>0.9509878771349497</v>
      </c>
      <c r="P10" s="32">
        <f>SUM(P8:P9)</f>
        <v>251387021</v>
      </c>
      <c r="Q10" s="32">
        <f>SUM(Q8:Q9)</f>
        <v>1073332462</v>
      </c>
      <c r="R10" s="32">
        <f>SUM(R8:R9)</f>
        <v>1057857168</v>
      </c>
      <c r="S10" s="32">
        <f>SUM(S8:S9)</f>
        <v>814732242</v>
      </c>
      <c r="T10" s="37">
        <f t="shared" ref="T10:T54" si="6">IF(($R10      =0),0,($S10      /$R10      ))</f>
        <v>0.77017225637402875</v>
      </c>
      <c r="U10" s="37">
        <f t="shared" ref="U10:U54" si="7">IF(($P10      =0),0,(($L10      /$P10      )-1))</f>
        <v>-0.24084733475559983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22110654</v>
      </c>
      <c r="E11" s="31">
        <v>21103772</v>
      </c>
      <c r="F11" s="31">
        <v>3480859</v>
      </c>
      <c r="G11" s="36">
        <f t="shared" si="0"/>
        <v>0.15742903850786141</v>
      </c>
      <c r="H11" s="31">
        <v>3881659</v>
      </c>
      <c r="I11" s="36">
        <f t="shared" si="1"/>
        <v>0.17555604641997474</v>
      </c>
      <c r="J11" s="31">
        <v>4631764</v>
      </c>
      <c r="K11" s="36">
        <f t="shared" si="2"/>
        <v>0.21947564634417013</v>
      </c>
      <c r="L11" s="31">
        <v>2283467</v>
      </c>
      <c r="M11" s="36">
        <f t="shared" si="3"/>
        <v>0.10820184183187725</v>
      </c>
      <c r="N11" s="31">
        <f t="shared" si="4"/>
        <v>14277749</v>
      </c>
      <c r="O11" s="36">
        <f t="shared" si="5"/>
        <v>0.67654962345120107</v>
      </c>
      <c r="P11" s="31">
        <v>5646587</v>
      </c>
      <c r="Q11" s="31">
        <v>22661473</v>
      </c>
      <c r="R11" s="31">
        <v>23044229</v>
      </c>
      <c r="S11" s="31">
        <v>20766380</v>
      </c>
      <c r="T11" s="36">
        <f t="shared" si="6"/>
        <v>0.90115316941174295</v>
      </c>
      <c r="U11" s="36">
        <f t="shared" si="7"/>
        <v>-0.59560226380997938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1164617</v>
      </c>
      <c r="E12" s="31">
        <v>1108041</v>
      </c>
      <c r="F12" s="31">
        <v>254032</v>
      </c>
      <c r="G12" s="36">
        <f t="shared" si="0"/>
        <v>0.21812492862460361</v>
      </c>
      <c r="H12" s="31">
        <v>337194</v>
      </c>
      <c r="I12" s="36">
        <f t="shared" si="1"/>
        <v>0.28953209510079281</v>
      </c>
      <c r="J12" s="31">
        <v>259822</v>
      </c>
      <c r="K12" s="36">
        <f t="shared" si="2"/>
        <v>0.23448771299978971</v>
      </c>
      <c r="L12" s="31">
        <v>260198</v>
      </c>
      <c r="M12" s="36">
        <f t="shared" si="3"/>
        <v>0.234827050623578</v>
      </c>
      <c r="N12" s="31">
        <f t="shared" si="4"/>
        <v>1111246</v>
      </c>
      <c r="O12" s="36">
        <f t="shared" si="5"/>
        <v>1.0028924922453231</v>
      </c>
      <c r="P12" s="31">
        <v>267727</v>
      </c>
      <c r="Q12" s="31">
        <v>1013184</v>
      </c>
      <c r="R12" s="31">
        <v>1040562</v>
      </c>
      <c r="S12" s="31">
        <v>1043939</v>
      </c>
      <c r="T12" s="36">
        <f t="shared" si="6"/>
        <v>1.0032453616411132</v>
      </c>
      <c r="U12" s="36">
        <f t="shared" si="7"/>
        <v>-2.8121930175141086E-2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14408790</v>
      </c>
      <c r="E13" s="31">
        <v>16598166</v>
      </c>
      <c r="F13" s="31">
        <v>738273</v>
      </c>
      <c r="G13" s="36">
        <f t="shared" si="0"/>
        <v>5.1237681998280216E-2</v>
      </c>
      <c r="H13" s="31">
        <v>3299837</v>
      </c>
      <c r="I13" s="36">
        <f t="shared" si="1"/>
        <v>0.229015552312165</v>
      </c>
      <c r="J13" s="31">
        <v>4970753</v>
      </c>
      <c r="K13" s="36">
        <f t="shared" si="2"/>
        <v>0.29947603849726528</v>
      </c>
      <c r="L13" s="31">
        <v>3920264</v>
      </c>
      <c r="M13" s="36">
        <f t="shared" si="3"/>
        <v>0.23618657627595724</v>
      </c>
      <c r="N13" s="31">
        <f t="shared" si="4"/>
        <v>12929127</v>
      </c>
      <c r="O13" s="36">
        <f t="shared" si="5"/>
        <v>0.7789491320908587</v>
      </c>
      <c r="P13" s="31">
        <v>2242736</v>
      </c>
      <c r="Q13" s="31">
        <v>14140200</v>
      </c>
      <c r="R13" s="31">
        <v>13125200</v>
      </c>
      <c r="S13" s="31">
        <v>9325282</v>
      </c>
      <c r="T13" s="36">
        <f t="shared" si="6"/>
        <v>0.71048684972419462</v>
      </c>
      <c r="U13" s="36">
        <f t="shared" si="7"/>
        <v>0.74798282098294222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15968525</v>
      </c>
      <c r="E14" s="31">
        <v>15706025</v>
      </c>
      <c r="F14" s="31">
        <v>3169680</v>
      </c>
      <c r="G14" s="36">
        <f t="shared" si="0"/>
        <v>0.19849547782277949</v>
      </c>
      <c r="H14" s="31">
        <v>4229821</v>
      </c>
      <c r="I14" s="36">
        <f t="shared" si="1"/>
        <v>0.2648848907460144</v>
      </c>
      <c r="J14" s="31">
        <v>3943041</v>
      </c>
      <c r="K14" s="36">
        <f t="shared" si="2"/>
        <v>0.25105276478294158</v>
      </c>
      <c r="L14" s="31">
        <v>3889407</v>
      </c>
      <c r="M14" s="36">
        <f t="shared" si="3"/>
        <v>0.24763789692172272</v>
      </c>
      <c r="N14" s="31">
        <f t="shared" si="4"/>
        <v>15231949</v>
      </c>
      <c r="O14" s="36">
        <f t="shared" si="5"/>
        <v>0.96981565991395025</v>
      </c>
      <c r="P14" s="31">
        <v>3148313</v>
      </c>
      <c r="Q14" s="31">
        <v>13436702</v>
      </c>
      <c r="R14" s="31">
        <v>14096102</v>
      </c>
      <c r="S14" s="31">
        <v>13948223</v>
      </c>
      <c r="T14" s="36">
        <f t="shared" si="6"/>
        <v>0.98950922744458003</v>
      </c>
      <c r="U14" s="36">
        <f t="shared" si="7"/>
        <v>0.23539400307402736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63812609</v>
      </c>
      <c r="E16" s="31">
        <v>60909452</v>
      </c>
      <c r="F16" s="31">
        <v>10983636</v>
      </c>
      <c r="G16" s="36">
        <f t="shared" si="0"/>
        <v>0.17212328679430738</v>
      </c>
      <c r="H16" s="31">
        <v>14858258</v>
      </c>
      <c r="I16" s="36">
        <f t="shared" si="1"/>
        <v>0.23284203910233478</v>
      </c>
      <c r="J16" s="31">
        <v>14302127</v>
      </c>
      <c r="K16" s="36">
        <f t="shared" si="2"/>
        <v>0.23480964826280165</v>
      </c>
      <c r="L16" s="31">
        <v>11521828</v>
      </c>
      <c r="M16" s="36">
        <f t="shared" si="3"/>
        <v>0.18916321887118603</v>
      </c>
      <c r="N16" s="31">
        <f t="shared" si="4"/>
        <v>51665849</v>
      </c>
      <c r="O16" s="36">
        <f t="shared" si="5"/>
        <v>0.84824025341748277</v>
      </c>
      <c r="P16" s="31">
        <v>11770525</v>
      </c>
      <c r="Q16" s="31">
        <v>56704334</v>
      </c>
      <c r="R16" s="31">
        <v>59339496</v>
      </c>
      <c r="S16" s="31">
        <v>50121640</v>
      </c>
      <c r="T16" s="36">
        <f t="shared" si="6"/>
        <v>0.84465901092250595</v>
      </c>
      <c r="U16" s="36">
        <f t="shared" si="7"/>
        <v>-2.112879417018354E-2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284291</v>
      </c>
      <c r="E17" s="31">
        <v>284036</v>
      </c>
      <c r="F17" s="31">
        <v>0</v>
      </c>
      <c r="G17" s="36">
        <f t="shared" si="0"/>
        <v>0</v>
      </c>
      <c r="H17" s="31">
        <v>44635</v>
      </c>
      <c r="I17" s="36">
        <f t="shared" si="1"/>
        <v>0.15700461850709307</v>
      </c>
      <c r="J17" s="31">
        <v>22318</v>
      </c>
      <c r="K17" s="36">
        <f t="shared" si="2"/>
        <v>7.8574546888422594E-2</v>
      </c>
      <c r="L17" s="31">
        <v>-156224</v>
      </c>
      <c r="M17" s="36">
        <f t="shared" si="3"/>
        <v>-0.55001478685800387</v>
      </c>
      <c r="N17" s="31">
        <f t="shared" si="4"/>
        <v>-89271</v>
      </c>
      <c r="O17" s="36">
        <f t="shared" si="5"/>
        <v>-0.31429466687321328</v>
      </c>
      <c r="P17" s="31">
        <v>1552</v>
      </c>
      <c r="Q17" s="31">
        <v>146090</v>
      </c>
      <c r="R17" s="31">
        <v>266454</v>
      </c>
      <c r="S17" s="31">
        <v>31008</v>
      </c>
      <c r="T17" s="36">
        <f t="shared" si="6"/>
        <v>0.11637280731383279</v>
      </c>
      <c r="U17" s="36">
        <f t="shared" si="7"/>
        <v>-101.65979381443299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f t="shared" si="4"/>
        <v>0</v>
      </c>
      <c r="O18" s="36">
        <f t="shared" si="5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6"/>
        <v>0</v>
      </c>
      <c r="U18" s="36">
        <f t="shared" si="7"/>
        <v>0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117749486</v>
      </c>
      <c r="E19" s="32">
        <f>SUM(E11:E18)</f>
        <v>115709492</v>
      </c>
      <c r="F19" s="32">
        <f>SUM(F11:F18)</f>
        <v>18626480</v>
      </c>
      <c r="G19" s="37">
        <f t="shared" si="0"/>
        <v>0.15818735718302837</v>
      </c>
      <c r="H19" s="32">
        <f>SUM(H11:H18)</f>
        <v>26651404</v>
      </c>
      <c r="I19" s="37">
        <f t="shared" si="1"/>
        <v>0.22633987548786413</v>
      </c>
      <c r="J19" s="32">
        <f>SUM(J11:J18)</f>
        <v>28129825</v>
      </c>
      <c r="K19" s="37">
        <f t="shared" si="2"/>
        <v>0.2431073243325621</v>
      </c>
      <c r="L19" s="32">
        <f>SUM(L11:L18)</f>
        <v>21718940</v>
      </c>
      <c r="M19" s="37">
        <f t="shared" si="3"/>
        <v>0.18770231918397845</v>
      </c>
      <c r="N19" s="32">
        <f t="shared" si="4"/>
        <v>95126649</v>
      </c>
      <c r="O19" s="37">
        <f t="shared" si="5"/>
        <v>0.82211620979201949</v>
      </c>
      <c r="P19" s="32">
        <f>SUM(P11:P18)</f>
        <v>23077440</v>
      </c>
      <c r="Q19" s="32">
        <f>SUM(Q11:Q18)</f>
        <v>108101983</v>
      </c>
      <c r="R19" s="32">
        <f>SUM(R11:R18)</f>
        <v>110912043</v>
      </c>
      <c r="S19" s="32">
        <f>SUM(S11:S18)</f>
        <v>95236472</v>
      </c>
      <c r="T19" s="37">
        <f t="shared" si="6"/>
        <v>0.85866664632622447</v>
      </c>
      <c r="U19" s="37">
        <f t="shared" si="7"/>
        <v>-5.8867014712203791E-2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f t="shared" si="4"/>
        <v>0</v>
      </c>
      <c r="O20" s="36">
        <f t="shared" si="5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6"/>
        <v>0</v>
      </c>
      <c r="U20" s="36">
        <f t="shared" si="7"/>
        <v>0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2579904</v>
      </c>
      <c r="E23" s="31">
        <v>2244894</v>
      </c>
      <c r="F23" s="31">
        <v>543934</v>
      </c>
      <c r="G23" s="36">
        <f t="shared" si="0"/>
        <v>0.2108349768053385</v>
      </c>
      <c r="H23" s="31">
        <v>594161</v>
      </c>
      <c r="I23" s="36">
        <f t="shared" si="1"/>
        <v>0.23030353067400958</v>
      </c>
      <c r="J23" s="31">
        <v>497764</v>
      </c>
      <c r="K23" s="36">
        <f t="shared" si="2"/>
        <v>0.22173162741759744</v>
      </c>
      <c r="L23" s="31">
        <v>565989</v>
      </c>
      <c r="M23" s="36">
        <f t="shared" si="3"/>
        <v>0.25212281738024156</v>
      </c>
      <c r="N23" s="31">
        <f t="shared" si="4"/>
        <v>2201848</v>
      </c>
      <c r="O23" s="36">
        <f t="shared" si="5"/>
        <v>0.98082492981851255</v>
      </c>
      <c r="P23" s="31">
        <v>513863</v>
      </c>
      <c r="Q23" s="31">
        <v>1969076</v>
      </c>
      <c r="R23" s="31">
        <v>2030167</v>
      </c>
      <c r="S23" s="31">
        <v>2112318</v>
      </c>
      <c r="T23" s="36">
        <f t="shared" si="6"/>
        <v>1.0404651440004689</v>
      </c>
      <c r="U23" s="36">
        <f t="shared" si="7"/>
        <v>0.10143948873532449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2366174</v>
      </c>
      <c r="E24" s="31">
        <v>2406674</v>
      </c>
      <c r="F24" s="31">
        <v>431986</v>
      </c>
      <c r="G24" s="36">
        <f t="shared" si="0"/>
        <v>0.18256730062962404</v>
      </c>
      <c r="H24" s="31">
        <v>469608</v>
      </c>
      <c r="I24" s="36">
        <f t="shared" si="1"/>
        <v>0.19846723022060087</v>
      </c>
      <c r="J24" s="31">
        <v>470030</v>
      </c>
      <c r="K24" s="36">
        <f t="shared" si="2"/>
        <v>0.19530272899445458</v>
      </c>
      <c r="L24" s="31">
        <v>563154</v>
      </c>
      <c r="M24" s="36">
        <f t="shared" si="3"/>
        <v>0.23399679391558639</v>
      </c>
      <c r="N24" s="31">
        <f t="shared" si="4"/>
        <v>1934778</v>
      </c>
      <c r="O24" s="36">
        <f t="shared" si="5"/>
        <v>0.80392192710770138</v>
      </c>
      <c r="P24" s="31">
        <v>456285</v>
      </c>
      <c r="Q24" s="31">
        <v>2167325</v>
      </c>
      <c r="R24" s="31">
        <v>2167325</v>
      </c>
      <c r="S24" s="31">
        <v>1736082</v>
      </c>
      <c r="T24" s="36">
        <f t="shared" si="6"/>
        <v>0.80102522695027278</v>
      </c>
      <c r="U24" s="36">
        <f t="shared" si="7"/>
        <v>0.23421545744436045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5892803</v>
      </c>
      <c r="E25" s="31">
        <v>5892803</v>
      </c>
      <c r="F25" s="31">
        <v>1427894</v>
      </c>
      <c r="G25" s="36">
        <f t="shared" si="0"/>
        <v>0.24231151117727845</v>
      </c>
      <c r="H25" s="31">
        <v>1276481</v>
      </c>
      <c r="I25" s="36">
        <f t="shared" si="1"/>
        <v>0.21661694782601759</v>
      </c>
      <c r="J25" s="31">
        <v>855929</v>
      </c>
      <c r="K25" s="36">
        <f t="shared" si="2"/>
        <v>0.14524989211416028</v>
      </c>
      <c r="L25" s="31">
        <v>1480085</v>
      </c>
      <c r="M25" s="36">
        <f t="shared" si="3"/>
        <v>0.25116824709734908</v>
      </c>
      <c r="N25" s="31">
        <f t="shared" si="4"/>
        <v>5040389</v>
      </c>
      <c r="O25" s="36">
        <f t="shared" si="5"/>
        <v>0.85534659821480541</v>
      </c>
      <c r="P25" s="31">
        <v>1315664</v>
      </c>
      <c r="Q25" s="31">
        <v>5298022</v>
      </c>
      <c r="R25" s="31">
        <v>5298022</v>
      </c>
      <c r="S25" s="31">
        <v>5354491</v>
      </c>
      <c r="T25" s="36">
        <f t="shared" si="6"/>
        <v>1.0106585061368185</v>
      </c>
      <c r="U25" s="36">
        <f t="shared" si="7"/>
        <v>0.12497187731822113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f t="shared" si="4"/>
        <v>0</v>
      </c>
      <c r="O26" s="36">
        <f t="shared" si="5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6"/>
        <v>0</v>
      </c>
      <c r="U26" s="36">
        <f t="shared" si="7"/>
        <v>0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10838881</v>
      </c>
      <c r="E27" s="32">
        <f>SUM(E20:E26)</f>
        <v>10544371</v>
      </c>
      <c r="F27" s="32">
        <f>SUM(F20:F26)</f>
        <v>2403814</v>
      </c>
      <c r="G27" s="37">
        <f t="shared" si="0"/>
        <v>0.22177695280536802</v>
      </c>
      <c r="H27" s="32">
        <f>SUM(H20:H26)</f>
        <v>2340250</v>
      </c>
      <c r="I27" s="37">
        <f t="shared" si="1"/>
        <v>0.21591250978768012</v>
      </c>
      <c r="J27" s="32">
        <f>SUM(J20:J26)</f>
        <v>1823723</v>
      </c>
      <c r="K27" s="37">
        <f t="shared" si="2"/>
        <v>0.17295702133394206</v>
      </c>
      <c r="L27" s="32">
        <f>SUM(L20:L26)</f>
        <v>2609228</v>
      </c>
      <c r="M27" s="37">
        <f t="shared" si="3"/>
        <v>0.24745221881893192</v>
      </c>
      <c r="N27" s="32">
        <f t="shared" si="4"/>
        <v>9177015</v>
      </c>
      <c r="O27" s="37">
        <f t="shared" si="5"/>
        <v>0.87032360678507992</v>
      </c>
      <c r="P27" s="32">
        <f>SUM(P20:P26)</f>
        <v>2285812</v>
      </c>
      <c r="Q27" s="32">
        <f>SUM(Q20:Q26)</f>
        <v>9434423</v>
      </c>
      <c r="R27" s="32">
        <f>SUM(R20:R26)</f>
        <v>9495514</v>
      </c>
      <c r="S27" s="32">
        <f>SUM(S20:S26)</f>
        <v>9202891</v>
      </c>
      <c r="T27" s="37">
        <f t="shared" si="6"/>
        <v>0.96918302684825697</v>
      </c>
      <c r="U27" s="37">
        <f t="shared" si="7"/>
        <v>0.14148845136870403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9676615</v>
      </c>
      <c r="E28" s="31">
        <v>9676615</v>
      </c>
      <c r="F28" s="31">
        <v>2733089</v>
      </c>
      <c r="G28" s="36">
        <f t="shared" si="0"/>
        <v>0.28244267236011766</v>
      </c>
      <c r="H28" s="31">
        <v>2716408</v>
      </c>
      <c r="I28" s="36">
        <f t="shared" si="1"/>
        <v>0.28071882574639995</v>
      </c>
      <c r="J28" s="31">
        <v>2811547</v>
      </c>
      <c r="K28" s="36">
        <f t="shared" si="2"/>
        <v>0.29055067293676562</v>
      </c>
      <c r="L28" s="31">
        <v>3026091</v>
      </c>
      <c r="M28" s="36">
        <f t="shared" si="3"/>
        <v>0.31272206241542111</v>
      </c>
      <c r="N28" s="31">
        <f t="shared" si="4"/>
        <v>11287135</v>
      </c>
      <c r="O28" s="36">
        <f t="shared" si="5"/>
        <v>1.1664342334587043</v>
      </c>
      <c r="P28" s="31">
        <v>2868845</v>
      </c>
      <c r="Q28" s="31">
        <v>10030626</v>
      </c>
      <c r="R28" s="31">
        <v>10219308</v>
      </c>
      <c r="S28" s="31">
        <v>11028131</v>
      </c>
      <c r="T28" s="36">
        <f t="shared" si="6"/>
        <v>1.0791465527802862</v>
      </c>
      <c r="U28" s="36">
        <f t="shared" si="7"/>
        <v>5.4811605367316885E-2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35000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83520</v>
      </c>
      <c r="R29" s="31">
        <v>33520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2860151</v>
      </c>
      <c r="E30" s="31">
        <v>2395153</v>
      </c>
      <c r="F30" s="31">
        <v>457960</v>
      </c>
      <c r="G30" s="36">
        <f t="shared" si="0"/>
        <v>0.16011742037395929</v>
      </c>
      <c r="H30" s="31">
        <v>296245</v>
      </c>
      <c r="I30" s="36">
        <f t="shared" si="1"/>
        <v>0.10357669927217129</v>
      </c>
      <c r="J30" s="31">
        <v>443516</v>
      </c>
      <c r="K30" s="36">
        <f t="shared" si="2"/>
        <v>0.18517230423275674</v>
      </c>
      <c r="L30" s="31">
        <v>394963</v>
      </c>
      <c r="M30" s="36">
        <f t="shared" si="3"/>
        <v>0.16490094787264112</v>
      </c>
      <c r="N30" s="31">
        <f t="shared" si="4"/>
        <v>1592684</v>
      </c>
      <c r="O30" s="36">
        <f t="shared" si="5"/>
        <v>0.6649612780477907</v>
      </c>
      <c r="P30" s="31">
        <v>495401</v>
      </c>
      <c r="Q30" s="31">
        <v>4784543</v>
      </c>
      <c r="R30" s="31">
        <v>4784582</v>
      </c>
      <c r="S30" s="31">
        <v>2204560</v>
      </c>
      <c r="T30" s="36">
        <f t="shared" si="6"/>
        <v>0.46076334358988935</v>
      </c>
      <c r="U30" s="36">
        <f t="shared" si="7"/>
        <v>-0.20274080997010502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384</v>
      </c>
      <c r="E32" s="31">
        <v>384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382</v>
      </c>
      <c r="R32" s="31">
        <v>375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24455137</v>
      </c>
      <c r="E33" s="31">
        <v>24537137</v>
      </c>
      <c r="F33" s="31">
        <v>7281699</v>
      </c>
      <c r="G33" s="36">
        <f t="shared" si="0"/>
        <v>0.29775744049195063</v>
      </c>
      <c r="H33" s="31">
        <v>8205566</v>
      </c>
      <c r="I33" s="36">
        <f t="shared" si="1"/>
        <v>0.33553547461214384</v>
      </c>
      <c r="J33" s="31">
        <v>7664585</v>
      </c>
      <c r="K33" s="36">
        <f t="shared" si="2"/>
        <v>0.31236671988260079</v>
      </c>
      <c r="L33" s="31">
        <v>7294651</v>
      </c>
      <c r="M33" s="36">
        <f t="shared" si="3"/>
        <v>0.29729022583197051</v>
      </c>
      <c r="N33" s="31">
        <f t="shared" si="4"/>
        <v>30446501</v>
      </c>
      <c r="O33" s="36">
        <f t="shared" si="5"/>
        <v>1.2408334762119966</v>
      </c>
      <c r="P33" s="31">
        <v>7609151</v>
      </c>
      <c r="Q33" s="31">
        <v>20852061</v>
      </c>
      <c r="R33" s="31">
        <v>30591979</v>
      </c>
      <c r="S33" s="31">
        <v>30539425</v>
      </c>
      <c r="T33" s="36">
        <f t="shared" si="6"/>
        <v>0.99828209871613738</v>
      </c>
      <c r="U33" s="36">
        <f t="shared" si="7"/>
        <v>-4.1331812182462957E-2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36992287</v>
      </c>
      <c r="E35" s="32">
        <f>SUM(E28:E34)</f>
        <v>36644289</v>
      </c>
      <c r="F35" s="32">
        <f>SUM(F28:F34)</f>
        <v>10472748</v>
      </c>
      <c r="G35" s="37">
        <f t="shared" si="0"/>
        <v>0.28310625942105172</v>
      </c>
      <c r="H35" s="32">
        <f>SUM(H28:H34)</f>
        <v>11218219</v>
      </c>
      <c r="I35" s="37">
        <f t="shared" si="1"/>
        <v>0.30325832517465062</v>
      </c>
      <c r="J35" s="32">
        <f>SUM(J28:J34)</f>
        <v>10919648</v>
      </c>
      <c r="K35" s="37">
        <f t="shared" si="2"/>
        <v>0.29799044538700148</v>
      </c>
      <c r="L35" s="32">
        <f>SUM(L28:L34)</f>
        <v>10715705</v>
      </c>
      <c r="M35" s="37">
        <f t="shared" si="3"/>
        <v>0.29242496695733405</v>
      </c>
      <c r="N35" s="32">
        <f t="shared" si="4"/>
        <v>43326320</v>
      </c>
      <c r="O35" s="37">
        <f t="shared" si="5"/>
        <v>1.1823484963782487</v>
      </c>
      <c r="P35" s="32">
        <f>SUM(P28:P34)</f>
        <v>10973397</v>
      </c>
      <c r="Q35" s="32">
        <f>SUM(Q28:Q34)</f>
        <v>35751132</v>
      </c>
      <c r="R35" s="32">
        <f>SUM(R28:R34)</f>
        <v>45629764</v>
      </c>
      <c r="S35" s="32">
        <f>SUM(S28:S34)</f>
        <v>43772116</v>
      </c>
      <c r="T35" s="37">
        <f t="shared" si="6"/>
        <v>0.95928867832846998</v>
      </c>
      <c r="U35" s="37">
        <f t="shared" si="7"/>
        <v>-2.3483338842110624E-2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8203680</v>
      </c>
      <c r="E36" s="31">
        <v>9164680</v>
      </c>
      <c r="F36" s="31">
        <v>2067627</v>
      </c>
      <c r="G36" s="36">
        <f t="shared" si="0"/>
        <v>0.25203652507167518</v>
      </c>
      <c r="H36" s="31">
        <v>2165617</v>
      </c>
      <c r="I36" s="36">
        <f t="shared" si="1"/>
        <v>0.26398116455054316</v>
      </c>
      <c r="J36" s="31">
        <v>2125124</v>
      </c>
      <c r="K36" s="36">
        <f t="shared" si="2"/>
        <v>0.23188196423661273</v>
      </c>
      <c r="L36" s="31">
        <v>1919636</v>
      </c>
      <c r="M36" s="36">
        <f t="shared" si="3"/>
        <v>0.20946023210848605</v>
      </c>
      <c r="N36" s="31">
        <f t="shared" si="4"/>
        <v>8278004</v>
      </c>
      <c r="O36" s="36">
        <f t="shared" si="5"/>
        <v>0.9032507408878433</v>
      </c>
      <c r="P36" s="31">
        <v>2368381</v>
      </c>
      <c r="Q36" s="31">
        <v>9481572</v>
      </c>
      <c r="R36" s="31">
        <v>9574368</v>
      </c>
      <c r="S36" s="31">
        <v>7440998</v>
      </c>
      <c r="T36" s="36">
        <f t="shared" si="6"/>
        <v>0.77717902633364422</v>
      </c>
      <c r="U36" s="36">
        <f t="shared" si="7"/>
        <v>-0.18947331531539902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1651576</v>
      </c>
      <c r="E37" s="31">
        <v>2760016</v>
      </c>
      <c r="F37" s="31">
        <v>309493</v>
      </c>
      <c r="G37" s="36">
        <f t="shared" si="0"/>
        <v>0.18739252689552283</v>
      </c>
      <c r="H37" s="31">
        <v>722891</v>
      </c>
      <c r="I37" s="36">
        <f t="shared" si="1"/>
        <v>0.43769768996401015</v>
      </c>
      <c r="J37" s="31">
        <v>55623</v>
      </c>
      <c r="K37" s="36">
        <f t="shared" si="2"/>
        <v>2.0153144039744698E-2</v>
      </c>
      <c r="L37" s="31">
        <v>531759</v>
      </c>
      <c r="M37" s="36">
        <f t="shared" si="3"/>
        <v>0.1926651874481887</v>
      </c>
      <c r="N37" s="31">
        <f t="shared" si="4"/>
        <v>1619766</v>
      </c>
      <c r="O37" s="36">
        <f t="shared" si="5"/>
        <v>0.58686833699514784</v>
      </c>
      <c r="P37" s="31">
        <v>138989</v>
      </c>
      <c r="Q37" s="31">
        <v>1971400</v>
      </c>
      <c r="R37" s="31">
        <v>1717477</v>
      </c>
      <c r="S37" s="31">
        <v>757095</v>
      </c>
      <c r="T37" s="36">
        <f t="shared" si="6"/>
        <v>0.44081813031557338</v>
      </c>
      <c r="U37" s="36">
        <f t="shared" si="7"/>
        <v>2.825907086172287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11487136</v>
      </c>
      <c r="E38" s="31">
        <v>15913100</v>
      </c>
      <c r="F38" s="31">
        <v>5952704</v>
      </c>
      <c r="G38" s="36">
        <f t="shared" si="0"/>
        <v>0.51820610463739614</v>
      </c>
      <c r="H38" s="31">
        <v>9425033</v>
      </c>
      <c r="I38" s="36">
        <f t="shared" si="1"/>
        <v>0.8204858896072964</v>
      </c>
      <c r="J38" s="31">
        <v>9587207</v>
      </c>
      <c r="K38" s="36">
        <f t="shared" si="2"/>
        <v>0.6024726169005411</v>
      </c>
      <c r="L38" s="31">
        <v>8867517</v>
      </c>
      <c r="M38" s="36">
        <f t="shared" si="3"/>
        <v>0.55724635677523549</v>
      </c>
      <c r="N38" s="31">
        <f t="shared" si="4"/>
        <v>33832461</v>
      </c>
      <c r="O38" s="36">
        <f t="shared" si="5"/>
        <v>2.1260760631178086</v>
      </c>
      <c r="P38" s="31">
        <v>8544292</v>
      </c>
      <c r="Q38" s="31">
        <v>31174141</v>
      </c>
      <c r="R38" s="31">
        <v>29842422</v>
      </c>
      <c r="S38" s="31">
        <v>28489738</v>
      </c>
      <c r="T38" s="36">
        <f t="shared" si="6"/>
        <v>0.9546724458222593</v>
      </c>
      <c r="U38" s="36">
        <f t="shared" si="7"/>
        <v>3.7829348528819029E-2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21342392</v>
      </c>
      <c r="E40" s="32">
        <f>SUM(E36:E39)</f>
        <v>27837796</v>
      </c>
      <c r="F40" s="32">
        <f>SUM(F36:F39)</f>
        <v>8329824</v>
      </c>
      <c r="G40" s="37">
        <f t="shared" si="0"/>
        <v>0.39029477108282895</v>
      </c>
      <c r="H40" s="32">
        <f>SUM(H36:H39)</f>
        <v>12313541</v>
      </c>
      <c r="I40" s="37">
        <f t="shared" si="1"/>
        <v>0.57695224602753059</v>
      </c>
      <c r="J40" s="32">
        <f>SUM(J36:J39)</f>
        <v>11767954</v>
      </c>
      <c r="K40" s="37">
        <f t="shared" si="2"/>
        <v>0.42273296348604611</v>
      </c>
      <c r="L40" s="32">
        <f>SUM(L36:L39)</f>
        <v>11318912</v>
      </c>
      <c r="M40" s="37">
        <f t="shared" si="3"/>
        <v>0.40660230429161848</v>
      </c>
      <c r="N40" s="32">
        <f t="shared" si="4"/>
        <v>43730231</v>
      </c>
      <c r="O40" s="37">
        <f t="shared" si="5"/>
        <v>1.5708941541205346</v>
      </c>
      <c r="P40" s="32">
        <f>SUM(P36:P39)</f>
        <v>11051662</v>
      </c>
      <c r="Q40" s="32">
        <f>SUM(Q36:Q39)</f>
        <v>42627113</v>
      </c>
      <c r="R40" s="32">
        <f>SUM(R36:R39)</f>
        <v>41134267</v>
      </c>
      <c r="S40" s="32">
        <f>SUM(S36:S39)</f>
        <v>36687831</v>
      </c>
      <c r="T40" s="37">
        <f t="shared" si="6"/>
        <v>0.8919043336787793</v>
      </c>
      <c r="U40" s="37">
        <f t="shared" si="7"/>
        <v>2.4181883231680468E-2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f t="shared" si="4"/>
        <v>0</v>
      </c>
      <c r="O43" s="36">
        <f t="shared" si="5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6"/>
        <v>0</v>
      </c>
      <c r="U43" s="36">
        <f t="shared" si="7"/>
        <v>0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444628</v>
      </c>
      <c r="F44" s="31">
        <v>11997</v>
      </c>
      <c r="G44" s="36">
        <f t="shared" si="0"/>
        <v>0</v>
      </c>
      <c r="H44" s="31">
        <v>12595</v>
      </c>
      <c r="I44" s="36">
        <f t="shared" si="1"/>
        <v>0</v>
      </c>
      <c r="J44" s="31">
        <v>12513</v>
      </c>
      <c r="K44" s="36">
        <f t="shared" si="2"/>
        <v>2.814262709500976E-2</v>
      </c>
      <c r="L44" s="31">
        <v>12513</v>
      </c>
      <c r="M44" s="36">
        <f t="shared" si="3"/>
        <v>2.814262709500976E-2</v>
      </c>
      <c r="N44" s="31">
        <f t="shared" si="4"/>
        <v>49618</v>
      </c>
      <c r="O44" s="36">
        <f t="shared" si="5"/>
        <v>0.11159441150804718</v>
      </c>
      <c r="P44" s="31">
        <v>11068</v>
      </c>
      <c r="Q44" s="31">
        <v>0</v>
      </c>
      <c r="R44" s="31">
        <v>0</v>
      </c>
      <c r="S44" s="31">
        <v>11203</v>
      </c>
      <c r="T44" s="36">
        <f t="shared" si="6"/>
        <v>0</v>
      </c>
      <c r="U44" s="36">
        <f t="shared" si="7"/>
        <v>0.13055655945066857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4881711</v>
      </c>
      <c r="E45" s="31">
        <v>11908311</v>
      </c>
      <c r="F45" s="31">
        <v>4723594</v>
      </c>
      <c r="G45" s="36">
        <f t="shared" si="0"/>
        <v>0.96761033170542055</v>
      </c>
      <c r="H45" s="31">
        <v>5042388</v>
      </c>
      <c r="I45" s="36">
        <f t="shared" si="1"/>
        <v>1.0329140745939283</v>
      </c>
      <c r="J45" s="31">
        <v>1132380</v>
      </c>
      <c r="K45" s="36">
        <f t="shared" si="2"/>
        <v>9.509157092051089E-2</v>
      </c>
      <c r="L45" s="31">
        <v>1047477</v>
      </c>
      <c r="M45" s="36">
        <f t="shared" si="3"/>
        <v>8.7961844463081293E-2</v>
      </c>
      <c r="N45" s="31">
        <f t="shared" si="4"/>
        <v>11945839</v>
      </c>
      <c r="O45" s="36">
        <f t="shared" si="5"/>
        <v>1.0031514124883034</v>
      </c>
      <c r="P45" s="31">
        <v>4540646</v>
      </c>
      <c r="Q45" s="31">
        <v>19803172</v>
      </c>
      <c r="R45" s="31">
        <v>18633195</v>
      </c>
      <c r="S45" s="31">
        <v>18012312</v>
      </c>
      <c r="T45" s="36">
        <f t="shared" si="6"/>
        <v>0.96667866138898884</v>
      </c>
      <c r="U45" s="36">
        <f t="shared" si="7"/>
        <v>-0.76931101874050523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5936130</v>
      </c>
      <c r="E46" s="31">
        <v>5958445</v>
      </c>
      <c r="F46" s="31">
        <v>326295</v>
      </c>
      <c r="G46" s="36">
        <f t="shared" si="0"/>
        <v>5.4967630425883533E-2</v>
      </c>
      <c r="H46" s="31">
        <v>1701224</v>
      </c>
      <c r="I46" s="36">
        <f t="shared" si="1"/>
        <v>0.28658806326680852</v>
      </c>
      <c r="J46" s="31">
        <v>1119419</v>
      </c>
      <c r="K46" s="36">
        <f t="shared" si="2"/>
        <v>0.18787099654356129</v>
      </c>
      <c r="L46" s="31">
        <v>1003897</v>
      </c>
      <c r="M46" s="36">
        <f t="shared" si="3"/>
        <v>0.1684830522057349</v>
      </c>
      <c r="N46" s="31">
        <f t="shared" si="4"/>
        <v>4150835</v>
      </c>
      <c r="O46" s="36">
        <f t="shared" si="5"/>
        <v>0.69663058062967775</v>
      </c>
      <c r="P46" s="31">
        <v>1011836</v>
      </c>
      <c r="Q46" s="31">
        <v>5662517</v>
      </c>
      <c r="R46" s="31">
        <v>5597739</v>
      </c>
      <c r="S46" s="31">
        <v>4081437</v>
      </c>
      <c r="T46" s="36">
        <f t="shared" si="6"/>
        <v>0.72912241889091289</v>
      </c>
      <c r="U46" s="36">
        <f t="shared" si="7"/>
        <v>-7.8461331678255641E-3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10817841</v>
      </c>
      <c r="E47" s="32">
        <f>SUM(E41:E46)</f>
        <v>18311384</v>
      </c>
      <c r="F47" s="32">
        <f>SUM(F41:F46)</f>
        <v>5061886</v>
      </c>
      <c r="G47" s="37">
        <f t="shared" si="0"/>
        <v>0.46792017002283542</v>
      </c>
      <c r="H47" s="32">
        <f>SUM(H41:H46)</f>
        <v>6756207</v>
      </c>
      <c r="I47" s="37">
        <f t="shared" si="1"/>
        <v>0.62454301186345773</v>
      </c>
      <c r="J47" s="32">
        <f>SUM(J41:J46)</f>
        <v>2264312</v>
      </c>
      <c r="K47" s="37">
        <f t="shared" si="2"/>
        <v>0.12365597269982433</v>
      </c>
      <c r="L47" s="32">
        <f>SUM(L41:L46)</f>
        <v>2063887</v>
      </c>
      <c r="M47" s="37">
        <f t="shared" si="3"/>
        <v>0.11271059576927664</v>
      </c>
      <c r="N47" s="32">
        <f t="shared" si="4"/>
        <v>16146292</v>
      </c>
      <c r="O47" s="37">
        <f t="shared" si="5"/>
        <v>0.88176251451009924</v>
      </c>
      <c r="P47" s="32">
        <f>SUM(P41:P46)</f>
        <v>5563550</v>
      </c>
      <c r="Q47" s="32">
        <f>SUM(Q41:Q46)</f>
        <v>25465689</v>
      </c>
      <c r="R47" s="32">
        <f>SUM(R41:R46)</f>
        <v>24230934</v>
      </c>
      <c r="S47" s="32">
        <f>SUM(S41:S46)</f>
        <v>22104952</v>
      </c>
      <c r="T47" s="37">
        <f t="shared" si="6"/>
        <v>0.91226165693819317</v>
      </c>
      <c r="U47" s="37">
        <f t="shared" si="7"/>
        <v>-0.62903415984398459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96505</v>
      </c>
      <c r="E49" s="31">
        <v>45137</v>
      </c>
      <c r="F49" s="31">
        <v>406</v>
      </c>
      <c r="G49" s="36">
        <f t="shared" si="0"/>
        <v>4.2070359048753947E-3</v>
      </c>
      <c r="H49" s="31">
        <v>17744</v>
      </c>
      <c r="I49" s="36">
        <f t="shared" si="1"/>
        <v>0.18386612092637686</v>
      </c>
      <c r="J49" s="31">
        <v>1440</v>
      </c>
      <c r="K49" s="36">
        <f t="shared" si="2"/>
        <v>3.1902873474089995E-2</v>
      </c>
      <c r="L49" s="31">
        <v>33</v>
      </c>
      <c r="M49" s="36">
        <f t="shared" si="3"/>
        <v>7.3110751711456237E-4</v>
      </c>
      <c r="N49" s="31">
        <f t="shared" si="4"/>
        <v>19623</v>
      </c>
      <c r="O49" s="36">
        <f t="shared" si="5"/>
        <v>0.43474311540421384</v>
      </c>
      <c r="P49" s="31">
        <v>33</v>
      </c>
      <c r="Q49" s="31">
        <v>49524</v>
      </c>
      <c r="R49" s="31">
        <v>49524</v>
      </c>
      <c r="S49" s="31">
        <v>132</v>
      </c>
      <c r="T49" s="36">
        <f t="shared" si="6"/>
        <v>2.665374363944754E-3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2865816</v>
      </c>
      <c r="E50" s="31">
        <v>2725816</v>
      </c>
      <c r="F50" s="31">
        <v>510737</v>
      </c>
      <c r="G50" s="36">
        <f t="shared" si="0"/>
        <v>0.17821695461257805</v>
      </c>
      <c r="H50" s="31">
        <v>518148</v>
      </c>
      <c r="I50" s="36">
        <f t="shared" si="1"/>
        <v>0.18080295455116449</v>
      </c>
      <c r="J50" s="31">
        <v>532739</v>
      </c>
      <c r="K50" s="36">
        <f t="shared" si="2"/>
        <v>0.19544202543385172</v>
      </c>
      <c r="L50" s="31">
        <v>772617</v>
      </c>
      <c r="M50" s="36">
        <f t="shared" si="3"/>
        <v>0.28344429704719615</v>
      </c>
      <c r="N50" s="31">
        <f t="shared" si="4"/>
        <v>2334241</v>
      </c>
      <c r="O50" s="36">
        <f t="shared" si="5"/>
        <v>0.85634576948700869</v>
      </c>
      <c r="P50" s="31">
        <v>628378</v>
      </c>
      <c r="Q50" s="31">
        <v>2728743</v>
      </c>
      <c r="R50" s="31">
        <v>2268743</v>
      </c>
      <c r="S50" s="31">
        <v>1753405</v>
      </c>
      <c r="T50" s="36">
        <f t="shared" si="6"/>
        <v>0.77285307326568065</v>
      </c>
      <c r="U50" s="36">
        <f t="shared" si="7"/>
        <v>0.22954177262730391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5067610</v>
      </c>
      <c r="E52" s="31">
        <v>5493710</v>
      </c>
      <c r="F52" s="31">
        <v>1204975</v>
      </c>
      <c r="G52" s="36">
        <f t="shared" si="0"/>
        <v>0.23777974232429094</v>
      </c>
      <c r="H52" s="31">
        <v>1393737</v>
      </c>
      <c r="I52" s="36">
        <f t="shared" si="1"/>
        <v>0.27502846509498563</v>
      </c>
      <c r="J52" s="31">
        <v>1177947</v>
      </c>
      <c r="K52" s="36">
        <f t="shared" si="2"/>
        <v>0.21441739735078844</v>
      </c>
      <c r="L52" s="31">
        <v>1330922</v>
      </c>
      <c r="M52" s="36">
        <f t="shared" si="3"/>
        <v>0.24226287881959549</v>
      </c>
      <c r="N52" s="31">
        <f t="shared" si="4"/>
        <v>5107581</v>
      </c>
      <c r="O52" s="36">
        <f t="shared" si="5"/>
        <v>0.92971434604302006</v>
      </c>
      <c r="P52" s="31">
        <v>1318018</v>
      </c>
      <c r="Q52" s="31">
        <v>3083556</v>
      </c>
      <c r="R52" s="31">
        <v>4562513</v>
      </c>
      <c r="S52" s="31">
        <v>3634223</v>
      </c>
      <c r="T52" s="36">
        <f t="shared" si="6"/>
        <v>0.79653975780452568</v>
      </c>
      <c r="U52" s="36">
        <f t="shared" si="7"/>
        <v>9.7904580969303545E-3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8029931</v>
      </c>
      <c r="E53" s="32">
        <f>SUM(E48:E52)</f>
        <v>8264663</v>
      </c>
      <c r="F53" s="32">
        <f>SUM(F48:F52)</f>
        <v>1716118</v>
      </c>
      <c r="G53" s="37">
        <f t="shared" si="0"/>
        <v>0.21371516143787536</v>
      </c>
      <c r="H53" s="32">
        <f>SUM(H48:H52)</f>
        <v>1929629</v>
      </c>
      <c r="I53" s="37">
        <f t="shared" si="1"/>
        <v>0.24030455554350341</v>
      </c>
      <c r="J53" s="32">
        <f>SUM(J48:J52)</f>
        <v>1712126</v>
      </c>
      <c r="K53" s="37">
        <f t="shared" si="2"/>
        <v>0.20716222790935335</v>
      </c>
      <c r="L53" s="32">
        <f>SUM(L48:L52)</f>
        <v>2103572</v>
      </c>
      <c r="M53" s="37">
        <f t="shared" si="3"/>
        <v>0.25452604661557282</v>
      </c>
      <c r="N53" s="32">
        <f t="shared" si="4"/>
        <v>7461445</v>
      </c>
      <c r="O53" s="37">
        <f t="shared" si="5"/>
        <v>0.90281297616127842</v>
      </c>
      <c r="P53" s="32">
        <f>SUM(P48:P52)</f>
        <v>1946429</v>
      </c>
      <c r="Q53" s="32">
        <f>SUM(Q48:Q52)</f>
        <v>5861823</v>
      </c>
      <c r="R53" s="32">
        <f>SUM(R48:R52)</f>
        <v>6880780</v>
      </c>
      <c r="S53" s="32">
        <f>SUM(S48:S52)</f>
        <v>5387760</v>
      </c>
      <c r="T53" s="37">
        <f t="shared" si="6"/>
        <v>0.7830158790137165</v>
      </c>
      <c r="U53" s="37">
        <f t="shared" si="7"/>
        <v>8.0734000572330045E-2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1172310964</v>
      </c>
      <c r="E54" s="32">
        <f>SUM(E8:E9,E11:E18,E20:E26,E28:E34,E36:E39,E41:E46,E48:E52)</f>
        <v>1098220176</v>
      </c>
      <c r="F54" s="32">
        <f>SUM(F8:F9,F11:F18,F20:F26,F28:F34,F36:F39,F41:F46,F48:F52)</f>
        <v>225876454</v>
      </c>
      <c r="G54" s="37">
        <f t="shared" si="0"/>
        <v>0.19267622749965171</v>
      </c>
      <c r="H54" s="32">
        <f>SUM(H8:H9,H11:H18,H20:H26,H28:H34,H36:H39,H41:H46,H48:H52)</f>
        <v>272410441</v>
      </c>
      <c r="I54" s="37">
        <f t="shared" si="1"/>
        <v>0.2323704625865804</v>
      </c>
      <c r="J54" s="32">
        <f>SUM(J8:J9,J11:J18,J20:J26,J28:J34,J36:J39,J41:J46,J48:J52)</f>
        <v>313042687</v>
      </c>
      <c r="K54" s="37">
        <f t="shared" si="2"/>
        <v>0.2850454706998572</v>
      </c>
      <c r="L54" s="32">
        <f>SUM(L8:L9,L11:L18,L20:L26,L28:L34,L36:L39,L41:L46,L48:L52)</f>
        <v>241371371</v>
      </c>
      <c r="M54" s="37">
        <f t="shared" si="3"/>
        <v>0.21978413461600801</v>
      </c>
      <c r="N54" s="32">
        <f t="shared" si="4"/>
        <v>1052700953</v>
      </c>
      <c r="O54" s="37">
        <f t="shared" si="5"/>
        <v>0.95855182412893492</v>
      </c>
      <c r="P54" s="32">
        <f>SUM(P8:P9,P11:P18,P20:P26,P28:P34,P36:P39,P41:P46,P48:P52)</f>
        <v>306285311</v>
      </c>
      <c r="Q54" s="32">
        <f>SUM(Q8:Q9,Q11:Q18,Q20:Q26,Q28:Q34,Q36:Q39,Q41:Q46,Q48:Q52)</f>
        <v>1300574625</v>
      </c>
      <c r="R54" s="32">
        <f>SUM(R8:R9,R11:R18,R20:R26,R28:R34,R36:R39,R41:R46,R48:R52)</f>
        <v>1296140470</v>
      </c>
      <c r="S54" s="32">
        <f>SUM(S8:S9,S11:S18,S20:S26,S28:S34,S36:S39,S41:S46,S48:S52)</f>
        <v>1027124264</v>
      </c>
      <c r="T54" s="37">
        <f t="shared" si="6"/>
        <v>0.79244826295717774</v>
      </c>
      <c r="U54" s="37">
        <f t="shared" si="7"/>
        <v>-0.21193944883631721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217218746</v>
      </c>
      <c r="E57" s="31">
        <v>205270139</v>
      </c>
      <c r="F57" s="31">
        <v>32147884</v>
      </c>
      <c r="G57" s="36">
        <f t="shared" ref="G57:G85" si="8">IF(($D57      =0),0,($F57      /$D57      ))</f>
        <v>0.1479977423311338</v>
      </c>
      <c r="H57" s="31">
        <v>35647966</v>
      </c>
      <c r="I57" s="36">
        <f t="shared" ref="I57:I85" si="9">IF(($D57      =0),0,($H57      /$D57      ))</f>
        <v>0.16411090965417874</v>
      </c>
      <c r="J57" s="31">
        <v>113477170</v>
      </c>
      <c r="K57" s="36">
        <f t="shared" ref="K57:K85" si="10">IF(($E57      =0),0,($J57      /$E57      ))</f>
        <v>0.55281869322454158</v>
      </c>
      <c r="L57" s="31">
        <v>75276240</v>
      </c>
      <c r="M57" s="36">
        <f t="shared" ref="M57:M85" si="11">IF(($E57      =0),0,($L57      /$E57      ))</f>
        <v>0.36671792773521728</v>
      </c>
      <c r="N57" s="31">
        <f t="shared" ref="N57:N85" si="12">$F57      +$H57      +$J57      +$L57</f>
        <v>256549260</v>
      </c>
      <c r="O57" s="36">
        <f t="shared" ref="O57:O85" si="13">IF(($E57      =0),0,($N57      /$E57      ))</f>
        <v>1.2498128624543874</v>
      </c>
      <c r="P57" s="31">
        <v>51755293</v>
      </c>
      <c r="Q57" s="31">
        <v>193882564</v>
      </c>
      <c r="R57" s="31">
        <v>190262785</v>
      </c>
      <c r="S57" s="31">
        <v>218852245</v>
      </c>
      <c r="T57" s="36">
        <f t="shared" ref="T57:T85" si="14">IF(($R57      =0),0,($S57      /$R57      ))</f>
        <v>1.1502630164905869</v>
      </c>
      <c r="U57" s="36">
        <f t="shared" ref="U57:U85" si="15">IF(($P57      =0),0,(($L57      /$P57      )-1))</f>
        <v>0.45446457041601529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217218746</v>
      </c>
      <c r="E58" s="32">
        <f>E57</f>
        <v>205270139</v>
      </c>
      <c r="F58" s="32">
        <f>F57</f>
        <v>32147884</v>
      </c>
      <c r="G58" s="37">
        <f t="shared" si="8"/>
        <v>0.1479977423311338</v>
      </c>
      <c r="H58" s="32">
        <f>H57</f>
        <v>35647966</v>
      </c>
      <c r="I58" s="37">
        <f t="shared" si="9"/>
        <v>0.16411090965417874</v>
      </c>
      <c r="J58" s="32">
        <f>J57</f>
        <v>113477170</v>
      </c>
      <c r="K58" s="37">
        <f t="shared" si="10"/>
        <v>0.55281869322454158</v>
      </c>
      <c r="L58" s="32">
        <f>L57</f>
        <v>75276240</v>
      </c>
      <c r="M58" s="37">
        <f t="shared" si="11"/>
        <v>0.36671792773521728</v>
      </c>
      <c r="N58" s="32">
        <f t="shared" si="12"/>
        <v>256549260</v>
      </c>
      <c r="O58" s="37">
        <f t="shared" si="13"/>
        <v>1.2498128624543874</v>
      </c>
      <c r="P58" s="32">
        <f>P57</f>
        <v>51755293</v>
      </c>
      <c r="Q58" s="32">
        <f>Q57</f>
        <v>193882564</v>
      </c>
      <c r="R58" s="32">
        <f>R57</f>
        <v>190262785</v>
      </c>
      <c r="S58" s="32">
        <f>S57</f>
        <v>218852245</v>
      </c>
      <c r="T58" s="37">
        <f t="shared" si="14"/>
        <v>1.1502630164905869</v>
      </c>
      <c r="U58" s="37">
        <f t="shared" si="15"/>
        <v>0.45446457041601529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300000</v>
      </c>
      <c r="E59" s="31">
        <v>150000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104800</v>
      </c>
      <c r="R59" s="31">
        <v>50000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116335</v>
      </c>
      <c r="G60" s="36">
        <f t="shared" si="8"/>
        <v>0</v>
      </c>
      <c r="H60" s="31">
        <v>116458</v>
      </c>
      <c r="I60" s="36">
        <f t="shared" si="9"/>
        <v>0</v>
      </c>
      <c r="J60" s="31">
        <v>29617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262410</v>
      </c>
      <c r="O60" s="36">
        <f t="shared" si="13"/>
        <v>0</v>
      </c>
      <c r="P60" s="31">
        <v>231288</v>
      </c>
      <c r="Q60" s="31">
        <v>925150</v>
      </c>
      <c r="R60" s="31">
        <v>925150</v>
      </c>
      <c r="S60" s="31">
        <v>1029060</v>
      </c>
      <c r="T60" s="36">
        <f t="shared" si="14"/>
        <v>1.1123169215802842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638682</v>
      </c>
      <c r="E61" s="31">
        <v>528367</v>
      </c>
      <c r="F61" s="31">
        <v>42338</v>
      </c>
      <c r="G61" s="36">
        <f t="shared" si="8"/>
        <v>6.6289640227844213E-2</v>
      </c>
      <c r="H61" s="31">
        <v>1179856</v>
      </c>
      <c r="I61" s="36">
        <f t="shared" si="9"/>
        <v>1.8473293438675271</v>
      </c>
      <c r="J61" s="31">
        <v>141939</v>
      </c>
      <c r="K61" s="36">
        <f t="shared" si="10"/>
        <v>0.26863714047243675</v>
      </c>
      <c r="L61" s="31">
        <v>40806</v>
      </c>
      <c r="M61" s="36">
        <f t="shared" si="11"/>
        <v>7.7230409923405519E-2</v>
      </c>
      <c r="N61" s="31">
        <f t="shared" si="12"/>
        <v>1404939</v>
      </c>
      <c r="O61" s="36">
        <f t="shared" si="13"/>
        <v>2.6590210970783565</v>
      </c>
      <c r="P61" s="31">
        <v>111525</v>
      </c>
      <c r="Q61" s="31">
        <v>1322788</v>
      </c>
      <c r="R61" s="31">
        <v>674496</v>
      </c>
      <c r="S61" s="31">
        <v>497849</v>
      </c>
      <c r="T61" s="36">
        <f t="shared" si="14"/>
        <v>0.73810519261789542</v>
      </c>
      <c r="U61" s="36">
        <f t="shared" si="15"/>
        <v>-0.63410894418291863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938682</v>
      </c>
      <c r="E63" s="32">
        <f>SUM(E59:E62)</f>
        <v>678367</v>
      </c>
      <c r="F63" s="32">
        <f>SUM(F59:F62)</f>
        <v>158673</v>
      </c>
      <c r="G63" s="37">
        <f t="shared" si="8"/>
        <v>0.16903807679277966</v>
      </c>
      <c r="H63" s="32">
        <f>SUM(H59:H62)</f>
        <v>1296314</v>
      </c>
      <c r="I63" s="37">
        <f t="shared" si="9"/>
        <v>1.3809937763800733</v>
      </c>
      <c r="J63" s="32">
        <f>SUM(J59:J62)</f>
        <v>171556</v>
      </c>
      <c r="K63" s="37">
        <f t="shared" si="10"/>
        <v>0.25289555653503193</v>
      </c>
      <c r="L63" s="32">
        <f>SUM(L59:L62)</f>
        <v>40806</v>
      </c>
      <c r="M63" s="37">
        <f t="shared" si="11"/>
        <v>6.015327986178573E-2</v>
      </c>
      <c r="N63" s="32">
        <f t="shared" si="12"/>
        <v>1667349</v>
      </c>
      <c r="O63" s="37">
        <f t="shared" si="13"/>
        <v>2.4578863653450123</v>
      </c>
      <c r="P63" s="32">
        <f>SUM(P59:P62)</f>
        <v>342813</v>
      </c>
      <c r="Q63" s="32">
        <f>SUM(Q59:Q62)</f>
        <v>2352738</v>
      </c>
      <c r="R63" s="32">
        <f>SUM(R59:R62)</f>
        <v>1649646</v>
      </c>
      <c r="S63" s="32">
        <f>SUM(S59:S62)</f>
        <v>1526909</v>
      </c>
      <c r="T63" s="37">
        <f t="shared" si="14"/>
        <v>0.92559797677804811</v>
      </c>
      <c r="U63" s="37">
        <f t="shared" si="15"/>
        <v>-0.88096717452371998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1669816</v>
      </c>
      <c r="E64" s="31">
        <v>1669816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3451578</v>
      </c>
      <c r="R64" s="31">
        <v>3451578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212655</v>
      </c>
      <c r="E65" s="31">
        <v>212655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255352</v>
      </c>
      <c r="R65" s="31">
        <v>255352</v>
      </c>
      <c r="S65" s="31">
        <v>36648</v>
      </c>
      <c r="T65" s="36">
        <f t="shared" si="14"/>
        <v>0.14351953381998184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5539030</v>
      </c>
      <c r="E66" s="31">
        <v>5520030</v>
      </c>
      <c r="F66" s="31">
        <v>49214</v>
      </c>
      <c r="G66" s="36">
        <f t="shared" si="8"/>
        <v>8.8849491698004893E-3</v>
      </c>
      <c r="H66" s="31">
        <v>112845</v>
      </c>
      <c r="I66" s="36">
        <f t="shared" si="9"/>
        <v>2.0372700635309791E-2</v>
      </c>
      <c r="J66" s="31">
        <v>3611011</v>
      </c>
      <c r="K66" s="36">
        <f t="shared" si="10"/>
        <v>0.6541651041751585</v>
      </c>
      <c r="L66" s="31">
        <v>1378934</v>
      </c>
      <c r="M66" s="36">
        <f t="shared" si="11"/>
        <v>0.24980552641924048</v>
      </c>
      <c r="N66" s="31">
        <f t="shared" si="12"/>
        <v>5152004</v>
      </c>
      <c r="O66" s="36">
        <f t="shared" si="13"/>
        <v>0.93332898553087573</v>
      </c>
      <c r="P66" s="31">
        <v>202963</v>
      </c>
      <c r="Q66" s="31">
        <v>5310229</v>
      </c>
      <c r="R66" s="31">
        <v>5290229</v>
      </c>
      <c r="S66" s="31">
        <v>468135</v>
      </c>
      <c r="T66" s="36">
        <f t="shared" si="14"/>
        <v>8.8490498237410897E-2</v>
      </c>
      <c r="U66" s="36">
        <f t="shared" si="15"/>
        <v>5.7940166434276197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72352260</v>
      </c>
      <c r="E67" s="31">
        <v>75650592</v>
      </c>
      <c r="F67" s="31">
        <v>12652634</v>
      </c>
      <c r="G67" s="36">
        <f t="shared" si="8"/>
        <v>0.17487544964041207</v>
      </c>
      <c r="H67" s="31">
        <v>13458505</v>
      </c>
      <c r="I67" s="36">
        <f t="shared" si="9"/>
        <v>0.18601360897365196</v>
      </c>
      <c r="J67" s="31">
        <v>13626323</v>
      </c>
      <c r="K67" s="36">
        <f t="shared" si="10"/>
        <v>0.18012182905323465</v>
      </c>
      <c r="L67" s="31">
        <v>15380578</v>
      </c>
      <c r="M67" s="36">
        <f t="shared" si="11"/>
        <v>0.20331074210232222</v>
      </c>
      <c r="N67" s="31">
        <f t="shared" si="12"/>
        <v>55118040</v>
      </c>
      <c r="O67" s="36">
        <f t="shared" si="13"/>
        <v>0.72858702810944298</v>
      </c>
      <c r="P67" s="31">
        <v>13720539</v>
      </c>
      <c r="Q67" s="31">
        <v>85428905</v>
      </c>
      <c r="R67" s="31">
        <v>86786780</v>
      </c>
      <c r="S67" s="31">
        <v>58034195</v>
      </c>
      <c r="T67" s="36">
        <f t="shared" si="14"/>
        <v>0.66869856215428203</v>
      </c>
      <c r="U67" s="36">
        <f t="shared" si="15"/>
        <v>0.12098934305714959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6270270</v>
      </c>
      <c r="E68" s="31">
        <v>6028114</v>
      </c>
      <c r="F68" s="31">
        <v>889090</v>
      </c>
      <c r="G68" s="36">
        <f t="shared" si="8"/>
        <v>0.14179453197390224</v>
      </c>
      <c r="H68" s="31">
        <v>853319</v>
      </c>
      <c r="I68" s="36">
        <f t="shared" si="9"/>
        <v>0.13608967396938249</v>
      </c>
      <c r="J68" s="31">
        <v>894799</v>
      </c>
      <c r="K68" s="36">
        <f t="shared" si="10"/>
        <v>0.14843763737712989</v>
      </c>
      <c r="L68" s="31">
        <v>374896</v>
      </c>
      <c r="M68" s="36">
        <f t="shared" si="11"/>
        <v>6.219125915667819E-2</v>
      </c>
      <c r="N68" s="31">
        <f t="shared" si="12"/>
        <v>3012104</v>
      </c>
      <c r="O68" s="36">
        <f t="shared" si="13"/>
        <v>0.49967601807132378</v>
      </c>
      <c r="P68" s="31">
        <v>1291204</v>
      </c>
      <c r="Q68" s="31">
        <v>5997172</v>
      </c>
      <c r="R68" s="31">
        <v>5997172</v>
      </c>
      <c r="S68" s="31">
        <v>4425987</v>
      </c>
      <c r="T68" s="36">
        <f t="shared" si="14"/>
        <v>0.73801234982088226</v>
      </c>
      <c r="U68" s="36">
        <f t="shared" si="15"/>
        <v>-0.7096539353967305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86044031</v>
      </c>
      <c r="E70" s="32">
        <f>SUM(E64:E69)</f>
        <v>89081207</v>
      </c>
      <c r="F70" s="32">
        <f>SUM(F64:F69)</f>
        <v>13590938</v>
      </c>
      <c r="G70" s="37">
        <f t="shared" si="8"/>
        <v>0.15795329254158258</v>
      </c>
      <c r="H70" s="32">
        <f>SUM(H64:H69)</f>
        <v>14424669</v>
      </c>
      <c r="I70" s="37">
        <f t="shared" si="9"/>
        <v>0.16764287809807515</v>
      </c>
      <c r="J70" s="32">
        <f>SUM(J64:J69)</f>
        <v>18132133</v>
      </c>
      <c r="K70" s="37">
        <f t="shared" si="10"/>
        <v>0.2035461082156195</v>
      </c>
      <c r="L70" s="32">
        <f>SUM(L64:L69)</f>
        <v>17134408</v>
      </c>
      <c r="M70" s="37">
        <f t="shared" si="11"/>
        <v>0.19234593442363213</v>
      </c>
      <c r="N70" s="32">
        <f t="shared" si="12"/>
        <v>63282148</v>
      </c>
      <c r="O70" s="37">
        <f t="shared" si="13"/>
        <v>0.71038718637927756</v>
      </c>
      <c r="P70" s="32">
        <f>SUM(P64:P69)</f>
        <v>15214706</v>
      </c>
      <c r="Q70" s="32">
        <f>SUM(Q64:Q69)</f>
        <v>100443236</v>
      </c>
      <c r="R70" s="32">
        <f>SUM(R64:R69)</f>
        <v>101781111</v>
      </c>
      <c r="S70" s="32">
        <f>SUM(S64:S69)</f>
        <v>62964965</v>
      </c>
      <c r="T70" s="37">
        <f t="shared" si="14"/>
        <v>0.61863114266850561</v>
      </c>
      <c r="U70" s="37">
        <f t="shared" si="15"/>
        <v>0.1261741107583676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9872040</v>
      </c>
      <c r="E71" s="31">
        <v>12186618</v>
      </c>
      <c r="F71" s="31">
        <v>2914553</v>
      </c>
      <c r="G71" s="36">
        <f t="shared" si="8"/>
        <v>0.29523310278321402</v>
      </c>
      <c r="H71" s="31">
        <v>3126060</v>
      </c>
      <c r="I71" s="36">
        <f t="shared" si="9"/>
        <v>0.31665795519467099</v>
      </c>
      <c r="J71" s="31">
        <v>2852601</v>
      </c>
      <c r="K71" s="36">
        <f t="shared" si="10"/>
        <v>0.23407650916767883</v>
      </c>
      <c r="L71" s="31">
        <v>3042154</v>
      </c>
      <c r="M71" s="36">
        <f t="shared" si="11"/>
        <v>0.24963070147927835</v>
      </c>
      <c r="N71" s="31">
        <f t="shared" si="12"/>
        <v>11935368</v>
      </c>
      <c r="O71" s="36">
        <f t="shared" si="13"/>
        <v>0.97938312335711186</v>
      </c>
      <c r="P71" s="31">
        <v>2692185</v>
      </c>
      <c r="Q71" s="31">
        <v>10073460</v>
      </c>
      <c r="R71" s="31">
        <v>10761812</v>
      </c>
      <c r="S71" s="31">
        <v>10850188</v>
      </c>
      <c r="T71" s="36">
        <f t="shared" si="14"/>
        <v>1.0082119999866193</v>
      </c>
      <c r="U71" s="36">
        <f t="shared" si="15"/>
        <v>0.12999440974524412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25625257</v>
      </c>
      <c r="E72" s="31">
        <v>22136292</v>
      </c>
      <c r="F72" s="31">
        <v>5558582</v>
      </c>
      <c r="G72" s="36">
        <f t="shared" si="8"/>
        <v>0.21691809764093292</v>
      </c>
      <c r="H72" s="31">
        <v>4027411</v>
      </c>
      <c r="I72" s="36">
        <f t="shared" si="9"/>
        <v>0.15716568227979139</v>
      </c>
      <c r="J72" s="31">
        <v>6730090</v>
      </c>
      <c r="K72" s="36">
        <f t="shared" si="10"/>
        <v>0.3040296902480325</v>
      </c>
      <c r="L72" s="31">
        <v>4763349</v>
      </c>
      <c r="M72" s="36">
        <f t="shared" si="11"/>
        <v>0.21518278671061983</v>
      </c>
      <c r="N72" s="31">
        <f t="shared" si="12"/>
        <v>21079432</v>
      </c>
      <c r="O72" s="36">
        <f t="shared" si="13"/>
        <v>0.95225668327830149</v>
      </c>
      <c r="P72" s="31">
        <v>5564728</v>
      </c>
      <c r="Q72" s="31">
        <v>24599187</v>
      </c>
      <c r="R72" s="31">
        <v>23429059</v>
      </c>
      <c r="S72" s="31">
        <v>22039607</v>
      </c>
      <c r="T72" s="36">
        <f t="shared" si="14"/>
        <v>0.94069535613871647</v>
      </c>
      <c r="U72" s="36">
        <f t="shared" si="15"/>
        <v>-0.14401045298170911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35154748</v>
      </c>
      <c r="E73" s="31">
        <v>35154748</v>
      </c>
      <c r="F73" s="31">
        <v>7100809</v>
      </c>
      <c r="G73" s="36">
        <f t="shared" si="8"/>
        <v>0.20198719672233179</v>
      </c>
      <c r="H73" s="31">
        <v>220958</v>
      </c>
      <c r="I73" s="36">
        <f t="shared" si="9"/>
        <v>6.2852960857520583E-3</v>
      </c>
      <c r="J73" s="31">
        <v>20289</v>
      </c>
      <c r="K73" s="36">
        <f t="shared" si="10"/>
        <v>5.7713399054944159E-4</v>
      </c>
      <c r="L73" s="31">
        <v>22921188</v>
      </c>
      <c r="M73" s="36">
        <f t="shared" si="11"/>
        <v>0.65200831478012589</v>
      </c>
      <c r="N73" s="31">
        <f t="shared" si="12"/>
        <v>30263244</v>
      </c>
      <c r="O73" s="36">
        <f t="shared" si="13"/>
        <v>0.86085794157875917</v>
      </c>
      <c r="P73" s="31">
        <v>15097306</v>
      </c>
      <c r="Q73" s="31">
        <v>32512889</v>
      </c>
      <c r="R73" s="31">
        <v>32636988</v>
      </c>
      <c r="S73" s="31">
        <v>29638424</v>
      </c>
      <c r="T73" s="36">
        <f t="shared" si="14"/>
        <v>0.90812375210604601</v>
      </c>
      <c r="U73" s="36">
        <f t="shared" si="15"/>
        <v>0.51823033857828671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65440107</v>
      </c>
      <c r="E74" s="31">
        <v>60480189</v>
      </c>
      <c r="F74" s="31">
        <v>11847660</v>
      </c>
      <c r="G74" s="36">
        <f t="shared" si="8"/>
        <v>0.18104585311879151</v>
      </c>
      <c r="H74" s="31">
        <v>11700147</v>
      </c>
      <c r="I74" s="36">
        <f t="shared" si="9"/>
        <v>0.17879168504415802</v>
      </c>
      <c r="J74" s="31">
        <v>11428554</v>
      </c>
      <c r="K74" s="36">
        <f t="shared" si="10"/>
        <v>0.18896359599669901</v>
      </c>
      <c r="L74" s="31">
        <v>-1544934</v>
      </c>
      <c r="M74" s="36">
        <f t="shared" si="11"/>
        <v>-2.55444638243442E-2</v>
      </c>
      <c r="N74" s="31">
        <f t="shared" si="12"/>
        <v>33431427</v>
      </c>
      <c r="O74" s="36">
        <f t="shared" si="13"/>
        <v>0.55276657617587799</v>
      </c>
      <c r="P74" s="31">
        <v>11272938</v>
      </c>
      <c r="Q74" s="31">
        <v>50244087</v>
      </c>
      <c r="R74" s="31">
        <v>58701729</v>
      </c>
      <c r="S74" s="31">
        <v>45930411</v>
      </c>
      <c r="T74" s="36">
        <f t="shared" si="14"/>
        <v>0.78243710675029687</v>
      </c>
      <c r="U74" s="36">
        <f t="shared" si="15"/>
        <v>-1.1370480348601226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3300793</v>
      </c>
      <c r="E75" s="31">
        <v>2909166</v>
      </c>
      <c r="F75" s="31">
        <v>574624</v>
      </c>
      <c r="G75" s="36">
        <f t="shared" si="8"/>
        <v>0.17408665129864248</v>
      </c>
      <c r="H75" s="31">
        <v>628010</v>
      </c>
      <c r="I75" s="36">
        <f t="shared" si="9"/>
        <v>0.19026034046969925</v>
      </c>
      <c r="J75" s="31">
        <v>644081</v>
      </c>
      <c r="K75" s="36">
        <f t="shared" si="10"/>
        <v>0.22139712893660932</v>
      </c>
      <c r="L75" s="31">
        <v>399429</v>
      </c>
      <c r="M75" s="36">
        <f t="shared" si="11"/>
        <v>0.13730017468924083</v>
      </c>
      <c r="N75" s="31">
        <f t="shared" si="12"/>
        <v>2246144</v>
      </c>
      <c r="O75" s="36">
        <f t="shared" si="13"/>
        <v>0.77209207037343353</v>
      </c>
      <c r="P75" s="31">
        <v>354762</v>
      </c>
      <c r="Q75" s="31">
        <v>2552430</v>
      </c>
      <c r="R75" s="31">
        <v>2556745</v>
      </c>
      <c r="S75" s="31">
        <v>2209912</v>
      </c>
      <c r="T75" s="36">
        <f t="shared" si="14"/>
        <v>0.86434587727755408</v>
      </c>
      <c r="U75" s="36">
        <f t="shared" si="15"/>
        <v>0.12590694606524933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6197874</v>
      </c>
      <c r="E76" s="31">
        <v>6197879</v>
      </c>
      <c r="F76" s="31">
        <v>329022</v>
      </c>
      <c r="G76" s="36">
        <f t="shared" si="8"/>
        <v>5.3086267968661512E-2</v>
      </c>
      <c r="H76" s="31">
        <v>631871</v>
      </c>
      <c r="I76" s="36">
        <f t="shared" si="9"/>
        <v>0.10194963627850454</v>
      </c>
      <c r="J76" s="31">
        <v>2097332</v>
      </c>
      <c r="K76" s="36">
        <f t="shared" si="10"/>
        <v>0.33839511871722566</v>
      </c>
      <c r="L76" s="31">
        <v>1094529</v>
      </c>
      <c r="M76" s="36">
        <f t="shared" si="11"/>
        <v>0.17659734886724959</v>
      </c>
      <c r="N76" s="31">
        <f t="shared" si="12"/>
        <v>4152754</v>
      </c>
      <c r="O76" s="36">
        <f t="shared" si="13"/>
        <v>0.67002824675989958</v>
      </c>
      <c r="P76" s="31">
        <v>1036487</v>
      </c>
      <c r="Q76" s="31">
        <v>6849957</v>
      </c>
      <c r="R76" s="31">
        <v>5115709</v>
      </c>
      <c r="S76" s="31">
        <v>3663462</v>
      </c>
      <c r="T76" s="36">
        <f t="shared" si="14"/>
        <v>0.71612009205371141</v>
      </c>
      <c r="U76" s="36">
        <f t="shared" si="15"/>
        <v>5.599877277766141E-2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219996</v>
      </c>
      <c r="E77" s="31">
        <v>575052</v>
      </c>
      <c r="F77" s="31">
        <v>8600</v>
      </c>
      <c r="G77" s="36">
        <f t="shared" si="8"/>
        <v>3.9091619847633596E-2</v>
      </c>
      <c r="H77" s="31">
        <v>232098</v>
      </c>
      <c r="I77" s="36">
        <f t="shared" si="9"/>
        <v>1.0550100910925653</v>
      </c>
      <c r="J77" s="31">
        <v>400</v>
      </c>
      <c r="K77" s="36">
        <f t="shared" si="10"/>
        <v>6.955892684487664E-4</v>
      </c>
      <c r="L77" s="31">
        <v>750</v>
      </c>
      <c r="M77" s="36">
        <f t="shared" si="11"/>
        <v>1.304229878341437E-3</v>
      </c>
      <c r="N77" s="31">
        <f t="shared" si="12"/>
        <v>241848</v>
      </c>
      <c r="O77" s="36">
        <f t="shared" si="13"/>
        <v>0.42056718348949312</v>
      </c>
      <c r="P77" s="31">
        <v>0</v>
      </c>
      <c r="Q77" s="31">
        <v>225000</v>
      </c>
      <c r="R77" s="31">
        <v>274996</v>
      </c>
      <c r="S77" s="31">
        <v>78300</v>
      </c>
      <c r="T77" s="36">
        <f t="shared" si="14"/>
        <v>0.28473141427511672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145810815</v>
      </c>
      <c r="E78" s="32">
        <f>SUM(E71:E77)</f>
        <v>139639944</v>
      </c>
      <c r="F78" s="32">
        <f>SUM(F71:F77)</f>
        <v>28333850</v>
      </c>
      <c r="G78" s="37">
        <f t="shared" si="8"/>
        <v>0.19431926225774129</v>
      </c>
      <c r="H78" s="32">
        <f>SUM(H71:H77)</f>
        <v>20566555</v>
      </c>
      <c r="I78" s="37">
        <f t="shared" si="9"/>
        <v>0.141049585382264</v>
      </c>
      <c r="J78" s="32">
        <f>SUM(J71:J77)</f>
        <v>23773347</v>
      </c>
      <c r="K78" s="37">
        <f t="shared" si="10"/>
        <v>0.17024746873287203</v>
      </c>
      <c r="L78" s="32">
        <f>SUM(L71:L77)</f>
        <v>30676465</v>
      </c>
      <c r="M78" s="37">
        <f t="shared" si="11"/>
        <v>0.21968259311246932</v>
      </c>
      <c r="N78" s="32">
        <f t="shared" si="12"/>
        <v>103350217</v>
      </c>
      <c r="O78" s="37">
        <f t="shared" si="13"/>
        <v>0.7401192956651429</v>
      </c>
      <c r="P78" s="32">
        <f>SUM(P71:P77)</f>
        <v>36018406</v>
      </c>
      <c r="Q78" s="32">
        <f>SUM(Q71:Q77)</f>
        <v>127057010</v>
      </c>
      <c r="R78" s="32">
        <f>SUM(R71:R77)</f>
        <v>133477038</v>
      </c>
      <c r="S78" s="32">
        <f>SUM(S71:S77)</f>
        <v>114410304</v>
      </c>
      <c r="T78" s="37">
        <f t="shared" si="14"/>
        <v>0.85715345286580302</v>
      </c>
      <c r="U78" s="37">
        <f t="shared" si="15"/>
        <v>-0.1483114216659116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45379479</v>
      </c>
      <c r="E79" s="31">
        <v>45353945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25729778</v>
      </c>
      <c r="K79" s="36">
        <f t="shared" si="10"/>
        <v>0.56731069370040466</v>
      </c>
      <c r="L79" s="31">
        <v>10134575</v>
      </c>
      <c r="M79" s="36">
        <f t="shared" si="11"/>
        <v>0.22345520329047452</v>
      </c>
      <c r="N79" s="31">
        <f t="shared" si="12"/>
        <v>35864353</v>
      </c>
      <c r="O79" s="36">
        <f t="shared" si="13"/>
        <v>0.79076589699087918</v>
      </c>
      <c r="P79" s="31">
        <v>8283135</v>
      </c>
      <c r="Q79" s="31">
        <v>46537916</v>
      </c>
      <c r="R79" s="31">
        <v>43603043</v>
      </c>
      <c r="S79" s="31">
        <v>34353169</v>
      </c>
      <c r="T79" s="36">
        <f t="shared" si="14"/>
        <v>0.78786173249422065</v>
      </c>
      <c r="U79" s="36">
        <f t="shared" si="15"/>
        <v>0.22351923516880978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7348157</v>
      </c>
      <c r="E80" s="31">
        <v>7363157</v>
      </c>
      <c r="F80" s="31">
        <v>1645889</v>
      </c>
      <c r="G80" s="36">
        <f t="shared" si="8"/>
        <v>0.22398664045964178</v>
      </c>
      <c r="H80" s="31">
        <v>1685177</v>
      </c>
      <c r="I80" s="36">
        <f t="shared" si="9"/>
        <v>0.22933328724467916</v>
      </c>
      <c r="J80" s="31">
        <v>1653650</v>
      </c>
      <c r="K80" s="36">
        <f t="shared" si="10"/>
        <v>0.22458437325185379</v>
      </c>
      <c r="L80" s="31">
        <v>4021928</v>
      </c>
      <c r="M80" s="36">
        <f t="shared" si="11"/>
        <v>0.54622331154965187</v>
      </c>
      <c r="N80" s="31">
        <f t="shared" si="12"/>
        <v>9006644</v>
      </c>
      <c r="O80" s="36">
        <f t="shared" si="13"/>
        <v>1.2232041229054331</v>
      </c>
      <c r="P80" s="31">
        <v>1554295</v>
      </c>
      <c r="Q80" s="31">
        <v>6978308</v>
      </c>
      <c r="R80" s="31">
        <v>6978308</v>
      </c>
      <c r="S80" s="31">
        <v>2077813</v>
      </c>
      <c r="T80" s="36">
        <f t="shared" si="14"/>
        <v>0.29775312296333151</v>
      </c>
      <c r="U80" s="36">
        <f t="shared" si="15"/>
        <v>1.5876220408609689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42743790</v>
      </c>
      <c r="E81" s="31">
        <v>43629530</v>
      </c>
      <c r="F81" s="31">
        <v>7971448</v>
      </c>
      <c r="G81" s="36">
        <f t="shared" si="8"/>
        <v>0.1864937105483627</v>
      </c>
      <c r="H81" s="31">
        <v>8649408</v>
      </c>
      <c r="I81" s="36">
        <f t="shared" si="9"/>
        <v>0.20235472802014046</v>
      </c>
      <c r="J81" s="31">
        <v>9212373</v>
      </c>
      <c r="K81" s="36">
        <f t="shared" si="10"/>
        <v>0.2111499482116814</v>
      </c>
      <c r="L81" s="31">
        <v>11188600</v>
      </c>
      <c r="M81" s="36">
        <f t="shared" si="11"/>
        <v>0.25644557711256571</v>
      </c>
      <c r="N81" s="31">
        <f t="shared" si="12"/>
        <v>37021829</v>
      </c>
      <c r="O81" s="36">
        <f t="shared" si="13"/>
        <v>0.84854980101779687</v>
      </c>
      <c r="P81" s="31">
        <v>7864878</v>
      </c>
      <c r="Q81" s="31">
        <v>47004740</v>
      </c>
      <c r="R81" s="31">
        <v>37777230</v>
      </c>
      <c r="S81" s="31">
        <v>32702235</v>
      </c>
      <c r="T81" s="36">
        <f t="shared" si="14"/>
        <v>0.86565994912808586</v>
      </c>
      <c r="U81" s="36">
        <f t="shared" si="15"/>
        <v>0.42260312238791253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95471426</v>
      </c>
      <c r="E84" s="32">
        <f>SUM(E79:E83)</f>
        <v>96346632</v>
      </c>
      <c r="F84" s="32">
        <f>SUM(F79:F83)</f>
        <v>9617337</v>
      </c>
      <c r="G84" s="37">
        <f t="shared" si="8"/>
        <v>0.10073523988214024</v>
      </c>
      <c r="H84" s="32">
        <f>SUM(H79:H83)</f>
        <v>10334585</v>
      </c>
      <c r="I84" s="37">
        <f t="shared" si="9"/>
        <v>0.10824793797465641</v>
      </c>
      <c r="J84" s="32">
        <f>SUM(J79:J83)</f>
        <v>36595801</v>
      </c>
      <c r="K84" s="37">
        <f t="shared" si="10"/>
        <v>0.37983477201361848</v>
      </c>
      <c r="L84" s="32">
        <f>SUM(L79:L83)</f>
        <v>25345103</v>
      </c>
      <c r="M84" s="37">
        <f t="shared" si="11"/>
        <v>0.26306163976754265</v>
      </c>
      <c r="N84" s="32">
        <f t="shared" si="12"/>
        <v>81892826</v>
      </c>
      <c r="O84" s="37">
        <f t="shared" si="13"/>
        <v>0.84998120121106047</v>
      </c>
      <c r="P84" s="32">
        <f>SUM(P79:P83)</f>
        <v>17702308</v>
      </c>
      <c r="Q84" s="32">
        <f>SUM(Q79:Q83)</f>
        <v>100520964</v>
      </c>
      <c r="R84" s="32">
        <f>SUM(R79:R83)</f>
        <v>88358581</v>
      </c>
      <c r="S84" s="32">
        <f>SUM(S79:S83)</f>
        <v>69133217</v>
      </c>
      <c r="T84" s="37">
        <f t="shared" si="14"/>
        <v>0.78241656008486604</v>
      </c>
      <c r="U84" s="37">
        <f t="shared" si="15"/>
        <v>0.43174003073497524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545483700</v>
      </c>
      <c r="E85" s="32">
        <f>SUM(E57,E59:E62,E64:E69,E71:E77,E79:E83)</f>
        <v>531016289</v>
      </c>
      <c r="F85" s="32">
        <f>SUM(F57,F59:F62,F64:F69,F71:F77,F79:F83)</f>
        <v>83848682</v>
      </c>
      <c r="G85" s="37">
        <f t="shared" si="8"/>
        <v>0.15371436763371665</v>
      </c>
      <c r="H85" s="32">
        <f>SUM(H57,H59:H62,H64:H69,H71:H77,H79:H83)</f>
        <v>82270089</v>
      </c>
      <c r="I85" s="37">
        <f t="shared" si="9"/>
        <v>0.15082043514774135</v>
      </c>
      <c r="J85" s="32">
        <f>SUM(J57,J59:J62,J64:J69,J71:J77,J79:J83)</f>
        <v>192150007</v>
      </c>
      <c r="K85" s="37">
        <f t="shared" si="10"/>
        <v>0.36185331971991541</v>
      </c>
      <c r="L85" s="32">
        <f>SUM(L57,L59:L62,L64:L69,L71:L77,L79:L83)</f>
        <v>148473022</v>
      </c>
      <c r="M85" s="37">
        <f t="shared" si="11"/>
        <v>0.279601633839899</v>
      </c>
      <c r="N85" s="32">
        <f t="shared" si="12"/>
        <v>506741800</v>
      </c>
      <c r="O85" s="37">
        <f t="shared" si="13"/>
        <v>0.95428673375403739</v>
      </c>
      <c r="P85" s="32">
        <f>SUM(P57,P59:P62,P64:P69,P71:P77,P79:P83)</f>
        <v>121033526</v>
      </c>
      <c r="Q85" s="32">
        <f>SUM(Q57,Q59:Q62,Q64:Q69,Q71:Q77,Q79:Q83)</f>
        <v>524256512</v>
      </c>
      <c r="R85" s="32">
        <f>SUM(R57,R59:R62,R64:R69,R71:R77,R79:R83)</f>
        <v>515529161</v>
      </c>
      <c r="S85" s="32">
        <f>SUM(S57,S59:S62,S64:S69,S71:S77,S79:S83)</f>
        <v>466887640</v>
      </c>
      <c r="T85" s="37">
        <f t="shared" si="14"/>
        <v>0.90564739169041886</v>
      </c>
      <c r="U85" s="37">
        <f t="shared" si="15"/>
        <v>0.22670987871575354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1253854603</v>
      </c>
      <c r="E88" s="31">
        <v>1148596146</v>
      </c>
      <c r="F88" s="31">
        <v>223078281</v>
      </c>
      <c r="G88" s="36">
        <f t="shared" ref="G88:G99" si="16">IF(($D88      =0),0,($F88      /$D88      ))</f>
        <v>0.17791399454630386</v>
      </c>
      <c r="H88" s="31">
        <v>229384288</v>
      </c>
      <c r="I88" s="36">
        <f t="shared" ref="I88:I99" si="17">IF(($D88      =0),0,($H88      /$D88      ))</f>
        <v>0.182943291392136</v>
      </c>
      <c r="J88" s="31">
        <v>232376123</v>
      </c>
      <c r="K88" s="36">
        <f t="shared" ref="K88:K99" si="18">IF(($E88      =0),0,($J88      /$E88      ))</f>
        <v>0.20231316621534268</v>
      </c>
      <c r="L88" s="31">
        <v>346222796</v>
      </c>
      <c r="M88" s="36">
        <f t="shared" ref="M88:M99" si="19">IF(($E88      =0),0,($L88      /$E88      ))</f>
        <v>0.30143127086550403</v>
      </c>
      <c r="N88" s="31">
        <f t="shared" ref="N88:N99" si="20">$F88      +$H88      +$J88      +$L88</f>
        <v>1031061488</v>
      </c>
      <c r="O88" s="36">
        <f t="shared" ref="O88:O99" si="21">IF(($E88      =0),0,($N88      /$E88      ))</f>
        <v>0.89767103223416178</v>
      </c>
      <c r="P88" s="31">
        <v>252685984</v>
      </c>
      <c r="Q88" s="31">
        <v>1224406134</v>
      </c>
      <c r="R88" s="31">
        <v>1129260949</v>
      </c>
      <c r="S88" s="31">
        <v>996654021</v>
      </c>
      <c r="T88" s="36">
        <f t="shared" ref="T88:T99" si="22">IF(($R88      =0),0,($S88      /$R88      ))</f>
        <v>0.88257193510726806</v>
      </c>
      <c r="U88" s="36">
        <f t="shared" ref="U88:U99" si="23">IF(($P88      =0),0,(($L88      /$P88      )-1))</f>
        <v>0.37017016345473275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240547000</v>
      </c>
      <c r="E89" s="31">
        <v>193507000</v>
      </c>
      <c r="F89" s="31">
        <v>24535111</v>
      </c>
      <c r="G89" s="36">
        <f t="shared" si="16"/>
        <v>0.10199716063804579</v>
      </c>
      <c r="H89" s="31">
        <v>25564538</v>
      </c>
      <c r="I89" s="36">
        <f t="shared" si="17"/>
        <v>0.10627668605303746</v>
      </c>
      <c r="J89" s="31">
        <v>16386225</v>
      </c>
      <c r="K89" s="36">
        <f t="shared" si="18"/>
        <v>8.4680269964394053E-2</v>
      </c>
      <c r="L89" s="31">
        <v>24425016</v>
      </c>
      <c r="M89" s="36">
        <f t="shared" si="19"/>
        <v>0.12622290666487518</v>
      </c>
      <c r="N89" s="31">
        <f t="shared" si="20"/>
        <v>90910890</v>
      </c>
      <c r="O89" s="36">
        <f t="shared" si="21"/>
        <v>0.46980672533810147</v>
      </c>
      <c r="P89" s="31">
        <v>59992344</v>
      </c>
      <c r="Q89" s="31">
        <v>297569000</v>
      </c>
      <c r="R89" s="31">
        <v>201617000</v>
      </c>
      <c r="S89" s="31">
        <v>89707365</v>
      </c>
      <c r="T89" s="36">
        <f t="shared" si="22"/>
        <v>0.44493948922957888</v>
      </c>
      <c r="U89" s="36">
        <f t="shared" si="23"/>
        <v>-0.59286444950375672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461294650</v>
      </c>
      <c r="E90" s="31">
        <v>490259362</v>
      </c>
      <c r="F90" s="31">
        <v>137948978</v>
      </c>
      <c r="G90" s="36">
        <f t="shared" si="16"/>
        <v>0.29904742662851175</v>
      </c>
      <c r="H90" s="31">
        <v>163532816</v>
      </c>
      <c r="I90" s="36">
        <f t="shared" si="17"/>
        <v>0.35450837333578439</v>
      </c>
      <c r="J90" s="31">
        <v>54614076</v>
      </c>
      <c r="K90" s="36">
        <f t="shared" si="18"/>
        <v>0.11139833368444681</v>
      </c>
      <c r="L90" s="31">
        <v>257084603</v>
      </c>
      <c r="M90" s="36">
        <f t="shared" si="19"/>
        <v>0.52438489282740097</v>
      </c>
      <c r="N90" s="31">
        <f t="shared" si="20"/>
        <v>613180473</v>
      </c>
      <c r="O90" s="36">
        <f t="shared" si="21"/>
        <v>1.2507266980043923</v>
      </c>
      <c r="P90" s="31">
        <v>120631491</v>
      </c>
      <c r="Q90" s="31">
        <v>231887821</v>
      </c>
      <c r="R90" s="31">
        <v>501536384</v>
      </c>
      <c r="S90" s="31">
        <v>305552798</v>
      </c>
      <c r="T90" s="36">
        <f t="shared" si="22"/>
        <v>0.6092335626043035</v>
      </c>
      <c r="U90" s="36">
        <f t="shared" si="23"/>
        <v>1.1311566396870614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1955696253</v>
      </c>
      <c r="E91" s="32">
        <f>SUM(E88:E90)</f>
        <v>1832362508</v>
      </c>
      <c r="F91" s="32">
        <f>SUM(F88:F90)</f>
        <v>385562370</v>
      </c>
      <c r="G91" s="37">
        <f t="shared" si="16"/>
        <v>0.19714839122310268</v>
      </c>
      <c r="H91" s="32">
        <f>SUM(H88:H90)</f>
        <v>418481642</v>
      </c>
      <c r="I91" s="37">
        <f t="shared" si="17"/>
        <v>0.21398089880167093</v>
      </c>
      <c r="J91" s="32">
        <f>SUM(J88:J90)</f>
        <v>303376424</v>
      </c>
      <c r="K91" s="37">
        <f t="shared" si="18"/>
        <v>0.16556572330828329</v>
      </c>
      <c r="L91" s="32">
        <f>SUM(L88:L90)</f>
        <v>627732415</v>
      </c>
      <c r="M91" s="37">
        <f t="shared" si="19"/>
        <v>0.34258090975958783</v>
      </c>
      <c r="N91" s="32">
        <f t="shared" si="20"/>
        <v>1735152851</v>
      </c>
      <c r="O91" s="37">
        <f t="shared" si="21"/>
        <v>0.94694845775571823</v>
      </c>
      <c r="P91" s="32">
        <f>SUM(P88:P90)</f>
        <v>433309819</v>
      </c>
      <c r="Q91" s="32">
        <f>SUM(Q88:Q90)</f>
        <v>1753862955</v>
      </c>
      <c r="R91" s="32">
        <f>SUM(R88:R90)</f>
        <v>1832414333</v>
      </c>
      <c r="S91" s="32">
        <f>SUM(S88:S90)</f>
        <v>1391914184</v>
      </c>
      <c r="T91" s="37">
        <f t="shared" si="22"/>
        <v>0.75960668880011428</v>
      </c>
      <c r="U91" s="37">
        <f t="shared" si="23"/>
        <v>0.44869187697775192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25965405</v>
      </c>
      <c r="E92" s="31">
        <v>25827669</v>
      </c>
      <c r="F92" s="31">
        <v>5792919</v>
      </c>
      <c r="G92" s="36">
        <f t="shared" si="16"/>
        <v>0.22310143053805631</v>
      </c>
      <c r="H92" s="31">
        <v>6296565</v>
      </c>
      <c r="I92" s="36">
        <f t="shared" si="17"/>
        <v>0.24249823948442167</v>
      </c>
      <c r="J92" s="31">
        <v>6812637</v>
      </c>
      <c r="K92" s="36">
        <f t="shared" si="18"/>
        <v>0.26377281666417518</v>
      </c>
      <c r="L92" s="31">
        <v>5913352</v>
      </c>
      <c r="M92" s="36">
        <f t="shared" si="19"/>
        <v>0.22895414990799209</v>
      </c>
      <c r="N92" s="31">
        <f t="shared" si="20"/>
        <v>24815473</v>
      </c>
      <c r="O92" s="36">
        <f t="shared" si="21"/>
        <v>0.96080962629651168</v>
      </c>
      <c r="P92" s="31">
        <v>5619473</v>
      </c>
      <c r="Q92" s="31">
        <v>29297843</v>
      </c>
      <c r="R92" s="31">
        <v>26196879</v>
      </c>
      <c r="S92" s="31">
        <v>26838970</v>
      </c>
      <c r="T92" s="36">
        <f t="shared" si="22"/>
        <v>1.0245102097849137</v>
      </c>
      <c r="U92" s="36">
        <f t="shared" si="23"/>
        <v>5.2296540974571926E-2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44587639</v>
      </c>
      <c r="E93" s="31">
        <v>43544483</v>
      </c>
      <c r="F93" s="31">
        <v>6938833</v>
      </c>
      <c r="G93" s="36">
        <f t="shared" si="16"/>
        <v>0.15562234636375341</v>
      </c>
      <c r="H93" s="31">
        <v>8220965</v>
      </c>
      <c r="I93" s="36">
        <f t="shared" si="17"/>
        <v>0.1843776702327746</v>
      </c>
      <c r="J93" s="31">
        <v>11059627</v>
      </c>
      <c r="K93" s="36">
        <f t="shared" si="18"/>
        <v>0.25398457480824838</v>
      </c>
      <c r="L93" s="31">
        <v>12417744</v>
      </c>
      <c r="M93" s="36">
        <f t="shared" si="19"/>
        <v>0.28517376127763416</v>
      </c>
      <c r="N93" s="31">
        <f t="shared" si="20"/>
        <v>38637169</v>
      </c>
      <c r="O93" s="36">
        <f t="shared" si="21"/>
        <v>0.88730342716435517</v>
      </c>
      <c r="P93" s="31">
        <v>9134579</v>
      </c>
      <c r="Q93" s="31">
        <v>38662759</v>
      </c>
      <c r="R93" s="31">
        <v>37876951</v>
      </c>
      <c r="S93" s="31">
        <v>34796435</v>
      </c>
      <c r="T93" s="36">
        <f t="shared" si="22"/>
        <v>0.91867043363654055</v>
      </c>
      <c r="U93" s="36">
        <f t="shared" si="23"/>
        <v>0.35942160005403645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5172676</v>
      </c>
      <c r="E94" s="31">
        <v>5022676</v>
      </c>
      <c r="F94" s="31">
        <v>1167302</v>
      </c>
      <c r="G94" s="36">
        <f t="shared" si="16"/>
        <v>0.22566694685690733</v>
      </c>
      <c r="H94" s="31">
        <v>925393</v>
      </c>
      <c r="I94" s="36">
        <f t="shared" si="17"/>
        <v>0.17890024428361645</v>
      </c>
      <c r="J94" s="31">
        <v>873770</v>
      </c>
      <c r="K94" s="36">
        <f t="shared" si="18"/>
        <v>0.17396503377880634</v>
      </c>
      <c r="L94" s="31">
        <v>833661</v>
      </c>
      <c r="M94" s="36">
        <f t="shared" si="19"/>
        <v>0.16597944999836742</v>
      </c>
      <c r="N94" s="31">
        <f t="shared" si="20"/>
        <v>3800126</v>
      </c>
      <c r="O94" s="36">
        <f t="shared" si="21"/>
        <v>0.75659389536573729</v>
      </c>
      <c r="P94" s="31">
        <v>902353</v>
      </c>
      <c r="Q94" s="31">
        <v>21980697</v>
      </c>
      <c r="R94" s="31">
        <v>5087722</v>
      </c>
      <c r="S94" s="31">
        <v>3774820</v>
      </c>
      <c r="T94" s="36">
        <f t="shared" si="22"/>
        <v>0.7419469853109113</v>
      </c>
      <c r="U94" s="36">
        <f t="shared" si="23"/>
        <v>-7.6125418766269992E-2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3784070</v>
      </c>
      <c r="E95" s="31">
        <v>3342388</v>
      </c>
      <c r="F95" s="31">
        <v>827121</v>
      </c>
      <c r="G95" s="36">
        <f t="shared" si="16"/>
        <v>0.21857973029040159</v>
      </c>
      <c r="H95" s="31">
        <v>897646</v>
      </c>
      <c r="I95" s="36">
        <f t="shared" si="17"/>
        <v>0.23721707050873794</v>
      </c>
      <c r="J95" s="31">
        <v>881421</v>
      </c>
      <c r="K95" s="36">
        <f t="shared" si="18"/>
        <v>0.26370995826935711</v>
      </c>
      <c r="L95" s="31">
        <v>842117</v>
      </c>
      <c r="M95" s="36">
        <f t="shared" si="19"/>
        <v>0.25195070111548989</v>
      </c>
      <c r="N95" s="31">
        <f t="shared" si="20"/>
        <v>3448305</v>
      </c>
      <c r="O95" s="36">
        <f t="shared" si="21"/>
        <v>1.0316890199462181</v>
      </c>
      <c r="P95" s="31">
        <v>850197</v>
      </c>
      <c r="Q95" s="31">
        <v>3208333</v>
      </c>
      <c r="R95" s="31">
        <v>3403781</v>
      </c>
      <c r="S95" s="31">
        <v>3455139</v>
      </c>
      <c r="T95" s="36">
        <f t="shared" si="22"/>
        <v>1.015088514801628</v>
      </c>
      <c r="U95" s="36">
        <f t="shared" si="23"/>
        <v>-9.5036797354024483E-3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79509790</v>
      </c>
      <c r="E96" s="32">
        <f>SUM(E92:E95)</f>
        <v>77737216</v>
      </c>
      <c r="F96" s="32">
        <f>SUM(F92:F95)</f>
        <v>14726175</v>
      </c>
      <c r="G96" s="37">
        <f t="shared" si="16"/>
        <v>0.18521209778066325</v>
      </c>
      <c r="H96" s="32">
        <f>SUM(H92:H95)</f>
        <v>16340569</v>
      </c>
      <c r="I96" s="37">
        <f t="shared" si="17"/>
        <v>0.20551644017673798</v>
      </c>
      <c r="J96" s="32">
        <f>SUM(J92:J95)</f>
        <v>19627455</v>
      </c>
      <c r="K96" s="37">
        <f t="shared" si="18"/>
        <v>0.25248466577449852</v>
      </c>
      <c r="L96" s="32">
        <f>SUM(L92:L95)</f>
        <v>20006874</v>
      </c>
      <c r="M96" s="37">
        <f t="shared" si="19"/>
        <v>0.25736545543385553</v>
      </c>
      <c r="N96" s="32">
        <f t="shared" si="20"/>
        <v>70701073</v>
      </c>
      <c r="O96" s="37">
        <f t="shared" si="21"/>
        <v>0.90948810155485882</v>
      </c>
      <c r="P96" s="32">
        <f>SUM(P92:P95)</f>
        <v>16506602</v>
      </c>
      <c r="Q96" s="32">
        <f>SUM(Q92:Q95)</f>
        <v>93149632</v>
      </c>
      <c r="R96" s="32">
        <f>SUM(R92:R95)</f>
        <v>72565333</v>
      </c>
      <c r="S96" s="32">
        <f>SUM(S92:S95)</f>
        <v>68865364</v>
      </c>
      <c r="T96" s="37">
        <f t="shared" si="22"/>
        <v>0.94901189249693096</v>
      </c>
      <c r="U96" s="37">
        <f t="shared" si="23"/>
        <v>0.21205285012627062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145609444</v>
      </c>
      <c r="E97" s="31">
        <v>135334655</v>
      </c>
      <c r="F97" s="31">
        <v>26642192</v>
      </c>
      <c r="G97" s="36">
        <f t="shared" si="16"/>
        <v>0.18297021998106111</v>
      </c>
      <c r="H97" s="31">
        <v>24754360</v>
      </c>
      <c r="I97" s="36">
        <f t="shared" si="17"/>
        <v>0.1700051818067515</v>
      </c>
      <c r="J97" s="31">
        <v>16110238</v>
      </c>
      <c r="K97" s="36">
        <f t="shared" si="18"/>
        <v>0.11904000494182367</v>
      </c>
      <c r="L97" s="31">
        <v>32614917</v>
      </c>
      <c r="M97" s="36">
        <f t="shared" si="19"/>
        <v>0.24099457008997438</v>
      </c>
      <c r="N97" s="31">
        <f t="shared" si="20"/>
        <v>100121707</v>
      </c>
      <c r="O97" s="36">
        <f t="shared" si="21"/>
        <v>0.73980834398994111</v>
      </c>
      <c r="P97" s="31">
        <v>25898360</v>
      </c>
      <c r="Q97" s="31">
        <v>117605452</v>
      </c>
      <c r="R97" s="31">
        <v>151198440</v>
      </c>
      <c r="S97" s="31">
        <v>100846075</v>
      </c>
      <c r="T97" s="36">
        <f t="shared" si="22"/>
        <v>0.66697827702455126</v>
      </c>
      <c r="U97" s="36">
        <f t="shared" si="23"/>
        <v>0.25934294681207604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25294537</v>
      </c>
      <c r="E98" s="31">
        <v>24681329</v>
      </c>
      <c r="F98" s="31">
        <v>6296649</v>
      </c>
      <c r="G98" s="36">
        <f t="shared" si="16"/>
        <v>0.24893315896630169</v>
      </c>
      <c r="H98" s="31">
        <v>3969868</v>
      </c>
      <c r="I98" s="36">
        <f t="shared" si="17"/>
        <v>0.15694566775426647</v>
      </c>
      <c r="J98" s="31">
        <v>0</v>
      </c>
      <c r="K98" s="36">
        <f t="shared" si="18"/>
        <v>0</v>
      </c>
      <c r="L98" s="31">
        <v>11800245</v>
      </c>
      <c r="M98" s="36">
        <f t="shared" si="19"/>
        <v>0.478104116678644</v>
      </c>
      <c r="N98" s="31">
        <f t="shared" si="20"/>
        <v>22066762</v>
      </c>
      <c r="O98" s="36">
        <f t="shared" si="21"/>
        <v>0.89406700911446058</v>
      </c>
      <c r="P98" s="31">
        <v>5754533</v>
      </c>
      <c r="Q98" s="31">
        <v>23455991</v>
      </c>
      <c r="R98" s="31">
        <v>21662491</v>
      </c>
      <c r="S98" s="31">
        <v>21846128</v>
      </c>
      <c r="T98" s="36">
        <f t="shared" si="22"/>
        <v>1.0084771875958309</v>
      </c>
      <c r="U98" s="36">
        <f t="shared" si="23"/>
        <v>1.0505999357376177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54989658</v>
      </c>
      <c r="E99" s="31">
        <v>54989657</v>
      </c>
      <c r="F99" s="31">
        <v>11265648</v>
      </c>
      <c r="G99" s="36">
        <f t="shared" si="16"/>
        <v>0.20486848636156274</v>
      </c>
      <c r="H99" s="31">
        <v>11918310</v>
      </c>
      <c r="I99" s="36">
        <f t="shared" si="17"/>
        <v>0.21673729994829211</v>
      </c>
      <c r="J99" s="31">
        <v>11808987</v>
      </c>
      <c r="K99" s="36">
        <f t="shared" si="18"/>
        <v>0.21474923911600322</v>
      </c>
      <c r="L99" s="31">
        <v>12426216</v>
      </c>
      <c r="M99" s="36">
        <f t="shared" si="19"/>
        <v>0.22597369538056947</v>
      </c>
      <c r="N99" s="31">
        <f t="shared" si="20"/>
        <v>47419161</v>
      </c>
      <c r="O99" s="36">
        <f t="shared" si="21"/>
        <v>0.86232872847342912</v>
      </c>
      <c r="P99" s="31">
        <v>20133608</v>
      </c>
      <c r="Q99" s="31">
        <v>56491931</v>
      </c>
      <c r="R99" s="31">
        <v>55984931</v>
      </c>
      <c r="S99" s="31">
        <v>45970554</v>
      </c>
      <c r="T99" s="36">
        <f t="shared" si="22"/>
        <v>0.82112370559142067</v>
      </c>
      <c r="U99" s="36">
        <f t="shared" si="23"/>
        <v>-0.38281226097180399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     +$L100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=0),0,(($L100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225893639</v>
      </c>
      <c r="E101" s="32">
        <f>SUM(E97:E100)</f>
        <v>215005641</v>
      </c>
      <c r="F101" s="32">
        <f>SUM(F97:F100)</f>
        <v>44204489</v>
      </c>
      <c r="G101" s="37">
        <f>IF(($D101     =0),0,($F101     /$D101     ))</f>
        <v>0.19568717913300782</v>
      </c>
      <c r="H101" s="32">
        <f>SUM(H97:H100)</f>
        <v>40642538</v>
      </c>
      <c r="I101" s="37">
        <f>IF(($D101     =0),0,($H101     /$D101     ))</f>
        <v>0.17991891307749486</v>
      </c>
      <c r="J101" s="32">
        <f>SUM(J97:J100)</f>
        <v>27919225</v>
      </c>
      <c r="K101" s="37">
        <f>IF(($E101     =0),0,($J101     /$E101     ))</f>
        <v>0.12985345347287888</v>
      </c>
      <c r="L101" s="32">
        <f>SUM(L97:L100)</f>
        <v>56841378</v>
      </c>
      <c r="M101" s="37">
        <f>IF(($E101     =0),0,($L101     /$E101     ))</f>
        <v>0.26437156595347189</v>
      </c>
      <c r="N101" s="32">
        <f>$F101     +$H101     +$J101     +$L101</f>
        <v>169607630</v>
      </c>
      <c r="O101" s="37">
        <f>IF(($E101     =0),0,($N101     /$E101     ))</f>
        <v>0.78885200039937553</v>
      </c>
      <c r="P101" s="32">
        <f>SUM(P97:P100)</f>
        <v>51786501</v>
      </c>
      <c r="Q101" s="32">
        <f>SUM(Q97:Q100)</f>
        <v>197553374</v>
      </c>
      <c r="R101" s="32">
        <f>SUM(R97:R100)</f>
        <v>228845862</v>
      </c>
      <c r="S101" s="32">
        <f>SUM(S97:S100)</f>
        <v>168662757</v>
      </c>
      <c r="T101" s="37">
        <f>IF(($R101     =0),0,($S101     /$R101     ))</f>
        <v>0.73701466797769755</v>
      </c>
      <c r="U101" s="37">
        <f>IF(($P101     =0),0,(($L101     /$P101     )-1))</f>
        <v>9.7609935067827891E-2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2261099682</v>
      </c>
      <c r="E102" s="32">
        <f>SUM(E88:E90,E92:E95,E97:E100)</f>
        <v>2125105365</v>
      </c>
      <c r="F102" s="32">
        <f>SUM(F88:F90,F92:F95,F97:F100)</f>
        <v>444493034</v>
      </c>
      <c r="G102" s="37">
        <f>IF(($D102     =0),0,($F102     /$D102     ))</f>
        <v>0.19658267945393484</v>
      </c>
      <c r="H102" s="32">
        <f>SUM(H88:H90,H92:H95,H97:H100)</f>
        <v>475464749</v>
      </c>
      <c r="I102" s="37">
        <f>IF(($D102     =0),0,($H102     /$D102     ))</f>
        <v>0.21028031306405712</v>
      </c>
      <c r="J102" s="32">
        <f>SUM(J88:J90,J92:J95,J97:J100)</f>
        <v>350923104</v>
      </c>
      <c r="K102" s="37">
        <f>IF(($E102     =0),0,($J102     /$E102     ))</f>
        <v>0.16513209640313528</v>
      </c>
      <c r="L102" s="32">
        <f>SUM(L88:L90,L92:L95,L97:L100)</f>
        <v>704580667</v>
      </c>
      <c r="M102" s="37">
        <f>IF(($E102     =0),0,($L102     /$E102     ))</f>
        <v>0.33155093324043255</v>
      </c>
      <c r="N102" s="32">
        <f>$F102     +$H102     +$J102     +$L102</f>
        <v>1975461554</v>
      </c>
      <c r="O102" s="37">
        <f>IF(($E102     =0),0,($N102     /$E102     ))</f>
        <v>0.92958287458843247</v>
      </c>
      <c r="P102" s="32">
        <f>SUM(P88:P90,P92:P95,P97:P100)</f>
        <v>501602922</v>
      </c>
      <c r="Q102" s="32">
        <f>SUM(Q88:Q90,Q92:Q95,Q97:Q100)</f>
        <v>2044565961</v>
      </c>
      <c r="R102" s="32">
        <f>SUM(R88:R90,R92:R95,R97:R100)</f>
        <v>2133825528</v>
      </c>
      <c r="S102" s="32">
        <f>SUM(S88:S90,S92:S95,S97:S100)</f>
        <v>1629442305</v>
      </c>
      <c r="T102" s="37">
        <f>IF(($R102     =0),0,($S102     /$R102     ))</f>
        <v>0.76362489979546255</v>
      </c>
      <c r="U102" s="37">
        <f>IF(($P102     =0),0,(($L102     /$P102     )-1))</f>
        <v>0.40465821887696252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2123509980</v>
      </c>
      <c r="E105" s="31">
        <v>2212776318</v>
      </c>
      <c r="F105" s="31">
        <v>414865600</v>
      </c>
      <c r="G105" s="36">
        <f t="shared" ref="G105:G136" si="24">IF(($D105     =0),0,($F105     /$D105     ))</f>
        <v>0.1953678597733739</v>
      </c>
      <c r="H105" s="31">
        <v>513357540</v>
      </c>
      <c r="I105" s="36">
        <f t="shared" ref="I105:I136" si="25">IF(($D105     =0),0,($H105     /$D105     ))</f>
        <v>0.24174953018115788</v>
      </c>
      <c r="J105" s="31">
        <v>500524298</v>
      </c>
      <c r="K105" s="36">
        <f t="shared" ref="K105:K136" si="26">IF(($E105     =0),0,($J105     /$E105     ))</f>
        <v>0.22619742173144497</v>
      </c>
      <c r="L105" s="31">
        <v>521027558</v>
      </c>
      <c r="M105" s="36">
        <f t="shared" ref="M105:M136" si="27">IF(($E105     =0),0,($L105     /$E105     ))</f>
        <v>0.23546327469327155</v>
      </c>
      <c r="N105" s="31">
        <f t="shared" ref="N105:N136" si="28">$F105     +$H105     +$J105     +$L105</f>
        <v>1949774996</v>
      </c>
      <c r="O105" s="36">
        <f t="shared" ref="O105:O136" si="29">IF(($E105     =0),0,($N105     /$E105     ))</f>
        <v>0.88114418983039744</v>
      </c>
      <c r="P105" s="31">
        <v>447979530</v>
      </c>
      <c r="Q105" s="31">
        <v>1990124310</v>
      </c>
      <c r="R105" s="31">
        <v>2016162045</v>
      </c>
      <c r="S105" s="31">
        <v>1849953112</v>
      </c>
      <c r="T105" s="36">
        <f t="shared" ref="T105:T136" si="30">IF(($R105     =0),0,($S105     /$R105     ))</f>
        <v>0.91756171910279161</v>
      </c>
      <c r="U105" s="36">
        <f t="shared" ref="U105:U136" si="31">IF(($P105     =0),0,(($L105     /$P105     )-1))</f>
        <v>0.16306108450982126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2123509980</v>
      </c>
      <c r="E106" s="32">
        <f>E105</f>
        <v>2212776318</v>
      </c>
      <c r="F106" s="32">
        <f>F105</f>
        <v>414865600</v>
      </c>
      <c r="G106" s="37">
        <f t="shared" si="24"/>
        <v>0.1953678597733739</v>
      </c>
      <c r="H106" s="32">
        <f>H105</f>
        <v>513357540</v>
      </c>
      <c r="I106" s="37">
        <f t="shared" si="25"/>
        <v>0.24174953018115788</v>
      </c>
      <c r="J106" s="32">
        <f>J105</f>
        <v>500524298</v>
      </c>
      <c r="K106" s="37">
        <f t="shared" si="26"/>
        <v>0.22619742173144497</v>
      </c>
      <c r="L106" s="32">
        <f>L105</f>
        <v>521027558</v>
      </c>
      <c r="M106" s="37">
        <f t="shared" si="27"/>
        <v>0.23546327469327155</v>
      </c>
      <c r="N106" s="32">
        <f t="shared" si="28"/>
        <v>1949774996</v>
      </c>
      <c r="O106" s="37">
        <f t="shared" si="29"/>
        <v>0.88114418983039744</v>
      </c>
      <c r="P106" s="32">
        <f>P105</f>
        <v>447979530</v>
      </c>
      <c r="Q106" s="32">
        <f>Q105</f>
        <v>1990124310</v>
      </c>
      <c r="R106" s="32">
        <f>R105</f>
        <v>2016162045</v>
      </c>
      <c r="S106" s="32">
        <f>S105</f>
        <v>1849953112</v>
      </c>
      <c r="T106" s="37">
        <f t="shared" si="30"/>
        <v>0.91756171910279161</v>
      </c>
      <c r="U106" s="37">
        <f t="shared" si="31"/>
        <v>0.16306108450982126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30115987</v>
      </c>
      <c r="E107" s="31">
        <v>31712986</v>
      </c>
      <c r="F107" s="31">
        <v>4589724</v>
      </c>
      <c r="G107" s="36">
        <f t="shared" si="24"/>
        <v>0.15240157993161571</v>
      </c>
      <c r="H107" s="31">
        <v>6203327</v>
      </c>
      <c r="I107" s="36">
        <f t="shared" si="25"/>
        <v>0.20598119530334502</v>
      </c>
      <c r="J107" s="31">
        <v>4961787</v>
      </c>
      <c r="K107" s="36">
        <f t="shared" si="26"/>
        <v>0.15645915524952458</v>
      </c>
      <c r="L107" s="31">
        <v>9932931</v>
      </c>
      <c r="M107" s="36">
        <f t="shared" si="27"/>
        <v>0.31321336313143139</v>
      </c>
      <c r="N107" s="31">
        <f t="shared" si="28"/>
        <v>25687769</v>
      </c>
      <c r="O107" s="36">
        <f t="shared" si="29"/>
        <v>0.81000789392711237</v>
      </c>
      <c r="P107" s="31">
        <v>5792299</v>
      </c>
      <c r="Q107" s="31">
        <v>27464357</v>
      </c>
      <c r="R107" s="31">
        <v>26207469</v>
      </c>
      <c r="S107" s="31">
        <v>20815786</v>
      </c>
      <c r="T107" s="36">
        <f t="shared" si="30"/>
        <v>0.79426922149559731</v>
      </c>
      <c r="U107" s="36">
        <f t="shared" si="31"/>
        <v>0.71485121883383429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282609</v>
      </c>
      <c r="E108" s="31">
        <v>543479</v>
      </c>
      <c r="F108" s="31">
        <v>8450</v>
      </c>
      <c r="G108" s="36">
        <f t="shared" si="24"/>
        <v>2.9899967800034677E-2</v>
      </c>
      <c r="H108" s="31">
        <v>141001</v>
      </c>
      <c r="I108" s="36">
        <f t="shared" si="25"/>
        <v>0.4989260780796082</v>
      </c>
      <c r="J108" s="31">
        <v>149750</v>
      </c>
      <c r="K108" s="36">
        <f t="shared" si="26"/>
        <v>0.27553962526610964</v>
      </c>
      <c r="L108" s="31">
        <v>13500</v>
      </c>
      <c r="M108" s="36">
        <f t="shared" si="27"/>
        <v>2.4839966217645944E-2</v>
      </c>
      <c r="N108" s="31">
        <f t="shared" si="28"/>
        <v>312701</v>
      </c>
      <c r="O108" s="36">
        <f t="shared" si="29"/>
        <v>0.57536905749808176</v>
      </c>
      <c r="P108" s="31">
        <v>415300</v>
      </c>
      <c r="Q108" s="31">
        <v>478261</v>
      </c>
      <c r="R108" s="31">
        <v>478261</v>
      </c>
      <c r="S108" s="31">
        <v>786300</v>
      </c>
      <c r="T108" s="36">
        <f t="shared" si="30"/>
        <v>1.64408136979599</v>
      </c>
      <c r="U108" s="36">
        <f t="shared" si="31"/>
        <v>-0.96749337828076087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5755704</v>
      </c>
      <c r="E109" s="31">
        <v>6173652</v>
      </c>
      <c r="F109" s="31">
        <v>2554272</v>
      </c>
      <c r="G109" s="36">
        <f t="shared" si="24"/>
        <v>0.44378098665254501</v>
      </c>
      <c r="H109" s="31">
        <v>3331807</v>
      </c>
      <c r="I109" s="36">
        <f t="shared" si="25"/>
        <v>0.57887045615966348</v>
      </c>
      <c r="J109" s="31">
        <v>-3207943</v>
      </c>
      <c r="K109" s="36">
        <f t="shared" si="26"/>
        <v>-0.51961837175143655</v>
      </c>
      <c r="L109" s="31">
        <v>4033952</v>
      </c>
      <c r="M109" s="36">
        <f t="shared" si="27"/>
        <v>0.65341421900683749</v>
      </c>
      <c r="N109" s="31">
        <f t="shared" si="28"/>
        <v>6712088</v>
      </c>
      <c r="O109" s="36">
        <f t="shared" si="29"/>
        <v>1.0872151523927815</v>
      </c>
      <c r="P109" s="31">
        <v>2684929</v>
      </c>
      <c r="Q109" s="31">
        <v>5443548</v>
      </c>
      <c r="R109" s="31">
        <v>5401494</v>
      </c>
      <c r="S109" s="31">
        <v>11089151</v>
      </c>
      <c r="T109" s="36">
        <f t="shared" si="30"/>
        <v>2.0529784907657032</v>
      </c>
      <c r="U109" s="36">
        <f t="shared" si="31"/>
        <v>0.50244270891334564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5273620</v>
      </c>
      <c r="E110" s="31">
        <v>5381709</v>
      </c>
      <c r="F110" s="31">
        <v>1161247</v>
      </c>
      <c r="G110" s="36">
        <f t="shared" si="24"/>
        <v>0.22019921799447059</v>
      </c>
      <c r="H110" s="31">
        <v>1306229</v>
      </c>
      <c r="I110" s="36">
        <f t="shared" si="25"/>
        <v>0.2476911495329584</v>
      </c>
      <c r="J110" s="31">
        <v>1431567</v>
      </c>
      <c r="K110" s="36">
        <f t="shared" si="26"/>
        <v>0.26600602150729441</v>
      </c>
      <c r="L110" s="31">
        <v>1453919</v>
      </c>
      <c r="M110" s="36">
        <f t="shared" si="27"/>
        <v>0.27015934900976624</v>
      </c>
      <c r="N110" s="31">
        <f t="shared" si="28"/>
        <v>5352962</v>
      </c>
      <c r="O110" s="36">
        <f t="shared" si="29"/>
        <v>0.99465838825547792</v>
      </c>
      <c r="P110" s="31">
        <v>1287006</v>
      </c>
      <c r="Q110" s="31">
        <v>5424007</v>
      </c>
      <c r="R110" s="31">
        <v>5205525</v>
      </c>
      <c r="S110" s="31">
        <v>5073542</v>
      </c>
      <c r="T110" s="36">
        <f t="shared" si="30"/>
        <v>0.97464559290369368</v>
      </c>
      <c r="U110" s="36">
        <f t="shared" si="31"/>
        <v>0.12969092607182864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41427920</v>
      </c>
      <c r="E112" s="32">
        <f>SUM(E107:E111)</f>
        <v>43811826</v>
      </c>
      <c r="F112" s="32">
        <f>SUM(F107:F111)</f>
        <v>8313693</v>
      </c>
      <c r="G112" s="37">
        <f t="shared" si="24"/>
        <v>0.20067850377233518</v>
      </c>
      <c r="H112" s="32">
        <f>SUM(H107:H111)</f>
        <v>10982364</v>
      </c>
      <c r="I112" s="37">
        <f t="shared" si="25"/>
        <v>0.26509571322914594</v>
      </c>
      <c r="J112" s="32">
        <f>SUM(J107:J111)</f>
        <v>3335161</v>
      </c>
      <c r="K112" s="37">
        <f t="shared" si="26"/>
        <v>7.6124674648347226E-2</v>
      </c>
      <c r="L112" s="32">
        <f>SUM(L107:L111)</f>
        <v>15434302</v>
      </c>
      <c r="M112" s="37">
        <f t="shared" si="27"/>
        <v>0.35228620692504348</v>
      </c>
      <c r="N112" s="32">
        <f t="shared" si="28"/>
        <v>38065520</v>
      </c>
      <c r="O112" s="37">
        <f t="shared" si="29"/>
        <v>0.8688412119595289</v>
      </c>
      <c r="P112" s="32">
        <f>SUM(P107:P111)</f>
        <v>10179534</v>
      </c>
      <c r="Q112" s="32">
        <f>SUM(Q107:Q111)</f>
        <v>38810173</v>
      </c>
      <c r="R112" s="32">
        <f>SUM(R107:R111)</f>
        <v>37292749</v>
      </c>
      <c r="S112" s="32">
        <f>SUM(S107:S111)</f>
        <v>37764779</v>
      </c>
      <c r="T112" s="37">
        <f t="shared" si="30"/>
        <v>1.0126574203473173</v>
      </c>
      <c r="U112" s="37">
        <f t="shared" si="31"/>
        <v>0.5162090916931954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894000</v>
      </c>
      <c r="E113" s="31">
        <v>974000</v>
      </c>
      <c r="F113" s="31">
        <v>94829</v>
      </c>
      <c r="G113" s="36">
        <f t="shared" si="24"/>
        <v>0.10607270693512304</v>
      </c>
      <c r="H113" s="31">
        <v>327322</v>
      </c>
      <c r="I113" s="36">
        <f t="shared" si="25"/>
        <v>0.36613199105145416</v>
      </c>
      <c r="J113" s="31">
        <v>213360</v>
      </c>
      <c r="K113" s="36">
        <f t="shared" si="26"/>
        <v>0.21905544147843942</v>
      </c>
      <c r="L113" s="31">
        <v>180876</v>
      </c>
      <c r="M113" s="36">
        <f t="shared" si="27"/>
        <v>0.18570431211498972</v>
      </c>
      <c r="N113" s="31">
        <f t="shared" si="28"/>
        <v>816387</v>
      </c>
      <c r="O113" s="36">
        <f t="shared" si="29"/>
        <v>0.83817967145790551</v>
      </c>
      <c r="P113" s="31">
        <v>399320</v>
      </c>
      <c r="Q113" s="31">
        <v>552500</v>
      </c>
      <c r="R113" s="31">
        <v>635000</v>
      </c>
      <c r="S113" s="31">
        <v>556658</v>
      </c>
      <c r="T113" s="36">
        <f t="shared" si="30"/>
        <v>0.8766267716535433</v>
      </c>
      <c r="U113" s="36">
        <f t="shared" si="31"/>
        <v>-0.54703996794550735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16269720</v>
      </c>
      <c r="E114" s="31">
        <v>13273641</v>
      </c>
      <c r="F114" s="31">
        <v>2011091</v>
      </c>
      <c r="G114" s="36">
        <f t="shared" si="24"/>
        <v>0.12360944134256767</v>
      </c>
      <c r="H114" s="31">
        <v>2984138</v>
      </c>
      <c r="I114" s="36">
        <f t="shared" si="25"/>
        <v>0.18341667834480249</v>
      </c>
      <c r="J114" s="31">
        <v>3785091</v>
      </c>
      <c r="K114" s="36">
        <f t="shared" si="26"/>
        <v>0.28515845802971468</v>
      </c>
      <c r="L114" s="31">
        <v>3476426</v>
      </c>
      <c r="M114" s="36">
        <f t="shared" si="27"/>
        <v>0.26190447669934724</v>
      </c>
      <c r="N114" s="31">
        <f t="shared" si="28"/>
        <v>12256746</v>
      </c>
      <c r="O114" s="36">
        <f t="shared" si="29"/>
        <v>0.9233898973160416</v>
      </c>
      <c r="P114" s="31">
        <v>3311897</v>
      </c>
      <c r="Q114" s="31">
        <v>10011475</v>
      </c>
      <c r="R114" s="31">
        <v>12002506</v>
      </c>
      <c r="S114" s="31">
        <v>11124041</v>
      </c>
      <c r="T114" s="36">
        <f t="shared" si="30"/>
        <v>0.92680986787259256</v>
      </c>
      <c r="U114" s="36">
        <f t="shared" si="31"/>
        <v>4.9678175378038647E-2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309312</v>
      </c>
      <c r="E115" s="31">
        <v>453155</v>
      </c>
      <c r="F115" s="31">
        <v>46653</v>
      </c>
      <c r="G115" s="36">
        <f t="shared" si="24"/>
        <v>0.15082828988206085</v>
      </c>
      <c r="H115" s="31">
        <v>30094</v>
      </c>
      <c r="I115" s="36">
        <f t="shared" si="25"/>
        <v>9.7293347817090828E-2</v>
      </c>
      <c r="J115" s="31">
        <v>12780</v>
      </c>
      <c r="K115" s="36">
        <f t="shared" si="26"/>
        <v>2.8202270746212666E-2</v>
      </c>
      <c r="L115" s="31">
        <v>8670</v>
      </c>
      <c r="M115" s="36">
        <f t="shared" si="27"/>
        <v>1.9132526398252254E-2</v>
      </c>
      <c r="N115" s="31">
        <f t="shared" si="28"/>
        <v>98197</v>
      </c>
      <c r="O115" s="36">
        <f t="shared" si="29"/>
        <v>0.2166962739018658</v>
      </c>
      <c r="P115" s="31">
        <v>0</v>
      </c>
      <c r="Q115" s="31">
        <v>162448</v>
      </c>
      <c r="R115" s="31">
        <v>309332</v>
      </c>
      <c r="S115" s="31">
        <v>224700</v>
      </c>
      <c r="T115" s="36">
        <f t="shared" si="30"/>
        <v>0.72640399312065995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155000</v>
      </c>
      <c r="F116" s="31">
        <v>0</v>
      </c>
      <c r="G116" s="36">
        <f t="shared" si="24"/>
        <v>0</v>
      </c>
      <c r="H116" s="31">
        <v>156250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156250</v>
      </c>
      <c r="O116" s="36">
        <f t="shared" si="29"/>
        <v>1.0080645161290323</v>
      </c>
      <c r="P116" s="31">
        <v>0</v>
      </c>
      <c r="Q116" s="31">
        <v>25000</v>
      </c>
      <c r="R116" s="31">
        <v>10000</v>
      </c>
      <c r="S116" s="31">
        <v>10000</v>
      </c>
      <c r="T116" s="36">
        <f t="shared" si="30"/>
        <v>1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158602525</v>
      </c>
      <c r="E117" s="31">
        <v>126498622</v>
      </c>
      <c r="F117" s="31">
        <v>25901863</v>
      </c>
      <c r="G117" s="36">
        <f t="shared" si="24"/>
        <v>0.16331305570324306</v>
      </c>
      <c r="H117" s="31">
        <v>32756973</v>
      </c>
      <c r="I117" s="36">
        <f t="shared" si="25"/>
        <v>0.206535003147018</v>
      </c>
      <c r="J117" s="31">
        <v>31045851</v>
      </c>
      <c r="K117" s="36">
        <f t="shared" si="26"/>
        <v>0.24542442051265981</v>
      </c>
      <c r="L117" s="31">
        <v>36888876</v>
      </c>
      <c r="M117" s="36">
        <f t="shared" si="27"/>
        <v>0.29161484462652881</v>
      </c>
      <c r="N117" s="31">
        <f t="shared" si="28"/>
        <v>126593563</v>
      </c>
      <c r="O117" s="36">
        <f t="shared" si="29"/>
        <v>1.0007505299148634</v>
      </c>
      <c r="P117" s="31">
        <v>32982556</v>
      </c>
      <c r="Q117" s="31">
        <v>54348439</v>
      </c>
      <c r="R117" s="31">
        <v>148065047</v>
      </c>
      <c r="S117" s="31">
        <v>119978832</v>
      </c>
      <c r="T117" s="36">
        <f t="shared" si="30"/>
        <v>0.81031164634013864</v>
      </c>
      <c r="U117" s="36">
        <f t="shared" si="31"/>
        <v>0.11843593928863494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2564200</v>
      </c>
      <c r="E118" s="31">
        <v>2702400</v>
      </c>
      <c r="F118" s="31">
        <v>303669</v>
      </c>
      <c r="G118" s="36">
        <f t="shared" si="24"/>
        <v>0.11842640979642774</v>
      </c>
      <c r="H118" s="31">
        <v>456824</v>
      </c>
      <c r="I118" s="36">
        <f t="shared" si="25"/>
        <v>0.17815459012557522</v>
      </c>
      <c r="J118" s="31">
        <v>430587</v>
      </c>
      <c r="K118" s="36">
        <f t="shared" si="26"/>
        <v>0.15933503552397868</v>
      </c>
      <c r="L118" s="31">
        <v>411019</v>
      </c>
      <c r="M118" s="36">
        <f t="shared" si="27"/>
        <v>0.15209406453522795</v>
      </c>
      <c r="N118" s="31">
        <f t="shared" si="28"/>
        <v>1602099</v>
      </c>
      <c r="O118" s="36">
        <f t="shared" si="29"/>
        <v>0.5928430284191829</v>
      </c>
      <c r="P118" s="31">
        <v>52482</v>
      </c>
      <c r="Q118" s="31">
        <v>3262400</v>
      </c>
      <c r="R118" s="31">
        <v>2732700</v>
      </c>
      <c r="S118" s="31">
        <v>1562041</v>
      </c>
      <c r="T118" s="36">
        <f t="shared" si="30"/>
        <v>0.57161086105317083</v>
      </c>
      <c r="U118" s="36">
        <f t="shared" si="31"/>
        <v>6.8316184596623604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3518568</v>
      </c>
      <c r="E119" s="31">
        <v>3654743</v>
      </c>
      <c r="F119" s="31">
        <v>774724</v>
      </c>
      <c r="G119" s="36">
        <f t="shared" si="24"/>
        <v>0.22018161934059538</v>
      </c>
      <c r="H119" s="31">
        <v>1188999</v>
      </c>
      <c r="I119" s="36">
        <f t="shared" si="25"/>
        <v>0.33792127933864002</v>
      </c>
      <c r="J119" s="31">
        <v>964377</v>
      </c>
      <c r="K119" s="36">
        <f t="shared" si="26"/>
        <v>0.26386999031122021</v>
      </c>
      <c r="L119" s="31">
        <v>817306</v>
      </c>
      <c r="M119" s="36">
        <f t="shared" si="27"/>
        <v>0.22362885707695451</v>
      </c>
      <c r="N119" s="31">
        <f t="shared" si="28"/>
        <v>3745406</v>
      </c>
      <c r="O119" s="36">
        <f t="shared" si="29"/>
        <v>1.0248069426495925</v>
      </c>
      <c r="P119" s="31">
        <v>782627</v>
      </c>
      <c r="Q119" s="31">
        <v>3060168</v>
      </c>
      <c r="R119" s="31">
        <v>3368790</v>
      </c>
      <c r="S119" s="31">
        <v>3428949</v>
      </c>
      <c r="T119" s="36">
        <f t="shared" si="30"/>
        <v>1.0178577471436332</v>
      </c>
      <c r="U119" s="36">
        <f t="shared" si="31"/>
        <v>4.4311019170051535E-2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182158325</v>
      </c>
      <c r="E121" s="32">
        <f>SUM(E113:E120)</f>
        <v>147711561</v>
      </c>
      <c r="F121" s="32">
        <f>SUM(F113:F120)</f>
        <v>29132829</v>
      </c>
      <c r="G121" s="37">
        <f t="shared" si="24"/>
        <v>0.15993136190728588</v>
      </c>
      <c r="H121" s="32">
        <f>SUM(H113:H120)</f>
        <v>37900600</v>
      </c>
      <c r="I121" s="37">
        <f t="shared" si="25"/>
        <v>0.20806405636415465</v>
      </c>
      <c r="J121" s="32">
        <f>SUM(J113:J120)</f>
        <v>36452046</v>
      </c>
      <c r="K121" s="37">
        <f t="shared" si="26"/>
        <v>0.24677855784084496</v>
      </c>
      <c r="L121" s="32">
        <f>SUM(L113:L120)</f>
        <v>41783173</v>
      </c>
      <c r="M121" s="37">
        <f t="shared" si="27"/>
        <v>0.28287002531914207</v>
      </c>
      <c r="N121" s="32">
        <f t="shared" si="28"/>
        <v>145268648</v>
      </c>
      <c r="O121" s="37">
        <f t="shared" si="29"/>
        <v>0.98346159919060094</v>
      </c>
      <c r="P121" s="32">
        <f>SUM(P113:P120)</f>
        <v>37528882</v>
      </c>
      <c r="Q121" s="32">
        <f>SUM(Q113:Q120)</f>
        <v>71422430</v>
      </c>
      <c r="R121" s="32">
        <f>SUM(R113:R120)</f>
        <v>167123375</v>
      </c>
      <c r="S121" s="32">
        <f>SUM(S113:S120)</f>
        <v>136885221</v>
      </c>
      <c r="T121" s="37">
        <f t="shared" si="30"/>
        <v>0.81906687798759448</v>
      </c>
      <c r="U121" s="37">
        <f t="shared" si="31"/>
        <v>0.11336045129188776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5146740</v>
      </c>
      <c r="E122" s="31">
        <v>5198710</v>
      </c>
      <c r="F122" s="31">
        <v>1336648</v>
      </c>
      <c r="G122" s="36">
        <f t="shared" si="24"/>
        <v>0.2597076984654364</v>
      </c>
      <c r="H122" s="31">
        <v>2716890</v>
      </c>
      <c r="I122" s="36">
        <f t="shared" si="25"/>
        <v>0.52788561302882986</v>
      </c>
      <c r="J122" s="31">
        <v>693870</v>
      </c>
      <c r="K122" s="36">
        <f t="shared" si="26"/>
        <v>0.1334696492014365</v>
      </c>
      <c r="L122" s="31">
        <v>699063</v>
      </c>
      <c r="M122" s="36">
        <f t="shared" si="27"/>
        <v>0.13446855085203829</v>
      </c>
      <c r="N122" s="31">
        <f t="shared" si="28"/>
        <v>5446471</v>
      </c>
      <c r="O122" s="36">
        <f t="shared" si="29"/>
        <v>1.0476581690457825</v>
      </c>
      <c r="P122" s="31">
        <v>733835</v>
      </c>
      <c r="Q122" s="31">
        <v>5258603</v>
      </c>
      <c r="R122" s="31">
        <v>6806411</v>
      </c>
      <c r="S122" s="31">
        <v>6568797</v>
      </c>
      <c r="T122" s="36">
        <f t="shared" si="30"/>
        <v>0.96508967795215428</v>
      </c>
      <c r="U122" s="36">
        <f t="shared" si="31"/>
        <v>-4.7383948707815815E-2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3132073</v>
      </c>
      <c r="E123" s="31">
        <v>10828049</v>
      </c>
      <c r="F123" s="31">
        <v>3037187</v>
      </c>
      <c r="G123" s="36">
        <f t="shared" si="24"/>
        <v>0.9697050483816948</v>
      </c>
      <c r="H123" s="31">
        <v>2516298</v>
      </c>
      <c r="I123" s="36">
        <f t="shared" si="25"/>
        <v>0.80339698340364352</v>
      </c>
      <c r="J123" s="31">
        <v>2716651</v>
      </c>
      <c r="K123" s="36">
        <f t="shared" si="26"/>
        <v>0.2508901649780122</v>
      </c>
      <c r="L123" s="31">
        <v>4980695</v>
      </c>
      <c r="M123" s="36">
        <f t="shared" si="27"/>
        <v>0.45998083311222548</v>
      </c>
      <c r="N123" s="31">
        <f t="shared" si="28"/>
        <v>13250831</v>
      </c>
      <c r="O123" s="36">
        <f t="shared" si="29"/>
        <v>1.2237505574642302</v>
      </c>
      <c r="P123" s="31">
        <v>1051427</v>
      </c>
      <c r="Q123" s="31">
        <v>12877756</v>
      </c>
      <c r="R123" s="31">
        <v>13167756</v>
      </c>
      <c r="S123" s="31">
        <v>3539283</v>
      </c>
      <c r="T123" s="36">
        <f t="shared" si="30"/>
        <v>0.26878406616890532</v>
      </c>
      <c r="U123" s="36">
        <f t="shared" si="31"/>
        <v>3.7370811287897308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40768032</v>
      </c>
      <c r="E124" s="31">
        <v>49744837</v>
      </c>
      <c r="F124" s="31">
        <v>10376248</v>
      </c>
      <c r="G124" s="36">
        <f t="shared" si="24"/>
        <v>0.25451922722195663</v>
      </c>
      <c r="H124" s="31">
        <v>8398944</v>
      </c>
      <c r="I124" s="36">
        <f t="shared" si="25"/>
        <v>0.20601789166570514</v>
      </c>
      <c r="J124" s="31">
        <v>16428037</v>
      </c>
      <c r="K124" s="36">
        <f t="shared" si="26"/>
        <v>0.33024607156718594</v>
      </c>
      <c r="L124" s="31">
        <v>26126664</v>
      </c>
      <c r="M124" s="36">
        <f t="shared" si="27"/>
        <v>0.52521358146173036</v>
      </c>
      <c r="N124" s="31">
        <f t="shared" si="28"/>
        <v>61329893</v>
      </c>
      <c r="O124" s="36">
        <f t="shared" si="29"/>
        <v>1.2328896162630907</v>
      </c>
      <c r="P124" s="31">
        <v>-411014</v>
      </c>
      <c r="Q124" s="31">
        <v>37463676</v>
      </c>
      <c r="R124" s="31">
        <v>37831529</v>
      </c>
      <c r="S124" s="31">
        <v>28425811</v>
      </c>
      <c r="T124" s="36">
        <f t="shared" si="30"/>
        <v>0.75137885650881309</v>
      </c>
      <c r="U124" s="36">
        <f t="shared" si="31"/>
        <v>-64.566360269966481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49046845</v>
      </c>
      <c r="E126" s="32">
        <f>SUM(E122:E125)</f>
        <v>65771596</v>
      </c>
      <c r="F126" s="32">
        <f>SUM(F122:F125)</f>
        <v>14750083</v>
      </c>
      <c r="G126" s="37">
        <f t="shared" si="24"/>
        <v>0.30073459363186356</v>
      </c>
      <c r="H126" s="32">
        <f>SUM(H122:H125)</f>
        <v>13632132</v>
      </c>
      <c r="I126" s="37">
        <f t="shared" si="25"/>
        <v>0.27794105818631148</v>
      </c>
      <c r="J126" s="32">
        <f>SUM(J122:J125)</f>
        <v>19838558</v>
      </c>
      <c r="K126" s="37">
        <f t="shared" si="26"/>
        <v>0.30162804624658951</v>
      </c>
      <c r="L126" s="32">
        <f>SUM(L122:L125)</f>
        <v>31806422</v>
      </c>
      <c r="M126" s="37">
        <f t="shared" si="27"/>
        <v>0.48358902526859771</v>
      </c>
      <c r="N126" s="32">
        <f t="shared" si="28"/>
        <v>80027195</v>
      </c>
      <c r="O126" s="37">
        <f t="shared" si="29"/>
        <v>1.2167440029887673</v>
      </c>
      <c r="P126" s="32">
        <f>SUM(P122:P125)</f>
        <v>1374248</v>
      </c>
      <c r="Q126" s="32">
        <f>SUM(Q122:Q125)</f>
        <v>55600035</v>
      </c>
      <c r="R126" s="32">
        <f>SUM(R122:R125)</f>
        <v>57805696</v>
      </c>
      <c r="S126" s="32">
        <f>SUM(S122:S125)</f>
        <v>38533891</v>
      </c>
      <c r="T126" s="37">
        <f t="shared" si="30"/>
        <v>0.66661062259331672</v>
      </c>
      <c r="U126" s="37">
        <f t="shared" si="31"/>
        <v>22.144601265564877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14599180</v>
      </c>
      <c r="E127" s="31">
        <v>13772498</v>
      </c>
      <c r="F127" s="31">
        <v>2714899</v>
      </c>
      <c r="G127" s="36">
        <f t="shared" si="24"/>
        <v>0.1859624307666595</v>
      </c>
      <c r="H127" s="31">
        <v>2998649</v>
      </c>
      <c r="I127" s="36">
        <f t="shared" si="25"/>
        <v>0.20539845388576619</v>
      </c>
      <c r="J127" s="31">
        <v>3264481</v>
      </c>
      <c r="K127" s="36">
        <f t="shared" si="26"/>
        <v>0.23702896889148214</v>
      </c>
      <c r="L127" s="31">
        <v>3699326</v>
      </c>
      <c r="M127" s="36">
        <f t="shared" si="27"/>
        <v>0.26860239878052622</v>
      </c>
      <c r="N127" s="31">
        <f t="shared" si="28"/>
        <v>12677355</v>
      </c>
      <c r="O127" s="36">
        <f t="shared" si="29"/>
        <v>0.92048334296363665</v>
      </c>
      <c r="P127" s="31">
        <v>3582301</v>
      </c>
      <c r="Q127" s="31">
        <v>15192401</v>
      </c>
      <c r="R127" s="31">
        <v>16812401</v>
      </c>
      <c r="S127" s="31">
        <v>13397813</v>
      </c>
      <c r="T127" s="36">
        <f t="shared" si="30"/>
        <v>0.7969006330505678</v>
      </c>
      <c r="U127" s="36">
        <f t="shared" si="31"/>
        <v>3.2667550828364256E-2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639324</v>
      </c>
      <c r="E129" s="31">
        <v>639324</v>
      </c>
      <c r="F129" s="31">
        <v>157735</v>
      </c>
      <c r="G129" s="36">
        <f t="shared" si="24"/>
        <v>0.2467215371235868</v>
      </c>
      <c r="H129" s="31">
        <v>305904</v>
      </c>
      <c r="I129" s="36">
        <f t="shared" si="25"/>
        <v>0.47848039491713124</v>
      </c>
      <c r="J129" s="31">
        <v>252921</v>
      </c>
      <c r="K129" s="36">
        <f t="shared" si="26"/>
        <v>0.3956069223116917</v>
      </c>
      <c r="L129" s="31">
        <v>249556</v>
      </c>
      <c r="M129" s="36">
        <f t="shared" si="27"/>
        <v>0.39034355037508367</v>
      </c>
      <c r="N129" s="31">
        <f t="shared" si="28"/>
        <v>966116</v>
      </c>
      <c r="O129" s="36">
        <f t="shared" si="29"/>
        <v>1.5111524047274933</v>
      </c>
      <c r="P129" s="31">
        <v>62347</v>
      </c>
      <c r="Q129" s="31">
        <v>639326</v>
      </c>
      <c r="R129" s="31">
        <v>639324</v>
      </c>
      <c r="S129" s="31">
        <v>62347</v>
      </c>
      <c r="T129" s="36">
        <f t="shared" si="30"/>
        <v>9.7520193204071806E-2</v>
      </c>
      <c r="U129" s="36">
        <f t="shared" si="31"/>
        <v>3.002694596371918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21177337</v>
      </c>
      <c r="E130" s="31">
        <v>20999570</v>
      </c>
      <c r="F130" s="31">
        <v>4599938</v>
      </c>
      <c r="G130" s="36">
        <f t="shared" si="24"/>
        <v>0.21721040752196558</v>
      </c>
      <c r="H130" s="31">
        <v>4741458</v>
      </c>
      <c r="I130" s="36">
        <f t="shared" si="25"/>
        <v>0.22389302299906735</v>
      </c>
      <c r="J130" s="31">
        <v>6365494</v>
      </c>
      <c r="K130" s="36">
        <f t="shared" si="26"/>
        <v>0.30312496874936012</v>
      </c>
      <c r="L130" s="31">
        <v>6447920</v>
      </c>
      <c r="M130" s="36">
        <f t="shared" si="27"/>
        <v>0.30705009674007611</v>
      </c>
      <c r="N130" s="31">
        <f t="shared" si="28"/>
        <v>22154810</v>
      </c>
      <c r="O130" s="36">
        <f t="shared" si="29"/>
        <v>1.0550125550189837</v>
      </c>
      <c r="P130" s="31">
        <v>7353199</v>
      </c>
      <c r="Q130" s="31">
        <v>15399349</v>
      </c>
      <c r="R130" s="31">
        <v>22288110</v>
      </c>
      <c r="S130" s="31">
        <v>23057466</v>
      </c>
      <c r="T130" s="36">
        <f t="shared" si="30"/>
        <v>1.0345186738579448</v>
      </c>
      <c r="U130" s="36">
        <f t="shared" si="31"/>
        <v>-0.12311362714377783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36415841</v>
      </c>
      <c r="E132" s="32">
        <f>SUM(E127:E131)</f>
        <v>35411392</v>
      </c>
      <c r="F132" s="32">
        <f>SUM(F127:F131)</f>
        <v>7472572</v>
      </c>
      <c r="G132" s="37">
        <f t="shared" si="24"/>
        <v>0.20520113760382466</v>
      </c>
      <c r="H132" s="32">
        <f>SUM(H127:H131)</f>
        <v>8046011</v>
      </c>
      <c r="I132" s="37">
        <f t="shared" si="25"/>
        <v>0.22094810332679121</v>
      </c>
      <c r="J132" s="32">
        <f>SUM(J127:J131)</f>
        <v>9882896</v>
      </c>
      <c r="K132" s="37">
        <f t="shared" si="26"/>
        <v>0.27908804036847801</v>
      </c>
      <c r="L132" s="32">
        <f>SUM(L127:L131)</f>
        <v>10396802</v>
      </c>
      <c r="M132" s="37">
        <f t="shared" si="27"/>
        <v>0.29360048879185546</v>
      </c>
      <c r="N132" s="32">
        <f t="shared" si="28"/>
        <v>35798281</v>
      </c>
      <c r="O132" s="37">
        <f t="shared" si="29"/>
        <v>1.0109255518676024</v>
      </c>
      <c r="P132" s="32">
        <f>SUM(P127:P131)</f>
        <v>10997847</v>
      </c>
      <c r="Q132" s="32">
        <f>SUM(Q127:Q131)</f>
        <v>31231076</v>
      </c>
      <c r="R132" s="32">
        <f>SUM(R127:R131)</f>
        <v>39739835</v>
      </c>
      <c r="S132" s="32">
        <f>SUM(S127:S131)</f>
        <v>36517626</v>
      </c>
      <c r="T132" s="37">
        <f t="shared" si="30"/>
        <v>0.91891740365806751</v>
      </c>
      <c r="U132" s="37">
        <f t="shared" si="31"/>
        <v>-5.4651151266243314E-2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82315091</v>
      </c>
      <c r="E133" s="31">
        <v>80053488</v>
      </c>
      <c r="F133" s="31">
        <v>15333574</v>
      </c>
      <c r="G133" s="36">
        <f t="shared" si="24"/>
        <v>0.18627901413605921</v>
      </c>
      <c r="H133" s="31">
        <v>16019510</v>
      </c>
      <c r="I133" s="36">
        <f t="shared" si="25"/>
        <v>0.19461206694164987</v>
      </c>
      <c r="J133" s="31">
        <v>16043336</v>
      </c>
      <c r="K133" s="36">
        <f t="shared" si="26"/>
        <v>0.20040770740682778</v>
      </c>
      <c r="L133" s="31">
        <v>19315837</v>
      </c>
      <c r="M133" s="36">
        <f t="shared" si="27"/>
        <v>0.24128663825366359</v>
      </c>
      <c r="N133" s="31">
        <f t="shared" si="28"/>
        <v>66712257</v>
      </c>
      <c r="O133" s="36">
        <f t="shared" si="29"/>
        <v>0.83334603733943491</v>
      </c>
      <c r="P133" s="31">
        <v>18249477</v>
      </c>
      <c r="Q133" s="31">
        <v>75339029</v>
      </c>
      <c r="R133" s="31">
        <v>72935074</v>
      </c>
      <c r="S133" s="31">
        <v>72813398</v>
      </c>
      <c r="T133" s="36">
        <f t="shared" si="30"/>
        <v>0.9983317217173181</v>
      </c>
      <c r="U133" s="36">
        <f t="shared" si="31"/>
        <v>5.843235945884917E-2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2808134</v>
      </c>
      <c r="E134" s="31">
        <v>2584010</v>
      </c>
      <c r="F134" s="31">
        <v>337913</v>
      </c>
      <c r="G134" s="36">
        <f t="shared" si="24"/>
        <v>0.12033364504685318</v>
      </c>
      <c r="H134" s="31">
        <v>630998</v>
      </c>
      <c r="I134" s="36">
        <f t="shared" si="25"/>
        <v>0.22470366442627027</v>
      </c>
      <c r="J134" s="31">
        <v>521654</v>
      </c>
      <c r="K134" s="36">
        <f t="shared" si="26"/>
        <v>0.20187770171168068</v>
      </c>
      <c r="L134" s="31">
        <v>692830</v>
      </c>
      <c r="M134" s="36">
        <f t="shared" si="27"/>
        <v>0.26812202739153485</v>
      </c>
      <c r="N134" s="31">
        <f t="shared" si="28"/>
        <v>2183395</v>
      </c>
      <c r="O134" s="36">
        <f t="shared" si="29"/>
        <v>0.84496383527927521</v>
      </c>
      <c r="P134" s="31">
        <v>530113</v>
      </c>
      <c r="Q134" s="31">
        <v>2099381</v>
      </c>
      <c r="R134" s="31">
        <v>2099381</v>
      </c>
      <c r="S134" s="31">
        <v>1994952</v>
      </c>
      <c r="T134" s="36">
        <f t="shared" si="30"/>
        <v>0.95025724249195354</v>
      </c>
      <c r="U134" s="36">
        <f t="shared" si="31"/>
        <v>0.30694776396730505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5248804</v>
      </c>
      <c r="E136" s="31">
        <v>5933991</v>
      </c>
      <c r="F136" s="31">
        <v>1760652</v>
      </c>
      <c r="G136" s="36">
        <f t="shared" si="24"/>
        <v>0.33543870184522034</v>
      </c>
      <c r="H136" s="31">
        <v>1350777</v>
      </c>
      <c r="I136" s="36">
        <f t="shared" si="25"/>
        <v>0.25734948380621564</v>
      </c>
      <c r="J136" s="31">
        <v>1339275</v>
      </c>
      <c r="K136" s="36">
        <f t="shared" si="26"/>
        <v>0.22569548892136843</v>
      </c>
      <c r="L136" s="31">
        <v>1267611</v>
      </c>
      <c r="M136" s="36">
        <f t="shared" si="27"/>
        <v>0.21361862530630735</v>
      </c>
      <c r="N136" s="31">
        <f t="shared" si="28"/>
        <v>5718315</v>
      </c>
      <c r="O136" s="36">
        <f t="shared" si="29"/>
        <v>0.96365414103256986</v>
      </c>
      <c r="P136" s="31">
        <v>1133549</v>
      </c>
      <c r="Q136" s="31">
        <v>8119269</v>
      </c>
      <c r="R136" s="31">
        <v>7670974</v>
      </c>
      <c r="S136" s="31">
        <v>7807025</v>
      </c>
      <c r="T136" s="36">
        <f t="shared" si="30"/>
        <v>1.017735818163378</v>
      </c>
      <c r="U136" s="36">
        <f t="shared" si="31"/>
        <v>0.11826749439150852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90372029</v>
      </c>
      <c r="E137" s="32">
        <f>SUM(E133:E136)</f>
        <v>88571489</v>
      </c>
      <c r="F137" s="32">
        <f>SUM(F133:F136)</f>
        <v>17432139</v>
      </c>
      <c r="G137" s="37">
        <f t="shared" ref="G137:G170" si="32">IF(($D137     =0),0,($F137     /$D137     ))</f>
        <v>0.19289307978246234</v>
      </c>
      <c r="H137" s="32">
        <f>SUM(H133:H136)</f>
        <v>18001285</v>
      </c>
      <c r="I137" s="37">
        <f t="shared" ref="I137:I170" si="33">IF(($D137     =0),0,($H137     /$D137     ))</f>
        <v>0.19919089124357273</v>
      </c>
      <c r="J137" s="32">
        <f>SUM(J133:J136)</f>
        <v>17904265</v>
      </c>
      <c r="K137" s="37">
        <f t="shared" ref="K137:K170" si="34">IF(($E137     =0),0,($J137     /$E137     ))</f>
        <v>0.20214478950444201</v>
      </c>
      <c r="L137" s="32">
        <f>SUM(L133:L136)</f>
        <v>21276278</v>
      </c>
      <c r="M137" s="37">
        <f t="shared" ref="M137:M170" si="35">IF(($E137     =0),0,($L137     /$E137     ))</f>
        <v>0.24021587804626385</v>
      </c>
      <c r="N137" s="32">
        <f t="shared" ref="N137:N170" si="36">$F137     +$H137     +$J137     +$L137</f>
        <v>74613967</v>
      </c>
      <c r="O137" s="37">
        <f t="shared" ref="O137:O170" si="37">IF(($E137     =0),0,($N137     /$E137     ))</f>
        <v>0.84241518170706153</v>
      </c>
      <c r="P137" s="32">
        <f>SUM(P133:P136)</f>
        <v>19913139</v>
      </c>
      <c r="Q137" s="32">
        <f>SUM(Q133:Q136)</f>
        <v>85557679</v>
      </c>
      <c r="R137" s="32">
        <f>SUM(R133:R136)</f>
        <v>82705429</v>
      </c>
      <c r="S137" s="32">
        <f>SUM(S133:S136)</f>
        <v>82615375</v>
      </c>
      <c r="T137" s="37">
        <f t="shared" ref="T137:T170" si="38">IF(($R137     =0),0,($S137     /$R137     ))</f>
        <v>0.99891114765875888</v>
      </c>
      <c r="U137" s="37">
        <f t="shared" ref="U137:U170" si="39">IF(($P137     =0),0,(($L137     /$P137     )-1))</f>
        <v>6.8454250231467784E-2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3723368</v>
      </c>
      <c r="E139" s="31">
        <v>2444415</v>
      </c>
      <c r="F139" s="31">
        <v>353439</v>
      </c>
      <c r="G139" s="36">
        <f t="shared" si="32"/>
        <v>9.4924541436677765E-2</v>
      </c>
      <c r="H139" s="31">
        <v>1139410</v>
      </c>
      <c r="I139" s="36">
        <f t="shared" si="33"/>
        <v>0.30601595114960434</v>
      </c>
      <c r="J139" s="31">
        <v>507667</v>
      </c>
      <c r="K139" s="36">
        <f t="shared" si="34"/>
        <v>0.20768445619913148</v>
      </c>
      <c r="L139" s="31">
        <v>1083628</v>
      </c>
      <c r="M139" s="36">
        <f t="shared" si="35"/>
        <v>0.44330770347915555</v>
      </c>
      <c r="N139" s="31">
        <f t="shared" si="36"/>
        <v>3084144</v>
      </c>
      <c r="O139" s="36">
        <f t="shared" si="37"/>
        <v>1.2617104706033959</v>
      </c>
      <c r="P139" s="31">
        <v>361016</v>
      </c>
      <c r="Q139" s="31">
        <v>3566971</v>
      </c>
      <c r="R139" s="31">
        <v>3071400</v>
      </c>
      <c r="S139" s="31">
        <v>2582468</v>
      </c>
      <c r="T139" s="36">
        <f t="shared" si="38"/>
        <v>0.84081135638471061</v>
      </c>
      <c r="U139" s="36">
        <f t="shared" si="39"/>
        <v>2.0016065769938174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8859433</v>
      </c>
      <c r="E140" s="31">
        <v>13385162</v>
      </c>
      <c r="F140" s="31">
        <v>898621</v>
      </c>
      <c r="G140" s="36">
        <f t="shared" si="32"/>
        <v>0.10143098322432147</v>
      </c>
      <c r="H140" s="31">
        <v>3690873</v>
      </c>
      <c r="I140" s="36">
        <f t="shared" si="33"/>
        <v>0.41660374879521073</v>
      </c>
      <c r="J140" s="31">
        <v>3942841</v>
      </c>
      <c r="K140" s="36">
        <f t="shared" si="34"/>
        <v>0.29456804482456023</v>
      </c>
      <c r="L140" s="31">
        <v>1660623</v>
      </c>
      <c r="M140" s="36">
        <f t="shared" si="35"/>
        <v>0.12406446780397577</v>
      </c>
      <c r="N140" s="31">
        <f t="shared" si="36"/>
        <v>10192958</v>
      </c>
      <c r="O140" s="36">
        <f t="shared" si="37"/>
        <v>0.76151173964125352</v>
      </c>
      <c r="P140" s="31">
        <v>944923</v>
      </c>
      <c r="Q140" s="31">
        <v>7714443</v>
      </c>
      <c r="R140" s="31">
        <v>11248979</v>
      </c>
      <c r="S140" s="31">
        <v>7165928</v>
      </c>
      <c r="T140" s="36">
        <f t="shared" si="38"/>
        <v>0.63702919171597705</v>
      </c>
      <c r="U140" s="36">
        <f t="shared" si="39"/>
        <v>0.75741621274961024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34783</v>
      </c>
      <c r="E141" s="31">
        <v>34783</v>
      </c>
      <c r="F141" s="31">
        <v>0</v>
      </c>
      <c r="G141" s="36">
        <f t="shared" si="32"/>
        <v>0</v>
      </c>
      <c r="H141" s="31">
        <v>8710</v>
      </c>
      <c r="I141" s="36">
        <f t="shared" si="33"/>
        <v>0.25040968289106746</v>
      </c>
      <c r="J141" s="31">
        <v>0</v>
      </c>
      <c r="K141" s="36">
        <f t="shared" si="34"/>
        <v>0</v>
      </c>
      <c r="L141" s="31">
        <v>729</v>
      </c>
      <c r="M141" s="36">
        <f t="shared" si="35"/>
        <v>2.0958514216715064E-2</v>
      </c>
      <c r="N141" s="31">
        <f t="shared" si="36"/>
        <v>9439</v>
      </c>
      <c r="O141" s="36">
        <f t="shared" si="37"/>
        <v>0.27136819710778254</v>
      </c>
      <c r="P141" s="31">
        <v>0</v>
      </c>
      <c r="Q141" s="31">
        <v>60869</v>
      </c>
      <c r="R141" s="31">
        <v>60869</v>
      </c>
      <c r="S141" s="31">
        <v>67800</v>
      </c>
      <c r="T141" s="36">
        <f t="shared" si="38"/>
        <v>1.1138674859123692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7062260</v>
      </c>
      <c r="E142" s="31">
        <v>10768990</v>
      </c>
      <c r="F142" s="31">
        <v>434400</v>
      </c>
      <c r="G142" s="36">
        <f t="shared" si="32"/>
        <v>6.1510054854961443E-2</v>
      </c>
      <c r="H142" s="31">
        <v>399599</v>
      </c>
      <c r="I142" s="36">
        <f t="shared" si="33"/>
        <v>5.6582312177688165E-2</v>
      </c>
      <c r="J142" s="31">
        <v>2846282</v>
      </c>
      <c r="K142" s="36">
        <f t="shared" si="34"/>
        <v>0.26430352335734364</v>
      </c>
      <c r="L142" s="31">
        <v>968854</v>
      </c>
      <c r="M142" s="36">
        <f t="shared" si="35"/>
        <v>8.99670256913601E-2</v>
      </c>
      <c r="N142" s="31">
        <f t="shared" si="36"/>
        <v>4649135</v>
      </c>
      <c r="O142" s="36">
        <f t="shared" si="37"/>
        <v>0.4317150447720724</v>
      </c>
      <c r="P142" s="31">
        <v>297003</v>
      </c>
      <c r="Q142" s="31">
        <v>7432159</v>
      </c>
      <c r="R142" s="31">
        <v>6680826</v>
      </c>
      <c r="S142" s="31">
        <v>1767076</v>
      </c>
      <c r="T142" s="36">
        <f t="shared" si="38"/>
        <v>0.26449962923746256</v>
      </c>
      <c r="U142" s="36">
        <f t="shared" si="39"/>
        <v>2.2621017296121586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19679844</v>
      </c>
      <c r="E144" s="32">
        <f>SUM(E138:E143)</f>
        <v>26633350</v>
      </c>
      <c r="F144" s="32">
        <f>SUM(F138:F143)</f>
        <v>1686460</v>
      </c>
      <c r="G144" s="37">
        <f t="shared" si="32"/>
        <v>8.5694784978986624E-2</v>
      </c>
      <c r="H144" s="32">
        <f>SUM(H138:H143)</f>
        <v>5238592</v>
      </c>
      <c r="I144" s="37">
        <f t="shared" si="33"/>
        <v>0.266190727934632</v>
      </c>
      <c r="J144" s="32">
        <f>SUM(J138:J143)</f>
        <v>7296790</v>
      </c>
      <c r="K144" s="37">
        <f t="shared" si="34"/>
        <v>0.27397191866588316</v>
      </c>
      <c r="L144" s="32">
        <f>SUM(L138:L143)</f>
        <v>3713834</v>
      </c>
      <c r="M144" s="37">
        <f t="shared" si="35"/>
        <v>0.13944299158761478</v>
      </c>
      <c r="N144" s="32">
        <f t="shared" si="36"/>
        <v>17935676</v>
      </c>
      <c r="O144" s="37">
        <f t="shared" si="37"/>
        <v>0.67342921562627311</v>
      </c>
      <c r="P144" s="32">
        <f>SUM(P138:P143)</f>
        <v>1602942</v>
      </c>
      <c r="Q144" s="32">
        <f>SUM(Q138:Q143)</f>
        <v>18774442</v>
      </c>
      <c r="R144" s="32">
        <f>SUM(R138:R143)</f>
        <v>21062074</v>
      </c>
      <c r="S144" s="32">
        <f>SUM(S138:S143)</f>
        <v>11583272</v>
      </c>
      <c r="T144" s="37">
        <f t="shared" si="38"/>
        <v>0.5499587552488896</v>
      </c>
      <c r="U144" s="37">
        <f t="shared" si="39"/>
        <v>1.3168860757282546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72298</v>
      </c>
      <c r="M145" s="36">
        <f t="shared" si="35"/>
        <v>0</v>
      </c>
      <c r="N145" s="31">
        <f t="shared" si="36"/>
        <v>72298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4365217</v>
      </c>
      <c r="E146" s="31">
        <v>2101742</v>
      </c>
      <c r="F146" s="31">
        <v>592050</v>
      </c>
      <c r="G146" s="36">
        <f t="shared" si="32"/>
        <v>0.13562899622172278</v>
      </c>
      <c r="H146" s="31">
        <v>1356942</v>
      </c>
      <c r="I146" s="36">
        <f t="shared" si="33"/>
        <v>0.31085327487728559</v>
      </c>
      <c r="J146" s="31">
        <v>270150</v>
      </c>
      <c r="K146" s="36">
        <f t="shared" si="34"/>
        <v>0.12853623327696739</v>
      </c>
      <c r="L146" s="31">
        <v>34980</v>
      </c>
      <c r="M146" s="36">
        <f t="shared" si="35"/>
        <v>1.6643336812986562E-2</v>
      </c>
      <c r="N146" s="31">
        <f t="shared" si="36"/>
        <v>2254122</v>
      </c>
      <c r="O146" s="36">
        <f t="shared" si="37"/>
        <v>1.0725017628234104</v>
      </c>
      <c r="P146" s="31">
        <v>401301</v>
      </c>
      <c r="Q146" s="31">
        <v>2920000</v>
      </c>
      <c r="R146" s="31">
        <v>6767211</v>
      </c>
      <c r="S146" s="31">
        <v>8748518</v>
      </c>
      <c r="T146" s="36">
        <f t="shared" si="38"/>
        <v>1.2927804379086156</v>
      </c>
      <c r="U146" s="36">
        <f t="shared" si="39"/>
        <v>-0.91283350901193872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900000</v>
      </c>
      <c r="E147" s="31">
        <v>870000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1300000</v>
      </c>
      <c r="S147" s="31">
        <v>1265840</v>
      </c>
      <c r="T147" s="36">
        <f t="shared" si="38"/>
        <v>0.97372307692307691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76585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5265217</v>
      </c>
      <c r="E150" s="32">
        <f>SUM(E145:E149)</f>
        <v>2971742</v>
      </c>
      <c r="F150" s="32">
        <f>SUM(F145:F149)</f>
        <v>592050</v>
      </c>
      <c r="G150" s="37">
        <f t="shared" si="32"/>
        <v>0.1124455079439271</v>
      </c>
      <c r="H150" s="32">
        <f>SUM(H145:H149)</f>
        <v>1356942</v>
      </c>
      <c r="I150" s="37">
        <f t="shared" si="33"/>
        <v>0.25771815292703038</v>
      </c>
      <c r="J150" s="32">
        <f>SUM(J145:J149)</f>
        <v>270150</v>
      </c>
      <c r="K150" s="37">
        <f t="shared" si="34"/>
        <v>9.0906276520640081E-2</v>
      </c>
      <c r="L150" s="32">
        <f>SUM(L145:L149)</f>
        <v>107278</v>
      </c>
      <c r="M150" s="37">
        <f t="shared" si="35"/>
        <v>3.6099365288103744E-2</v>
      </c>
      <c r="N150" s="32">
        <f t="shared" si="36"/>
        <v>2326420</v>
      </c>
      <c r="O150" s="37">
        <f t="shared" si="37"/>
        <v>0.78284723236404774</v>
      </c>
      <c r="P150" s="32">
        <f>SUM(P145:P149)</f>
        <v>401301</v>
      </c>
      <c r="Q150" s="32">
        <f>SUM(Q145:Q149)</f>
        <v>2996585</v>
      </c>
      <c r="R150" s="32">
        <f>SUM(R145:R149)</f>
        <v>8067211</v>
      </c>
      <c r="S150" s="32">
        <f>SUM(S145:S149)</f>
        <v>10014358</v>
      </c>
      <c r="T150" s="37">
        <f t="shared" si="38"/>
        <v>1.2413655723148929</v>
      </c>
      <c r="U150" s="37">
        <f t="shared" si="39"/>
        <v>-0.73267447626594495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2235544</v>
      </c>
      <c r="E151" s="31">
        <v>2247176</v>
      </c>
      <c r="F151" s="31">
        <v>222705</v>
      </c>
      <c r="G151" s="36">
        <f t="shared" si="32"/>
        <v>9.9620047737821307E-2</v>
      </c>
      <c r="H151" s="31">
        <v>222705</v>
      </c>
      <c r="I151" s="36">
        <f t="shared" si="33"/>
        <v>9.9620047737821307E-2</v>
      </c>
      <c r="J151" s="31">
        <v>4851638</v>
      </c>
      <c r="K151" s="36">
        <f t="shared" si="34"/>
        <v>2.1589933320754584</v>
      </c>
      <c r="L151" s="31">
        <v>1245868</v>
      </c>
      <c r="M151" s="36">
        <f t="shared" si="35"/>
        <v>0.55441496349195618</v>
      </c>
      <c r="N151" s="31">
        <f t="shared" si="36"/>
        <v>6542916</v>
      </c>
      <c r="O151" s="36">
        <f t="shared" si="37"/>
        <v>2.9116170696020252</v>
      </c>
      <c r="P151" s="31">
        <v>2943671</v>
      </c>
      <c r="Q151" s="31">
        <v>6676183</v>
      </c>
      <c r="R151" s="31">
        <v>6676183</v>
      </c>
      <c r="S151" s="31">
        <v>3431669</v>
      </c>
      <c r="T151" s="36">
        <f t="shared" si="38"/>
        <v>0.51401661698009182</v>
      </c>
      <c r="U151" s="36">
        <f t="shared" si="39"/>
        <v>-0.57676384351376231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169864900</v>
      </c>
      <c r="E152" s="31">
        <v>165607800</v>
      </c>
      <c r="F152" s="31">
        <v>38226447</v>
      </c>
      <c r="G152" s="36">
        <f t="shared" si="32"/>
        <v>0.22504029378641496</v>
      </c>
      <c r="H152" s="31">
        <v>40981217</v>
      </c>
      <c r="I152" s="36">
        <f t="shared" si="33"/>
        <v>0.24125771127525464</v>
      </c>
      <c r="J152" s="31">
        <v>31084424</v>
      </c>
      <c r="K152" s="36">
        <f t="shared" si="34"/>
        <v>0.18769903349962985</v>
      </c>
      <c r="L152" s="31">
        <v>36644497</v>
      </c>
      <c r="M152" s="36">
        <f t="shared" si="35"/>
        <v>0.22127277217618976</v>
      </c>
      <c r="N152" s="31">
        <f t="shared" si="36"/>
        <v>146936585</v>
      </c>
      <c r="O152" s="36">
        <f t="shared" si="37"/>
        <v>0.887256427535418</v>
      </c>
      <c r="P152" s="31">
        <v>39181236</v>
      </c>
      <c r="Q152" s="31">
        <v>166413000</v>
      </c>
      <c r="R152" s="31">
        <v>166099623</v>
      </c>
      <c r="S152" s="31">
        <v>153306014</v>
      </c>
      <c r="T152" s="36">
        <f t="shared" si="38"/>
        <v>0.92297629116232249</v>
      </c>
      <c r="U152" s="36">
        <f t="shared" si="39"/>
        <v>-6.4743720693242079E-2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28455250</v>
      </c>
      <c r="E153" s="31">
        <v>27670820</v>
      </c>
      <c r="F153" s="31">
        <v>6070257</v>
      </c>
      <c r="G153" s="36">
        <f t="shared" si="32"/>
        <v>0.21332643361066939</v>
      </c>
      <c r="H153" s="31">
        <v>7341873</v>
      </c>
      <c r="I153" s="36">
        <f t="shared" si="33"/>
        <v>0.25801470730357318</v>
      </c>
      <c r="J153" s="31">
        <v>6360874</v>
      </c>
      <c r="K153" s="36">
        <f t="shared" si="34"/>
        <v>0.22987659924787193</v>
      </c>
      <c r="L153" s="31">
        <v>5791575</v>
      </c>
      <c r="M153" s="36">
        <f t="shared" si="35"/>
        <v>0.20930261553506546</v>
      </c>
      <c r="N153" s="31">
        <f t="shared" si="36"/>
        <v>25564579</v>
      </c>
      <c r="O153" s="36">
        <f t="shared" si="37"/>
        <v>0.92388223406462111</v>
      </c>
      <c r="P153" s="31">
        <v>7690267</v>
      </c>
      <c r="Q153" s="31">
        <v>28900690</v>
      </c>
      <c r="R153" s="31">
        <v>28423590</v>
      </c>
      <c r="S153" s="31">
        <v>26429277</v>
      </c>
      <c r="T153" s="36">
        <f t="shared" si="38"/>
        <v>0.92983599186450405</v>
      </c>
      <c r="U153" s="36">
        <f t="shared" si="39"/>
        <v>-0.24689545889629061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7795780</v>
      </c>
      <c r="E155" s="31">
        <v>8709565</v>
      </c>
      <c r="F155" s="31">
        <v>2426986</v>
      </c>
      <c r="G155" s="36">
        <f t="shared" si="32"/>
        <v>0.3113204836462804</v>
      </c>
      <c r="H155" s="31">
        <v>1562106</v>
      </c>
      <c r="I155" s="36">
        <f t="shared" si="33"/>
        <v>0.20037840985764094</v>
      </c>
      <c r="J155" s="31">
        <v>346238</v>
      </c>
      <c r="K155" s="36">
        <f t="shared" si="34"/>
        <v>3.9753764969892295E-2</v>
      </c>
      <c r="L155" s="31">
        <v>585046</v>
      </c>
      <c r="M155" s="36">
        <f t="shared" si="35"/>
        <v>6.7172815175040312E-2</v>
      </c>
      <c r="N155" s="31">
        <f t="shared" si="36"/>
        <v>4920376</v>
      </c>
      <c r="O155" s="36">
        <f t="shared" si="37"/>
        <v>0.56493935116162519</v>
      </c>
      <c r="P155" s="31">
        <v>744981</v>
      </c>
      <c r="Q155" s="31">
        <v>5108454</v>
      </c>
      <c r="R155" s="31">
        <v>6788732</v>
      </c>
      <c r="S155" s="31">
        <v>4666734</v>
      </c>
      <c r="T155" s="36">
        <f t="shared" si="38"/>
        <v>0.6874235129623617</v>
      </c>
      <c r="U155" s="36">
        <f t="shared" si="39"/>
        <v>-0.21468332749425822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208351474</v>
      </c>
      <c r="E157" s="32">
        <f>SUM(E151:E156)</f>
        <v>204235361</v>
      </c>
      <c r="F157" s="32">
        <f>SUM(F151:F156)</f>
        <v>46946395</v>
      </c>
      <c r="G157" s="37">
        <f t="shared" si="32"/>
        <v>0.2253230759480972</v>
      </c>
      <c r="H157" s="32">
        <f>SUM(H151:H156)</f>
        <v>50107901</v>
      </c>
      <c r="I157" s="37">
        <f t="shared" si="33"/>
        <v>0.24049698347706433</v>
      </c>
      <c r="J157" s="32">
        <f>SUM(J151:J156)</f>
        <v>42643174</v>
      </c>
      <c r="K157" s="37">
        <f t="shared" si="34"/>
        <v>0.20879427436662157</v>
      </c>
      <c r="L157" s="32">
        <f>SUM(L151:L156)</f>
        <v>44266986</v>
      </c>
      <c r="M157" s="37">
        <f t="shared" si="35"/>
        <v>0.21674496415926722</v>
      </c>
      <c r="N157" s="32">
        <f t="shared" si="36"/>
        <v>183964456</v>
      </c>
      <c r="O157" s="37">
        <f t="shared" si="37"/>
        <v>0.90074732944996727</v>
      </c>
      <c r="P157" s="32">
        <f>SUM(P151:P156)</f>
        <v>50560155</v>
      </c>
      <c r="Q157" s="32">
        <f>SUM(Q151:Q156)</f>
        <v>207098327</v>
      </c>
      <c r="R157" s="32">
        <f>SUM(R151:R156)</f>
        <v>207988128</v>
      </c>
      <c r="S157" s="32">
        <f>SUM(S151:S156)</f>
        <v>187833694</v>
      </c>
      <c r="T157" s="37">
        <f t="shared" si="38"/>
        <v>0.90309815183297382</v>
      </c>
      <c r="U157" s="37">
        <f t="shared" si="39"/>
        <v>-0.1244689419959254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9442061</v>
      </c>
      <c r="E158" s="31">
        <v>9789787</v>
      </c>
      <c r="F158" s="31">
        <v>2233707</v>
      </c>
      <c r="G158" s="36">
        <f t="shared" si="32"/>
        <v>0.23656985482300952</v>
      </c>
      <c r="H158" s="31">
        <v>2813070</v>
      </c>
      <c r="I158" s="36">
        <f t="shared" si="33"/>
        <v>0.2979296575186286</v>
      </c>
      <c r="J158" s="31">
        <v>3938202</v>
      </c>
      <c r="K158" s="36">
        <f t="shared" si="34"/>
        <v>0.40227657659967475</v>
      </c>
      <c r="L158" s="31">
        <v>3824284</v>
      </c>
      <c r="M158" s="36">
        <f t="shared" si="35"/>
        <v>0.39064016408120011</v>
      </c>
      <c r="N158" s="31">
        <f t="shared" si="36"/>
        <v>12809263</v>
      </c>
      <c r="O158" s="36">
        <f t="shared" si="37"/>
        <v>1.3084312253167509</v>
      </c>
      <c r="P158" s="31">
        <v>2044183</v>
      </c>
      <c r="Q158" s="31">
        <v>9872658</v>
      </c>
      <c r="R158" s="31">
        <v>10937593</v>
      </c>
      <c r="S158" s="31">
        <v>8314663</v>
      </c>
      <c r="T158" s="36">
        <f t="shared" si="38"/>
        <v>0.76019129620200721</v>
      </c>
      <c r="U158" s="36">
        <f t="shared" si="39"/>
        <v>0.87081293602382948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119234245</v>
      </c>
      <c r="E159" s="31">
        <v>118155416</v>
      </c>
      <c r="F159" s="31">
        <v>24872669</v>
      </c>
      <c r="G159" s="36">
        <f t="shared" si="32"/>
        <v>0.20860340080989317</v>
      </c>
      <c r="H159" s="31">
        <v>29377069</v>
      </c>
      <c r="I159" s="36">
        <f t="shared" si="33"/>
        <v>0.24638113823759272</v>
      </c>
      <c r="J159" s="31">
        <v>31658491</v>
      </c>
      <c r="K159" s="36">
        <f t="shared" si="34"/>
        <v>0.26793939771664804</v>
      </c>
      <c r="L159" s="31">
        <v>24922329</v>
      </c>
      <c r="M159" s="36">
        <f t="shared" si="35"/>
        <v>0.21092836743090981</v>
      </c>
      <c r="N159" s="31">
        <f t="shared" si="36"/>
        <v>110830558</v>
      </c>
      <c r="O159" s="36">
        <f t="shared" si="37"/>
        <v>0.93800658278753801</v>
      </c>
      <c r="P159" s="31">
        <v>23503991</v>
      </c>
      <c r="Q159" s="31">
        <v>107494268</v>
      </c>
      <c r="R159" s="31">
        <v>105682453</v>
      </c>
      <c r="S159" s="31">
        <v>101914648</v>
      </c>
      <c r="T159" s="36">
        <f t="shared" si="38"/>
        <v>0.96434786577105658</v>
      </c>
      <c r="U159" s="36">
        <f t="shared" si="39"/>
        <v>6.0344560206817555E-2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5916000</v>
      </c>
      <c r="E160" s="31">
        <v>3782447</v>
      </c>
      <c r="F160" s="31">
        <v>756565</v>
      </c>
      <c r="G160" s="36">
        <f t="shared" si="32"/>
        <v>0.12788455037187288</v>
      </c>
      <c r="H160" s="31">
        <v>1405403</v>
      </c>
      <c r="I160" s="36">
        <f t="shared" si="33"/>
        <v>0.23755966869506423</v>
      </c>
      <c r="J160" s="31">
        <v>1114975</v>
      </c>
      <c r="K160" s="36">
        <f t="shared" si="34"/>
        <v>0.29477610657862491</v>
      </c>
      <c r="L160" s="31">
        <v>378289</v>
      </c>
      <c r="M160" s="36">
        <f t="shared" si="35"/>
        <v>0.10001171199490701</v>
      </c>
      <c r="N160" s="31">
        <f t="shared" si="36"/>
        <v>3655232</v>
      </c>
      <c r="O160" s="36">
        <f t="shared" si="37"/>
        <v>0.96636701056221008</v>
      </c>
      <c r="P160" s="31">
        <v>860300</v>
      </c>
      <c r="Q160" s="31">
        <v>5238000</v>
      </c>
      <c r="R160" s="31">
        <v>4736235</v>
      </c>
      <c r="S160" s="31">
        <v>4261973</v>
      </c>
      <c r="T160" s="36">
        <f t="shared" si="38"/>
        <v>0.89986518827718642</v>
      </c>
      <c r="U160" s="36">
        <f t="shared" si="39"/>
        <v>-0.56028245960711387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134592306</v>
      </c>
      <c r="E163" s="32">
        <f>SUM(E158:E162)</f>
        <v>131727650</v>
      </c>
      <c r="F163" s="32">
        <f>SUM(F158:F162)</f>
        <v>27862941</v>
      </c>
      <c r="G163" s="37">
        <f t="shared" si="32"/>
        <v>0.20701733871771244</v>
      </c>
      <c r="H163" s="32">
        <f>SUM(H158:H162)</f>
        <v>33595542</v>
      </c>
      <c r="I163" s="37">
        <f t="shared" si="33"/>
        <v>0.24960967679682969</v>
      </c>
      <c r="J163" s="32">
        <f>SUM(J158:J162)</f>
        <v>36711668</v>
      </c>
      <c r="K163" s="37">
        <f t="shared" si="34"/>
        <v>0.27869371388618869</v>
      </c>
      <c r="L163" s="32">
        <f>SUM(L158:L162)</f>
        <v>29124902</v>
      </c>
      <c r="M163" s="37">
        <f t="shared" si="35"/>
        <v>0.22109938194448925</v>
      </c>
      <c r="N163" s="32">
        <f t="shared" si="36"/>
        <v>127295053</v>
      </c>
      <c r="O163" s="37">
        <f t="shared" si="37"/>
        <v>0.96635029168135922</v>
      </c>
      <c r="P163" s="32">
        <f>SUM(P158:P162)</f>
        <v>26408474</v>
      </c>
      <c r="Q163" s="32">
        <f>SUM(Q158:Q162)</f>
        <v>122604926</v>
      </c>
      <c r="R163" s="32">
        <f>SUM(R158:R162)</f>
        <v>121356281</v>
      </c>
      <c r="S163" s="32">
        <f>SUM(S158:S162)</f>
        <v>114491284</v>
      </c>
      <c r="T163" s="37">
        <f t="shared" si="38"/>
        <v>0.94343105323077592</v>
      </c>
      <c r="U163" s="37">
        <f t="shared" si="39"/>
        <v>0.10286198286201609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2304684</v>
      </c>
      <c r="E164" s="31">
        <v>6584788</v>
      </c>
      <c r="F164" s="31">
        <v>3700525</v>
      </c>
      <c r="G164" s="36">
        <f t="shared" si="32"/>
        <v>1.605653963840596</v>
      </c>
      <c r="H164" s="31">
        <v>971920</v>
      </c>
      <c r="I164" s="36">
        <f t="shared" si="33"/>
        <v>0.42171508111307232</v>
      </c>
      <c r="J164" s="31">
        <v>1576315</v>
      </c>
      <c r="K164" s="36">
        <f t="shared" si="34"/>
        <v>0.23938735764917565</v>
      </c>
      <c r="L164" s="31">
        <v>389261</v>
      </c>
      <c r="M164" s="36">
        <f t="shared" si="35"/>
        <v>5.911519095223719E-2</v>
      </c>
      <c r="N164" s="31">
        <f t="shared" si="36"/>
        <v>6638021</v>
      </c>
      <c r="O164" s="36">
        <f t="shared" si="37"/>
        <v>1.0080842390066316</v>
      </c>
      <c r="P164" s="31">
        <v>749322</v>
      </c>
      <c r="Q164" s="31">
        <v>3258198</v>
      </c>
      <c r="R164" s="31">
        <v>3956468</v>
      </c>
      <c r="S164" s="31">
        <v>3881224</v>
      </c>
      <c r="T164" s="36">
        <f t="shared" si="38"/>
        <v>0.98098202740424034</v>
      </c>
      <c r="U164" s="36">
        <f t="shared" si="39"/>
        <v>-0.4805157195438009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57350</v>
      </c>
      <c r="E165" s="31">
        <v>5235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410122</v>
      </c>
      <c r="M165" s="36">
        <f t="shared" si="35"/>
        <v>78.342311365807063</v>
      </c>
      <c r="N165" s="31">
        <f t="shared" si="36"/>
        <v>410122</v>
      </c>
      <c r="O165" s="36">
        <f t="shared" si="37"/>
        <v>78.342311365807063</v>
      </c>
      <c r="P165" s="31">
        <v>34622</v>
      </c>
      <c r="Q165" s="31">
        <v>277000</v>
      </c>
      <c r="R165" s="31">
        <v>225000</v>
      </c>
      <c r="S165" s="31">
        <v>121614</v>
      </c>
      <c r="T165" s="36">
        <f t="shared" si="38"/>
        <v>0.54050666666666669</v>
      </c>
      <c r="U165" s="36">
        <f t="shared" si="39"/>
        <v>10.845705043036221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2022000</v>
      </c>
      <c r="E166" s="31">
        <v>1843675</v>
      </c>
      <c r="F166" s="31">
        <v>925175</v>
      </c>
      <c r="G166" s="36">
        <f t="shared" si="32"/>
        <v>0.45755440158259147</v>
      </c>
      <c r="H166" s="31">
        <v>120565</v>
      </c>
      <c r="I166" s="36">
        <f t="shared" si="33"/>
        <v>5.9626607319485658E-2</v>
      </c>
      <c r="J166" s="31">
        <v>0</v>
      </c>
      <c r="K166" s="36">
        <f t="shared" si="34"/>
        <v>0</v>
      </c>
      <c r="L166" s="31">
        <v>149435</v>
      </c>
      <c r="M166" s="36">
        <f t="shared" si="35"/>
        <v>8.1052788588010363E-2</v>
      </c>
      <c r="N166" s="31">
        <f t="shared" si="36"/>
        <v>1195175</v>
      </c>
      <c r="O166" s="36">
        <f t="shared" si="37"/>
        <v>0.64825687824589473</v>
      </c>
      <c r="P166" s="31">
        <v>304760</v>
      </c>
      <c r="Q166" s="31">
        <v>1400000</v>
      </c>
      <c r="R166" s="31">
        <v>3075000</v>
      </c>
      <c r="S166" s="31">
        <v>304760</v>
      </c>
      <c r="T166" s="36">
        <f t="shared" si="38"/>
        <v>9.9108943089430898E-2</v>
      </c>
      <c r="U166" s="36">
        <f t="shared" si="39"/>
        <v>-0.50966334164588534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13594</v>
      </c>
      <c r="G167" s="36">
        <f t="shared" si="32"/>
        <v>0</v>
      </c>
      <c r="H167" s="31">
        <v>0</v>
      </c>
      <c r="I167" s="36">
        <f t="shared" si="33"/>
        <v>0</v>
      </c>
      <c r="J167" s="31">
        <v>62161</v>
      </c>
      <c r="K167" s="36">
        <f t="shared" si="34"/>
        <v>0</v>
      </c>
      <c r="L167" s="31">
        <v>38766</v>
      </c>
      <c r="M167" s="36">
        <f t="shared" si="35"/>
        <v>0</v>
      </c>
      <c r="N167" s="31">
        <f t="shared" si="36"/>
        <v>114521</v>
      </c>
      <c r="O167" s="36">
        <f t="shared" si="37"/>
        <v>0</v>
      </c>
      <c r="P167" s="31">
        <v>36777</v>
      </c>
      <c r="Q167" s="31">
        <v>0</v>
      </c>
      <c r="R167" s="31">
        <v>0</v>
      </c>
      <c r="S167" s="31">
        <v>157103</v>
      </c>
      <c r="T167" s="36">
        <f t="shared" si="38"/>
        <v>0</v>
      </c>
      <c r="U167" s="36">
        <f t="shared" si="39"/>
        <v>5.4082714740190774E-2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4384034</v>
      </c>
      <c r="E169" s="32">
        <f>SUM(E164:E168)</f>
        <v>8433698</v>
      </c>
      <c r="F169" s="32">
        <f>SUM(F164:F168)</f>
        <v>4639294</v>
      </c>
      <c r="G169" s="37">
        <f t="shared" si="32"/>
        <v>1.0582249134016752</v>
      </c>
      <c r="H169" s="32">
        <f>SUM(H164:H168)</f>
        <v>1092485</v>
      </c>
      <c r="I169" s="37">
        <f t="shared" si="33"/>
        <v>0.24919628816747316</v>
      </c>
      <c r="J169" s="32">
        <f>SUM(J164:J168)</f>
        <v>1638476</v>
      </c>
      <c r="K169" s="37">
        <f t="shared" si="34"/>
        <v>0.1942772909345343</v>
      </c>
      <c r="L169" s="32">
        <f>SUM(L164:L168)</f>
        <v>987584</v>
      </c>
      <c r="M169" s="37">
        <f t="shared" si="35"/>
        <v>0.11709975861122843</v>
      </c>
      <c r="N169" s="32">
        <f t="shared" si="36"/>
        <v>8357839</v>
      </c>
      <c r="O169" s="37">
        <f t="shared" si="37"/>
        <v>0.9910052506029976</v>
      </c>
      <c r="P169" s="32">
        <f>SUM(P164:P168)</f>
        <v>1125481</v>
      </c>
      <c r="Q169" s="32">
        <f>SUM(Q164:Q168)</f>
        <v>4935198</v>
      </c>
      <c r="R169" s="32">
        <f>SUM(R164:R168)</f>
        <v>7256468</v>
      </c>
      <c r="S169" s="32">
        <f>SUM(S164:S168)</f>
        <v>4464701</v>
      </c>
      <c r="T169" s="37">
        <f t="shared" si="38"/>
        <v>0.61527192016832433</v>
      </c>
      <c r="U169" s="37">
        <f t="shared" si="39"/>
        <v>-0.12252272583899682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2895203815</v>
      </c>
      <c r="E170" s="32">
        <f>SUM(E105,E107:E111,E113:E120,E122:E125,E127:E131,E133:E136,E138:E143,E145:E149,E151:E156,E158:E162,E164:E168)</f>
        <v>2968055983</v>
      </c>
      <c r="F170" s="32">
        <f>SUM(F105,F107:F111,F113:F120,F122:F125,F127:F131,F133:F136,F138:F143,F145:F149,F151:F156,F158:F162,F164:F168)</f>
        <v>573694056</v>
      </c>
      <c r="G170" s="37">
        <f t="shared" si="32"/>
        <v>0.19815325367689182</v>
      </c>
      <c r="H170" s="32">
        <f>SUM(H105,H107:H111,H113:H120,H122:H125,H127:H131,H133:H136,H138:H143,H145:H149,H151:H156,H158:H162,H164:H168)</f>
        <v>693311394</v>
      </c>
      <c r="I170" s="37">
        <f t="shared" si="33"/>
        <v>0.23946894184373682</v>
      </c>
      <c r="J170" s="32">
        <f>SUM(J105,J107:J111,J113:J120,J122:J125,J127:J131,J133:J136,J138:J143,J145:J149,J151:J156,J158:J162,J164:J168)</f>
        <v>676497482</v>
      </c>
      <c r="K170" s="37">
        <f t="shared" si="34"/>
        <v>0.22792611927630207</v>
      </c>
      <c r="L170" s="32">
        <f>SUM(L105,L107:L111,L113:L120,L122:L125,L127:L131,L133:L136,L138:L143,L145:L149,L151:L156,L158:L162,L164:L168)</f>
        <v>719925119</v>
      </c>
      <c r="M170" s="37">
        <f t="shared" si="35"/>
        <v>0.24255779645784398</v>
      </c>
      <c r="N170" s="32">
        <f t="shared" si="36"/>
        <v>2663428051</v>
      </c>
      <c r="O170" s="37">
        <f t="shared" si="37"/>
        <v>0.89736449253491046</v>
      </c>
      <c r="P170" s="32">
        <f>SUM(P105,P107:P111,P113:P120,P122:P125,P127:P131,P133:P136,P138:P143,P145:P149,P151:P156,P158:P162,P164:P168)</f>
        <v>608071533</v>
      </c>
      <c r="Q170" s="32">
        <f>SUM(Q105,Q107:Q111,Q113:Q120,Q122:Q125,Q127:Q131,Q133:Q136,Q138:Q143,Q145:Q149,Q151:Q156,Q158:Q162,Q164:Q168)</f>
        <v>2629155181</v>
      </c>
      <c r="R170" s="32">
        <f>SUM(R105,R107:R111,R113:R120,R122:R125,R127:R131,R133:R136,R138:R143,R145:R149,R151:R156,R158:R162,R164:R168)</f>
        <v>2766559291</v>
      </c>
      <c r="S170" s="32">
        <f>SUM(S105,S107:S111,S113:S120,S122:S125,S127:S131,S133:S136,S138:S143,S145:S149,S151:S156,S158:S162,S164:S168)</f>
        <v>2510657313</v>
      </c>
      <c r="T170" s="37">
        <f t="shared" si="38"/>
        <v>0.90750171925377321</v>
      </c>
      <c r="U170" s="37">
        <f t="shared" si="39"/>
        <v>0.18394807178056127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8329510</v>
      </c>
      <c r="E173" s="31">
        <v>11349820</v>
      </c>
      <c r="F173" s="31">
        <v>3149684</v>
      </c>
      <c r="G173" s="36">
        <f t="shared" ref="G173:G205" si="40">IF(($D173     =0),0,($F173     /$D173     ))</f>
        <v>0.37813556859887315</v>
      </c>
      <c r="H173" s="31">
        <v>3571413</v>
      </c>
      <c r="I173" s="36">
        <f t="shared" ref="I173:I205" si="41">IF(($D173     =0),0,($H173     /$D173     ))</f>
        <v>0.42876627796833189</v>
      </c>
      <c r="J173" s="31">
        <v>3249694</v>
      </c>
      <c r="K173" s="36">
        <f t="shared" ref="K173:K205" si="42">IF(($E173     =0),0,($J173     /$E173     ))</f>
        <v>0.28632119275900408</v>
      </c>
      <c r="L173" s="31">
        <v>3646496</v>
      </c>
      <c r="M173" s="36">
        <f t="shared" ref="M173:M205" si="43">IF(($E173     =0),0,($L173     /$E173     ))</f>
        <v>0.32128227584226005</v>
      </c>
      <c r="N173" s="31">
        <f t="shared" ref="N173:N205" si="44">$F173     +$H173     +$J173     +$L173</f>
        <v>13617287</v>
      </c>
      <c r="O173" s="36">
        <f t="shared" ref="O173:O205" si="45">IF(($E173     =0),0,($N173     /$E173     ))</f>
        <v>1.1997799965109579</v>
      </c>
      <c r="P173" s="31">
        <v>2988865</v>
      </c>
      <c r="Q173" s="31">
        <v>7927234</v>
      </c>
      <c r="R173" s="31">
        <v>9456562</v>
      </c>
      <c r="S173" s="31">
        <v>12054152</v>
      </c>
      <c r="T173" s="36">
        <f t="shared" ref="T173:T205" si="46">IF(($R173     =0),0,($S173     /$R173     ))</f>
        <v>1.274686508691002</v>
      </c>
      <c r="U173" s="36">
        <f t="shared" ref="U173:U205" si="47">IF(($P173     =0),0,(($L173     /$P173     )-1))</f>
        <v>0.22002700021580091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28785056</v>
      </c>
      <c r="E174" s="31">
        <v>22176777</v>
      </c>
      <c r="F174" s="31">
        <v>5887037</v>
      </c>
      <c r="G174" s="36">
        <f t="shared" si="40"/>
        <v>0.20451712861006766</v>
      </c>
      <c r="H174" s="31">
        <v>6554163</v>
      </c>
      <c r="I174" s="36">
        <f t="shared" si="41"/>
        <v>0.22769325166503063</v>
      </c>
      <c r="J174" s="31">
        <v>6370877</v>
      </c>
      <c r="K174" s="36">
        <f t="shared" si="42"/>
        <v>0.28727695643059403</v>
      </c>
      <c r="L174" s="31">
        <v>7671712</v>
      </c>
      <c r="M174" s="36">
        <f t="shared" si="43"/>
        <v>0.34593448813594507</v>
      </c>
      <c r="N174" s="31">
        <f t="shared" si="44"/>
        <v>26483789</v>
      </c>
      <c r="O174" s="36">
        <f t="shared" si="45"/>
        <v>1.1942127117930617</v>
      </c>
      <c r="P174" s="31">
        <v>8041574</v>
      </c>
      <c r="Q174" s="31">
        <v>23495172</v>
      </c>
      <c r="R174" s="31">
        <v>27520432</v>
      </c>
      <c r="S174" s="31">
        <v>29740866</v>
      </c>
      <c r="T174" s="36">
        <f t="shared" si="46"/>
        <v>1.0806831084628323</v>
      </c>
      <c r="U174" s="36">
        <f t="shared" si="47"/>
        <v>-4.5993732072850402E-2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30847816</v>
      </c>
      <c r="E175" s="31">
        <v>32108720</v>
      </c>
      <c r="F175" s="31">
        <v>8074191</v>
      </c>
      <c r="G175" s="36">
        <f t="shared" si="40"/>
        <v>0.26174271138028055</v>
      </c>
      <c r="H175" s="31">
        <v>8312191</v>
      </c>
      <c r="I175" s="36">
        <f t="shared" si="41"/>
        <v>0.26945800636258982</v>
      </c>
      <c r="J175" s="31">
        <v>7574337</v>
      </c>
      <c r="K175" s="36">
        <f t="shared" si="42"/>
        <v>0.2358965726444405</v>
      </c>
      <c r="L175" s="31">
        <v>6369664</v>
      </c>
      <c r="M175" s="36">
        <f t="shared" si="43"/>
        <v>0.19837801070861746</v>
      </c>
      <c r="N175" s="31">
        <f t="shared" si="44"/>
        <v>30330383</v>
      </c>
      <c r="O175" s="36">
        <f t="shared" si="45"/>
        <v>0.94461513881587311</v>
      </c>
      <c r="P175" s="31">
        <v>8882185</v>
      </c>
      <c r="Q175" s="31">
        <v>28680027</v>
      </c>
      <c r="R175" s="31">
        <v>30784127</v>
      </c>
      <c r="S175" s="31">
        <v>31694762</v>
      </c>
      <c r="T175" s="36">
        <f t="shared" si="46"/>
        <v>1.0295813163712584</v>
      </c>
      <c r="U175" s="36">
        <f t="shared" si="47"/>
        <v>-0.28287195098953688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3103039</v>
      </c>
      <c r="E176" s="31">
        <v>2984243</v>
      </c>
      <c r="F176" s="31">
        <v>1342956</v>
      </c>
      <c r="G176" s="36">
        <f t="shared" si="40"/>
        <v>0.43278734169954036</v>
      </c>
      <c r="H176" s="31">
        <v>1626221</v>
      </c>
      <c r="I176" s="36">
        <f t="shared" si="41"/>
        <v>0.52407365811386841</v>
      </c>
      <c r="J176" s="31">
        <v>2474532</v>
      </c>
      <c r="K176" s="36">
        <f t="shared" si="42"/>
        <v>0.82919923075969348</v>
      </c>
      <c r="L176" s="31">
        <v>1930822</v>
      </c>
      <c r="M176" s="36">
        <f t="shared" si="43"/>
        <v>0.64700562253140914</v>
      </c>
      <c r="N176" s="31">
        <f t="shared" si="44"/>
        <v>7374531</v>
      </c>
      <c r="O176" s="36">
        <f t="shared" si="45"/>
        <v>2.4711563367996505</v>
      </c>
      <c r="P176" s="31">
        <v>1513404</v>
      </c>
      <c r="Q176" s="31">
        <v>4237884</v>
      </c>
      <c r="R176" s="31">
        <v>3257884</v>
      </c>
      <c r="S176" s="31">
        <v>3354405</v>
      </c>
      <c r="T176" s="36">
        <f t="shared" si="46"/>
        <v>1.0296268989319448</v>
      </c>
      <c r="U176" s="36">
        <f t="shared" si="47"/>
        <v>0.27581399282676666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1349785</v>
      </c>
      <c r="E178" s="31">
        <v>1375885</v>
      </c>
      <c r="F178" s="31">
        <v>366283</v>
      </c>
      <c r="G178" s="36">
        <f t="shared" si="40"/>
        <v>0.27136395796367568</v>
      </c>
      <c r="H178" s="31">
        <v>407404</v>
      </c>
      <c r="I178" s="36">
        <f t="shared" si="41"/>
        <v>0.30182880977340837</v>
      </c>
      <c r="J178" s="31">
        <v>323733</v>
      </c>
      <c r="K178" s="36">
        <f t="shared" si="42"/>
        <v>0.23529074014179965</v>
      </c>
      <c r="L178" s="31">
        <v>357186</v>
      </c>
      <c r="M178" s="36">
        <f t="shared" si="43"/>
        <v>0.25960454543802713</v>
      </c>
      <c r="N178" s="31">
        <f t="shared" si="44"/>
        <v>1454606</v>
      </c>
      <c r="O178" s="36">
        <f t="shared" si="45"/>
        <v>1.057214810830847</v>
      </c>
      <c r="P178" s="31">
        <v>345869</v>
      </c>
      <c r="Q178" s="31">
        <v>1354632</v>
      </c>
      <c r="R178" s="31">
        <v>1455632</v>
      </c>
      <c r="S178" s="31">
        <v>1465222</v>
      </c>
      <c r="T178" s="36">
        <f t="shared" si="46"/>
        <v>1.0065882036119018</v>
      </c>
      <c r="U178" s="36">
        <f t="shared" si="47"/>
        <v>3.2720480875707336E-2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72415206</v>
      </c>
      <c r="E179" s="32">
        <f>SUM(E173:E178)</f>
        <v>69995445</v>
      </c>
      <c r="F179" s="32">
        <f>SUM(F173:F178)</f>
        <v>18820151</v>
      </c>
      <c r="G179" s="37">
        <f t="shared" si="40"/>
        <v>0.2598922524642131</v>
      </c>
      <c r="H179" s="32">
        <f>SUM(H173:H178)</f>
        <v>20471392</v>
      </c>
      <c r="I179" s="37">
        <f t="shared" si="41"/>
        <v>0.28269465946143962</v>
      </c>
      <c r="J179" s="32">
        <f>SUM(J173:J178)</f>
        <v>19993173</v>
      </c>
      <c r="K179" s="37">
        <f t="shared" si="42"/>
        <v>0.28563534384273148</v>
      </c>
      <c r="L179" s="32">
        <f>SUM(L173:L178)</f>
        <v>19975880</v>
      </c>
      <c r="M179" s="37">
        <f t="shared" si="43"/>
        <v>0.28538828490911089</v>
      </c>
      <c r="N179" s="32">
        <f t="shared" si="44"/>
        <v>79260596</v>
      </c>
      <c r="O179" s="37">
        <f t="shared" si="45"/>
        <v>1.1323679133692199</v>
      </c>
      <c r="P179" s="32">
        <f>SUM(P173:P178)</f>
        <v>21771897</v>
      </c>
      <c r="Q179" s="32">
        <f>SUM(Q173:Q178)</f>
        <v>65694949</v>
      </c>
      <c r="R179" s="32">
        <f>SUM(R173:R178)</f>
        <v>72474637</v>
      </c>
      <c r="S179" s="32">
        <f>SUM(S173:S178)</f>
        <v>78309407</v>
      </c>
      <c r="T179" s="37">
        <f t="shared" si="46"/>
        <v>1.0805077505941838</v>
      </c>
      <c r="U179" s="37">
        <f t="shared" si="47"/>
        <v>-8.2492444273459475E-2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22276757</v>
      </c>
      <c r="E180" s="31">
        <v>22276757</v>
      </c>
      <c r="F180" s="31">
        <v>5155556</v>
      </c>
      <c r="G180" s="36">
        <f t="shared" si="40"/>
        <v>0.23143207065552673</v>
      </c>
      <c r="H180" s="31">
        <v>5789910</v>
      </c>
      <c r="I180" s="36">
        <f t="shared" si="41"/>
        <v>0.25990811858296969</v>
      </c>
      <c r="J180" s="31">
        <v>4992688</v>
      </c>
      <c r="K180" s="36">
        <f t="shared" si="42"/>
        <v>0.22412095261442228</v>
      </c>
      <c r="L180" s="31">
        <v>4923632</v>
      </c>
      <c r="M180" s="36">
        <f t="shared" si="43"/>
        <v>0.2210210400014688</v>
      </c>
      <c r="N180" s="31">
        <f t="shared" si="44"/>
        <v>20861786</v>
      </c>
      <c r="O180" s="36">
        <f t="shared" si="45"/>
        <v>0.93648218185438747</v>
      </c>
      <c r="P180" s="31">
        <v>5515851</v>
      </c>
      <c r="Q180" s="31">
        <v>25689179</v>
      </c>
      <c r="R180" s="31">
        <v>25581167</v>
      </c>
      <c r="S180" s="31">
        <v>22762611</v>
      </c>
      <c r="T180" s="36">
        <f t="shared" si="46"/>
        <v>0.88981910012158549</v>
      </c>
      <c r="U180" s="36">
        <f t="shared" si="47"/>
        <v>-0.10736675084225444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26143515</v>
      </c>
      <c r="E181" s="31">
        <v>28540611</v>
      </c>
      <c r="F181" s="31">
        <v>6646258</v>
      </c>
      <c r="G181" s="36">
        <f t="shared" si="40"/>
        <v>0.25422205086041416</v>
      </c>
      <c r="H181" s="31">
        <v>6433238</v>
      </c>
      <c r="I181" s="36">
        <f t="shared" si="41"/>
        <v>0.24607394988776377</v>
      </c>
      <c r="J181" s="31">
        <v>4484581</v>
      </c>
      <c r="K181" s="36">
        <f t="shared" si="42"/>
        <v>0.15712981757818709</v>
      </c>
      <c r="L181" s="31">
        <v>8745752</v>
      </c>
      <c r="M181" s="36">
        <f t="shared" si="43"/>
        <v>0.30643184198123857</v>
      </c>
      <c r="N181" s="31">
        <f t="shared" si="44"/>
        <v>26309829</v>
      </c>
      <c r="O181" s="36">
        <f t="shared" si="45"/>
        <v>0.92183832364345664</v>
      </c>
      <c r="P181" s="31">
        <v>5760943</v>
      </c>
      <c r="Q181" s="31">
        <v>23340388</v>
      </c>
      <c r="R181" s="31">
        <v>24050417</v>
      </c>
      <c r="S181" s="31">
        <v>22887052</v>
      </c>
      <c r="T181" s="36">
        <f t="shared" si="46"/>
        <v>0.95162807364213264</v>
      </c>
      <c r="U181" s="36">
        <f t="shared" si="47"/>
        <v>0.51811118422799884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2553124</v>
      </c>
      <c r="E182" s="31">
        <v>3165124</v>
      </c>
      <c r="F182" s="31">
        <v>808491</v>
      </c>
      <c r="G182" s="36">
        <f t="shared" si="40"/>
        <v>0.31666734557350135</v>
      </c>
      <c r="H182" s="31">
        <v>947905</v>
      </c>
      <c r="I182" s="36">
        <f t="shared" si="41"/>
        <v>0.37127260563920905</v>
      </c>
      <c r="J182" s="31">
        <v>214534</v>
      </c>
      <c r="K182" s="36">
        <f t="shared" si="42"/>
        <v>6.7780598801184408E-2</v>
      </c>
      <c r="L182" s="31">
        <v>85791</v>
      </c>
      <c r="M182" s="36">
        <f t="shared" si="43"/>
        <v>2.7105099199904965E-2</v>
      </c>
      <c r="N182" s="31">
        <f t="shared" si="44"/>
        <v>2056721</v>
      </c>
      <c r="O182" s="36">
        <f t="shared" si="45"/>
        <v>0.64980740091067524</v>
      </c>
      <c r="P182" s="31">
        <v>677513</v>
      </c>
      <c r="Q182" s="31">
        <v>1533001</v>
      </c>
      <c r="R182" s="31">
        <v>2424620</v>
      </c>
      <c r="S182" s="31">
        <v>1697010</v>
      </c>
      <c r="T182" s="36">
        <f t="shared" si="46"/>
        <v>0.69990761438905891</v>
      </c>
      <c r="U182" s="36">
        <f t="shared" si="47"/>
        <v>-0.87337364744292723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5161151</v>
      </c>
      <c r="E183" s="31">
        <v>5636310</v>
      </c>
      <c r="F183" s="31">
        <v>1048276</v>
      </c>
      <c r="G183" s="36">
        <f t="shared" si="40"/>
        <v>0.20310895767242618</v>
      </c>
      <c r="H183" s="31">
        <v>1600976</v>
      </c>
      <c r="I183" s="36">
        <f t="shared" si="41"/>
        <v>0.31019747339304743</v>
      </c>
      <c r="J183" s="31">
        <v>1812704</v>
      </c>
      <c r="K183" s="36">
        <f t="shared" si="42"/>
        <v>0.32161183469326565</v>
      </c>
      <c r="L183" s="31">
        <v>1662794</v>
      </c>
      <c r="M183" s="36">
        <f t="shared" si="43"/>
        <v>0.2950146461071162</v>
      </c>
      <c r="N183" s="31">
        <f t="shared" si="44"/>
        <v>6124750</v>
      </c>
      <c r="O183" s="36">
        <f t="shared" si="45"/>
        <v>1.0866595343407299</v>
      </c>
      <c r="P183" s="31">
        <v>1033389</v>
      </c>
      <c r="Q183" s="31">
        <v>2597259</v>
      </c>
      <c r="R183" s="31">
        <v>2622144</v>
      </c>
      <c r="S183" s="31">
        <v>2795244</v>
      </c>
      <c r="T183" s="36">
        <f t="shared" si="46"/>
        <v>1.0660146811159112</v>
      </c>
      <c r="U183" s="36">
        <f t="shared" si="47"/>
        <v>0.6090688017774526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56134547</v>
      </c>
      <c r="E185" s="32">
        <f>SUM(E180:E184)</f>
        <v>59618802</v>
      </c>
      <c r="F185" s="32">
        <f>SUM(F180:F184)</f>
        <v>13658581</v>
      </c>
      <c r="G185" s="37">
        <f t="shared" si="40"/>
        <v>0.24331862872252269</v>
      </c>
      <c r="H185" s="32">
        <f>SUM(H180:H184)</f>
        <v>14772029</v>
      </c>
      <c r="I185" s="37">
        <f t="shared" si="41"/>
        <v>0.26315397183128603</v>
      </c>
      <c r="J185" s="32">
        <f>SUM(J180:J184)</f>
        <v>11504507</v>
      </c>
      <c r="K185" s="37">
        <f t="shared" si="42"/>
        <v>0.19296776543748731</v>
      </c>
      <c r="L185" s="32">
        <f>SUM(L180:L184)</f>
        <v>15417969</v>
      </c>
      <c r="M185" s="37">
        <f t="shared" si="43"/>
        <v>0.2586091716502455</v>
      </c>
      <c r="N185" s="32">
        <f t="shared" si="44"/>
        <v>55353086</v>
      </c>
      <c r="O185" s="37">
        <f t="shared" si="45"/>
        <v>0.92845015570759037</v>
      </c>
      <c r="P185" s="32">
        <f>SUM(P180:P184)</f>
        <v>12987696</v>
      </c>
      <c r="Q185" s="32">
        <f>SUM(Q180:Q184)</f>
        <v>53159827</v>
      </c>
      <c r="R185" s="32">
        <f>SUM(R180:R184)</f>
        <v>54678348</v>
      </c>
      <c r="S185" s="32">
        <f>SUM(S180:S184)</f>
        <v>50141917</v>
      </c>
      <c r="T185" s="37">
        <f t="shared" si="46"/>
        <v>0.91703423446516708</v>
      </c>
      <c r="U185" s="37">
        <f t="shared" si="47"/>
        <v>0.18712117992290556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3723138</v>
      </c>
      <c r="E187" s="31">
        <v>3680044</v>
      </c>
      <c r="F187" s="31">
        <v>759734</v>
      </c>
      <c r="G187" s="36">
        <f t="shared" si="40"/>
        <v>0.20405743757013572</v>
      </c>
      <c r="H187" s="31">
        <v>1158746</v>
      </c>
      <c r="I187" s="36">
        <f t="shared" si="41"/>
        <v>0.31122832406427053</v>
      </c>
      <c r="J187" s="31">
        <v>437076</v>
      </c>
      <c r="K187" s="36">
        <f t="shared" si="42"/>
        <v>0.11876923210700742</v>
      </c>
      <c r="L187" s="31">
        <v>801853</v>
      </c>
      <c r="M187" s="36">
        <f t="shared" si="43"/>
        <v>0.21789223172331634</v>
      </c>
      <c r="N187" s="31">
        <f t="shared" si="44"/>
        <v>3157409</v>
      </c>
      <c r="O187" s="36">
        <f t="shared" si="45"/>
        <v>0.85798131761468066</v>
      </c>
      <c r="P187" s="31">
        <v>716424</v>
      </c>
      <c r="Q187" s="31">
        <v>3232103</v>
      </c>
      <c r="R187" s="31">
        <v>3347189</v>
      </c>
      <c r="S187" s="31">
        <v>2666602</v>
      </c>
      <c r="T187" s="36">
        <f t="shared" si="46"/>
        <v>0.79666908561183725</v>
      </c>
      <c r="U187" s="36">
        <f t="shared" si="47"/>
        <v>0.11924363226245904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178201904</v>
      </c>
      <c r="E188" s="31">
        <v>195178992</v>
      </c>
      <c r="F188" s="31">
        <v>117554842</v>
      </c>
      <c r="G188" s="36">
        <f t="shared" si="40"/>
        <v>0.65967219968648594</v>
      </c>
      <c r="H188" s="31">
        <v>132278536</v>
      </c>
      <c r="I188" s="36">
        <f t="shared" si="41"/>
        <v>0.74229586233826095</v>
      </c>
      <c r="J188" s="31">
        <v>32639133</v>
      </c>
      <c r="K188" s="36">
        <f t="shared" si="42"/>
        <v>0.16722667058348165</v>
      </c>
      <c r="L188" s="31">
        <v>77143894</v>
      </c>
      <c r="M188" s="36">
        <f t="shared" si="43"/>
        <v>0.3952469126390406</v>
      </c>
      <c r="N188" s="31">
        <f t="shared" si="44"/>
        <v>359616405</v>
      </c>
      <c r="O188" s="36">
        <f t="shared" si="45"/>
        <v>1.8424954515596637</v>
      </c>
      <c r="P188" s="31">
        <v>59881658</v>
      </c>
      <c r="Q188" s="31">
        <v>153113554</v>
      </c>
      <c r="R188" s="31">
        <v>172382655</v>
      </c>
      <c r="S188" s="31">
        <v>249660013</v>
      </c>
      <c r="T188" s="36">
        <f t="shared" si="46"/>
        <v>1.4482896379569046</v>
      </c>
      <c r="U188" s="36">
        <f t="shared" si="47"/>
        <v>0.28827251242776208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5167000</v>
      </c>
      <c r="E190" s="31">
        <v>4920000</v>
      </c>
      <c r="F190" s="31">
        <v>914592</v>
      </c>
      <c r="G190" s="36">
        <f t="shared" si="40"/>
        <v>0.17700638668473001</v>
      </c>
      <c r="H190" s="31">
        <v>950688</v>
      </c>
      <c r="I190" s="36">
        <f t="shared" si="41"/>
        <v>0.18399225856396362</v>
      </c>
      <c r="J190" s="31">
        <v>1120779</v>
      </c>
      <c r="K190" s="36">
        <f t="shared" si="42"/>
        <v>0.22780060975609756</v>
      </c>
      <c r="L190" s="31">
        <v>1010105</v>
      </c>
      <c r="M190" s="36">
        <f t="shared" si="43"/>
        <v>0.20530589430894308</v>
      </c>
      <c r="N190" s="31">
        <f t="shared" si="44"/>
        <v>3996164</v>
      </c>
      <c r="O190" s="36">
        <f t="shared" si="45"/>
        <v>0.8122284552845529</v>
      </c>
      <c r="P190" s="31">
        <v>903549</v>
      </c>
      <c r="Q190" s="31">
        <v>4787000</v>
      </c>
      <c r="R190" s="31">
        <v>4835000</v>
      </c>
      <c r="S190" s="31">
        <v>3638843</v>
      </c>
      <c r="T190" s="36">
        <f t="shared" si="46"/>
        <v>0.75260455015511896</v>
      </c>
      <c r="U190" s="36">
        <f t="shared" si="47"/>
        <v>0.11793051621992823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187092042</v>
      </c>
      <c r="E191" s="32">
        <f>SUM(E186:E190)</f>
        <v>203779036</v>
      </c>
      <c r="F191" s="32">
        <f>SUM(F186:F190)</f>
        <v>119229168</v>
      </c>
      <c r="G191" s="37">
        <f t="shared" si="40"/>
        <v>0.63727546466139917</v>
      </c>
      <c r="H191" s="32">
        <f>SUM(H186:H190)</f>
        <v>134387970</v>
      </c>
      <c r="I191" s="37">
        <f t="shared" si="41"/>
        <v>0.71829869706590732</v>
      </c>
      <c r="J191" s="32">
        <f>SUM(J186:J190)</f>
        <v>34196988</v>
      </c>
      <c r="K191" s="37">
        <f t="shared" si="42"/>
        <v>0.16781406307172833</v>
      </c>
      <c r="L191" s="32">
        <f>SUM(L186:L190)</f>
        <v>78955852</v>
      </c>
      <c r="M191" s="37">
        <f t="shared" si="43"/>
        <v>0.38745816816995837</v>
      </c>
      <c r="N191" s="32">
        <f t="shared" si="44"/>
        <v>366769978</v>
      </c>
      <c r="O191" s="37">
        <f t="shared" si="45"/>
        <v>1.7998415597569124</v>
      </c>
      <c r="P191" s="32">
        <f>SUM(P186:P190)</f>
        <v>61501631</v>
      </c>
      <c r="Q191" s="32">
        <f>SUM(Q186:Q190)</f>
        <v>161132657</v>
      </c>
      <c r="R191" s="32">
        <f>SUM(R186:R190)</f>
        <v>180564844</v>
      </c>
      <c r="S191" s="32">
        <f>SUM(S186:S190)</f>
        <v>255965458</v>
      </c>
      <c r="T191" s="37">
        <f t="shared" si="46"/>
        <v>1.4175819186596479</v>
      </c>
      <c r="U191" s="37">
        <f t="shared" si="47"/>
        <v>0.28380094505135967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7472074</v>
      </c>
      <c r="E192" s="31">
        <v>4822074</v>
      </c>
      <c r="F192" s="31">
        <v>652113</v>
      </c>
      <c r="G192" s="36">
        <f t="shared" si="40"/>
        <v>8.7273359444780665E-2</v>
      </c>
      <c r="H192" s="31">
        <v>299200</v>
      </c>
      <c r="I192" s="36">
        <f t="shared" si="41"/>
        <v>4.0042429986640926E-2</v>
      </c>
      <c r="J192" s="31">
        <v>-1002948</v>
      </c>
      <c r="K192" s="36">
        <f t="shared" si="42"/>
        <v>-0.20799100138239271</v>
      </c>
      <c r="L192" s="31">
        <v>5993592</v>
      </c>
      <c r="M192" s="36">
        <f t="shared" si="43"/>
        <v>1.2429489883398721</v>
      </c>
      <c r="N192" s="31">
        <f t="shared" si="44"/>
        <v>5941957</v>
      </c>
      <c r="O192" s="36">
        <f t="shared" si="45"/>
        <v>1.2322409403090868</v>
      </c>
      <c r="P192" s="31">
        <v>1965988</v>
      </c>
      <c r="Q192" s="31">
        <v>7836784</v>
      </c>
      <c r="R192" s="31">
        <v>7191721</v>
      </c>
      <c r="S192" s="31">
        <v>5219677</v>
      </c>
      <c r="T192" s="36">
        <f t="shared" si="46"/>
        <v>0.72578969623543521</v>
      </c>
      <c r="U192" s="36">
        <f t="shared" si="47"/>
        <v>2.0486411921130752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391036</v>
      </c>
      <c r="E193" s="31">
        <v>276367</v>
      </c>
      <c r="F193" s="31">
        <v>26087</v>
      </c>
      <c r="G193" s="36">
        <f t="shared" si="40"/>
        <v>6.6712527746805916E-2</v>
      </c>
      <c r="H193" s="31">
        <v>78729</v>
      </c>
      <c r="I193" s="36">
        <f t="shared" si="41"/>
        <v>0.2013344039934942</v>
      </c>
      <c r="J193" s="31">
        <v>43493</v>
      </c>
      <c r="K193" s="36">
        <f t="shared" si="42"/>
        <v>0.15737407143399901</v>
      </c>
      <c r="L193" s="31">
        <v>2323093</v>
      </c>
      <c r="M193" s="36">
        <f t="shared" si="43"/>
        <v>8.4058263106666136</v>
      </c>
      <c r="N193" s="31">
        <f t="shared" si="44"/>
        <v>2471402</v>
      </c>
      <c r="O193" s="36">
        <f t="shared" si="45"/>
        <v>8.9424641871135115</v>
      </c>
      <c r="P193" s="31">
        <v>178504</v>
      </c>
      <c r="Q193" s="31">
        <v>311761</v>
      </c>
      <c r="R193" s="31">
        <v>311761</v>
      </c>
      <c r="S193" s="31">
        <v>324745</v>
      </c>
      <c r="T193" s="36">
        <f t="shared" si="46"/>
        <v>1.041647287505493</v>
      </c>
      <c r="U193" s="36">
        <f t="shared" si="47"/>
        <v>12.014234975126607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2882647</v>
      </c>
      <c r="E194" s="31">
        <v>2832647</v>
      </c>
      <c r="F194" s="31">
        <v>704762</v>
      </c>
      <c r="G194" s="36">
        <f t="shared" si="40"/>
        <v>0.24448432291570907</v>
      </c>
      <c r="H194" s="31">
        <v>796765</v>
      </c>
      <c r="I194" s="36">
        <f t="shared" si="41"/>
        <v>0.27640047498011378</v>
      </c>
      <c r="J194" s="31">
        <v>800628</v>
      </c>
      <c r="K194" s="36">
        <f t="shared" si="42"/>
        <v>0.28264305435869702</v>
      </c>
      <c r="L194" s="31">
        <v>599548</v>
      </c>
      <c r="M194" s="36">
        <f t="shared" si="43"/>
        <v>0.21165644713231122</v>
      </c>
      <c r="N194" s="31">
        <f t="shared" si="44"/>
        <v>2901703</v>
      </c>
      <c r="O194" s="36">
        <f t="shared" si="45"/>
        <v>1.0243786112424174</v>
      </c>
      <c r="P194" s="31">
        <v>526755</v>
      </c>
      <c r="Q194" s="31">
        <v>2768808</v>
      </c>
      <c r="R194" s="31">
        <v>2643808</v>
      </c>
      <c r="S194" s="31">
        <v>527121</v>
      </c>
      <c r="T194" s="36">
        <f t="shared" si="46"/>
        <v>0.19937945569421078</v>
      </c>
      <c r="U194" s="36">
        <f t="shared" si="47"/>
        <v>0.13819137929397907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30038334</v>
      </c>
      <c r="E195" s="31">
        <v>27472834</v>
      </c>
      <c r="F195" s="31">
        <v>5205078</v>
      </c>
      <c r="G195" s="36">
        <f t="shared" si="40"/>
        <v>0.17328118130652653</v>
      </c>
      <c r="H195" s="31">
        <v>5880324</v>
      </c>
      <c r="I195" s="36">
        <f t="shared" si="41"/>
        <v>0.19576065703244394</v>
      </c>
      <c r="J195" s="31">
        <v>6614745</v>
      </c>
      <c r="K195" s="36">
        <f t="shared" si="42"/>
        <v>0.2407740315396657</v>
      </c>
      <c r="L195" s="31">
        <v>6944484</v>
      </c>
      <c r="M195" s="36">
        <f t="shared" si="43"/>
        <v>0.25277639722207035</v>
      </c>
      <c r="N195" s="31">
        <f t="shared" si="44"/>
        <v>24644631</v>
      </c>
      <c r="O195" s="36">
        <f t="shared" si="45"/>
        <v>0.89705455942404777</v>
      </c>
      <c r="P195" s="31">
        <v>4816260</v>
      </c>
      <c r="Q195" s="31">
        <v>30025776</v>
      </c>
      <c r="R195" s="31">
        <v>28800257</v>
      </c>
      <c r="S195" s="31">
        <v>21194115</v>
      </c>
      <c r="T195" s="36">
        <f t="shared" si="46"/>
        <v>0.73590020394609668</v>
      </c>
      <c r="U195" s="36">
        <f t="shared" si="47"/>
        <v>0.44188312092785687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15473752</v>
      </c>
      <c r="E196" s="31">
        <v>13772460</v>
      </c>
      <c r="F196" s="31">
        <v>3384282</v>
      </c>
      <c r="G196" s="36">
        <f t="shared" si="40"/>
        <v>0.21871114387770982</v>
      </c>
      <c r="H196" s="31">
        <v>3231005</v>
      </c>
      <c r="I196" s="36">
        <f t="shared" si="41"/>
        <v>0.20880553081114392</v>
      </c>
      <c r="J196" s="31">
        <v>2890743</v>
      </c>
      <c r="K196" s="36">
        <f t="shared" si="42"/>
        <v>0.2098930038642334</v>
      </c>
      <c r="L196" s="31">
        <v>2798248</v>
      </c>
      <c r="M196" s="36">
        <f t="shared" si="43"/>
        <v>0.2031770649542638</v>
      </c>
      <c r="N196" s="31">
        <f t="shared" si="44"/>
        <v>12304278</v>
      </c>
      <c r="O196" s="36">
        <f t="shared" si="45"/>
        <v>0.89339725800619496</v>
      </c>
      <c r="P196" s="31">
        <v>3426876</v>
      </c>
      <c r="Q196" s="31">
        <v>14162350</v>
      </c>
      <c r="R196" s="31">
        <v>13712350</v>
      </c>
      <c r="S196" s="31">
        <v>12994010</v>
      </c>
      <c r="T196" s="36">
        <f t="shared" si="46"/>
        <v>0.94761364755129496</v>
      </c>
      <c r="U196" s="36">
        <f t="shared" si="47"/>
        <v>-0.1834405446826789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56257843</v>
      </c>
      <c r="E198" s="32">
        <f>SUM(E192:E197)</f>
        <v>49176382</v>
      </c>
      <c r="F198" s="32">
        <f>SUM(F192:F197)</f>
        <v>9972322</v>
      </c>
      <c r="G198" s="37">
        <f t="shared" si="40"/>
        <v>0.17726100874503845</v>
      </c>
      <c r="H198" s="32">
        <f>SUM(H192:H197)</f>
        <v>10286023</v>
      </c>
      <c r="I198" s="37">
        <f t="shared" si="41"/>
        <v>0.18283713792581774</v>
      </c>
      <c r="J198" s="32">
        <f>SUM(J192:J197)</f>
        <v>9346661</v>
      </c>
      <c r="K198" s="37">
        <f t="shared" si="42"/>
        <v>0.19006402301007017</v>
      </c>
      <c r="L198" s="32">
        <f>SUM(L192:L197)</f>
        <v>18658965</v>
      </c>
      <c r="M198" s="37">
        <f t="shared" si="43"/>
        <v>0.37942939763238376</v>
      </c>
      <c r="N198" s="32">
        <f t="shared" si="44"/>
        <v>48263971</v>
      </c>
      <c r="O198" s="37">
        <f t="shared" si="45"/>
        <v>0.98144615437548866</v>
      </c>
      <c r="P198" s="32">
        <f>SUM(P192:P197)</f>
        <v>10914383</v>
      </c>
      <c r="Q198" s="32">
        <f>SUM(Q192:Q197)</f>
        <v>55105479</v>
      </c>
      <c r="R198" s="32">
        <f>SUM(R192:R197)</f>
        <v>52659897</v>
      </c>
      <c r="S198" s="32">
        <f>SUM(S192:S197)</f>
        <v>40259668</v>
      </c>
      <c r="T198" s="37">
        <f t="shared" si="46"/>
        <v>0.76452234610333547</v>
      </c>
      <c r="U198" s="37">
        <f t="shared" si="47"/>
        <v>0.70957579553512096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2674748</v>
      </c>
      <c r="E199" s="31">
        <v>2938832</v>
      </c>
      <c r="F199" s="31">
        <v>278030</v>
      </c>
      <c r="G199" s="36">
        <f t="shared" si="40"/>
        <v>0.10394624091690133</v>
      </c>
      <c r="H199" s="31">
        <v>479553</v>
      </c>
      <c r="I199" s="36">
        <f t="shared" si="41"/>
        <v>0.17928903956559647</v>
      </c>
      <c r="J199" s="31">
        <v>997206</v>
      </c>
      <c r="K199" s="36">
        <f t="shared" si="42"/>
        <v>0.3393205191722426</v>
      </c>
      <c r="L199" s="31">
        <v>569200</v>
      </c>
      <c r="M199" s="36">
        <f t="shared" si="43"/>
        <v>0.19368238810520641</v>
      </c>
      <c r="N199" s="31">
        <f t="shared" si="44"/>
        <v>2323989</v>
      </c>
      <c r="O199" s="36">
        <f t="shared" si="45"/>
        <v>0.79078661182401722</v>
      </c>
      <c r="P199" s="31">
        <v>941316</v>
      </c>
      <c r="Q199" s="31">
        <v>2545060</v>
      </c>
      <c r="R199" s="31">
        <v>2938288</v>
      </c>
      <c r="S199" s="31">
        <v>2076555</v>
      </c>
      <c r="T199" s="36">
        <f t="shared" si="46"/>
        <v>0.70672275828645792</v>
      </c>
      <c r="U199" s="36">
        <f t="shared" si="47"/>
        <v>-0.3953146446039375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14804828</v>
      </c>
      <c r="E200" s="31">
        <v>10043098</v>
      </c>
      <c r="F200" s="31">
        <v>2084963</v>
      </c>
      <c r="G200" s="36">
        <f t="shared" si="40"/>
        <v>0.14082993736907987</v>
      </c>
      <c r="H200" s="31">
        <v>2554234</v>
      </c>
      <c r="I200" s="36">
        <f t="shared" si="41"/>
        <v>0.17252709724152149</v>
      </c>
      <c r="J200" s="31">
        <v>3008842</v>
      </c>
      <c r="K200" s="36">
        <f t="shared" si="42"/>
        <v>0.29959301402814154</v>
      </c>
      <c r="L200" s="31">
        <v>4205974</v>
      </c>
      <c r="M200" s="36">
        <f t="shared" si="43"/>
        <v>0.41879248813463732</v>
      </c>
      <c r="N200" s="31">
        <f t="shared" si="44"/>
        <v>11854013</v>
      </c>
      <c r="O200" s="36">
        <f t="shared" si="45"/>
        <v>1.1803143810804195</v>
      </c>
      <c r="P200" s="31">
        <v>3906831</v>
      </c>
      <c r="Q200" s="31">
        <v>16175214</v>
      </c>
      <c r="R200" s="31">
        <v>9738965</v>
      </c>
      <c r="S200" s="31">
        <v>10129113</v>
      </c>
      <c r="T200" s="36">
        <f t="shared" si="46"/>
        <v>1.0400605197780257</v>
      </c>
      <c r="U200" s="36">
        <f t="shared" si="47"/>
        <v>7.6569219400583144E-2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1400000</v>
      </c>
      <c r="E201" s="31">
        <v>1650000</v>
      </c>
      <c r="F201" s="31">
        <v>743987</v>
      </c>
      <c r="G201" s="36">
        <f t="shared" si="40"/>
        <v>0.53141928571428576</v>
      </c>
      <c r="H201" s="31">
        <v>592188</v>
      </c>
      <c r="I201" s="36">
        <f t="shared" si="41"/>
        <v>0.42299142857142857</v>
      </c>
      <c r="J201" s="31">
        <v>309300</v>
      </c>
      <c r="K201" s="36">
        <f t="shared" si="42"/>
        <v>0.18745454545454546</v>
      </c>
      <c r="L201" s="31">
        <v>0</v>
      </c>
      <c r="M201" s="36">
        <f t="shared" si="43"/>
        <v>0</v>
      </c>
      <c r="N201" s="31">
        <f t="shared" si="44"/>
        <v>1645475</v>
      </c>
      <c r="O201" s="36">
        <f t="shared" si="45"/>
        <v>0.99725757575757579</v>
      </c>
      <c r="P201" s="31">
        <v>125245</v>
      </c>
      <c r="Q201" s="31">
        <v>1100000</v>
      </c>
      <c r="R201" s="31">
        <v>1600000</v>
      </c>
      <c r="S201" s="31">
        <v>1084479</v>
      </c>
      <c r="T201" s="36">
        <f t="shared" si="46"/>
        <v>0.67779937499999998</v>
      </c>
      <c r="U201" s="36">
        <f t="shared" si="47"/>
        <v>-1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1194442</v>
      </c>
      <c r="E202" s="31">
        <v>1194442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20074018</v>
      </c>
      <c r="E204" s="32">
        <f>SUM(E199:E203)</f>
        <v>15826372</v>
      </c>
      <c r="F204" s="32">
        <f>SUM(F199:F203)</f>
        <v>3106980</v>
      </c>
      <c r="G204" s="37">
        <f t="shared" si="40"/>
        <v>0.15477618880285951</v>
      </c>
      <c r="H204" s="32">
        <f>SUM(H199:H203)</f>
        <v>3625975</v>
      </c>
      <c r="I204" s="37">
        <f t="shared" si="41"/>
        <v>0.18063025548746645</v>
      </c>
      <c r="J204" s="32">
        <f>SUM(J199:J203)</f>
        <v>4315348</v>
      </c>
      <c r="K204" s="37">
        <f t="shared" si="42"/>
        <v>0.27266817688855033</v>
      </c>
      <c r="L204" s="32">
        <f>SUM(L199:L203)</f>
        <v>4775174</v>
      </c>
      <c r="M204" s="37">
        <f t="shared" si="43"/>
        <v>0.30172259315021788</v>
      </c>
      <c r="N204" s="32">
        <f t="shared" si="44"/>
        <v>15823477</v>
      </c>
      <c r="O204" s="37">
        <f t="shared" si="45"/>
        <v>0.9998170774704398</v>
      </c>
      <c r="P204" s="32">
        <f>SUM(P199:P203)</f>
        <v>4973392</v>
      </c>
      <c r="Q204" s="32">
        <f>SUM(Q199:Q203)</f>
        <v>19820274</v>
      </c>
      <c r="R204" s="32">
        <f>SUM(R199:R203)</f>
        <v>14277253</v>
      </c>
      <c r="S204" s="32">
        <f>SUM(S199:S203)</f>
        <v>13290147</v>
      </c>
      <c r="T204" s="37">
        <f t="shared" si="46"/>
        <v>0.93086163003485334</v>
      </c>
      <c r="U204" s="37">
        <f t="shared" si="47"/>
        <v>-3.985569607221795E-2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391973656</v>
      </c>
      <c r="E205" s="32">
        <f>SUM(E173:E178,E180:E184,E186:E190,E192:E197,E199:E203)</f>
        <v>398396037</v>
      </c>
      <c r="F205" s="32">
        <f>SUM(F173:F178,F180:F184,F186:F190,F192:F197,F199:F203)</f>
        <v>164787202</v>
      </c>
      <c r="G205" s="37">
        <f t="shared" si="40"/>
        <v>0.42040376815527625</v>
      </c>
      <c r="H205" s="32">
        <f>SUM(H173:H178,H180:H184,H186:H190,H192:H197,H199:H203)</f>
        <v>183543389</v>
      </c>
      <c r="I205" s="37">
        <f t="shared" si="41"/>
        <v>0.46825439972935323</v>
      </c>
      <c r="J205" s="32">
        <f>SUM(J173:J178,J180:J184,J186:J190,J192:J197,J199:J203)</f>
        <v>79356677</v>
      </c>
      <c r="K205" s="37">
        <f t="shared" si="42"/>
        <v>0.19919042768992204</v>
      </c>
      <c r="L205" s="32">
        <f>SUM(L173:L178,L180:L184,L186:L190,L192:L197,L199:L203)</f>
        <v>137783840</v>
      </c>
      <c r="M205" s="37">
        <f t="shared" si="43"/>
        <v>0.34584641212181538</v>
      </c>
      <c r="N205" s="32">
        <f t="shared" si="44"/>
        <v>565471108</v>
      </c>
      <c r="O205" s="37">
        <f t="shared" si="45"/>
        <v>1.4193693096399953</v>
      </c>
      <c r="P205" s="32">
        <f>SUM(P173:P178,P180:P184,P186:P190,P192:P197,P199:P203)</f>
        <v>112148999</v>
      </c>
      <c r="Q205" s="32">
        <f>SUM(Q173:Q178,Q180:Q184,Q186:Q190,Q192:Q197,Q199:Q203)</f>
        <v>354913186</v>
      </c>
      <c r="R205" s="32">
        <f>SUM(R173:R178,R180:R184,R186:R190,R192:R197,R199:R203)</f>
        <v>374654979</v>
      </c>
      <c r="S205" s="32">
        <f>SUM(S173:S178,S180:S184,S186:S190,S192:S197,S199:S203)</f>
        <v>437966597</v>
      </c>
      <c r="T205" s="37">
        <f t="shared" si="46"/>
        <v>1.1689864583382461</v>
      </c>
      <c r="U205" s="37">
        <f t="shared" si="47"/>
        <v>0.22857842003565265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4780666</v>
      </c>
      <c r="E208" s="31">
        <v>2636359</v>
      </c>
      <c r="F208" s="31">
        <v>764342</v>
      </c>
      <c r="G208" s="36">
        <f t="shared" ref="G208:G231" si="48">IF(($D208     =0),0,($F208     /$D208     ))</f>
        <v>0.15988190766725807</v>
      </c>
      <c r="H208" s="31">
        <v>2354845</v>
      </c>
      <c r="I208" s="36">
        <f t="shared" ref="I208:I231" si="49">IF(($D208     =0),0,($H208     /$D208     ))</f>
        <v>0.4925767665007344</v>
      </c>
      <c r="J208" s="31">
        <v>1816552</v>
      </c>
      <c r="K208" s="36">
        <f t="shared" ref="K208:K231" si="50">IF(($E208     =0),0,($J208     /$E208     ))</f>
        <v>0.68903817727403593</v>
      </c>
      <c r="L208" s="31">
        <v>1911424</v>
      </c>
      <c r="M208" s="36">
        <f t="shared" ref="M208:M231" si="51">IF(($E208     =0),0,($L208     /$E208     ))</f>
        <v>0.72502417159423282</v>
      </c>
      <c r="N208" s="31">
        <f t="shared" ref="N208:N231" si="52">$F208     +$H208     +$J208     +$L208</f>
        <v>6847163</v>
      </c>
      <c r="O208" s="36">
        <f t="shared" ref="O208:O231" si="53">IF(($E208     =0),0,($N208     /$E208     ))</f>
        <v>2.5972043261179527</v>
      </c>
      <c r="P208" s="31">
        <v>832779</v>
      </c>
      <c r="Q208" s="31">
        <v>4545610</v>
      </c>
      <c r="R208" s="31">
        <v>5045610</v>
      </c>
      <c r="S208" s="31">
        <v>8556886</v>
      </c>
      <c r="T208" s="36">
        <f t="shared" ref="T208:T231" si="54">IF(($R208     =0),0,($S208     /$R208     ))</f>
        <v>1.6959071351134947</v>
      </c>
      <c r="U208" s="36">
        <f t="shared" ref="U208:U231" si="55">IF(($P208     =0),0,(($L208     /$P208     )-1))</f>
        <v>1.2952355907149435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20430441</v>
      </c>
      <c r="E209" s="31">
        <v>20864079</v>
      </c>
      <c r="F209" s="31">
        <v>2788736</v>
      </c>
      <c r="G209" s="36">
        <f t="shared" si="48"/>
        <v>0.13649906039717891</v>
      </c>
      <c r="H209" s="31">
        <v>2282981</v>
      </c>
      <c r="I209" s="36">
        <f t="shared" si="49"/>
        <v>0.11174408814768119</v>
      </c>
      <c r="J209" s="31">
        <v>2407114</v>
      </c>
      <c r="K209" s="36">
        <f t="shared" si="50"/>
        <v>0.11537120809406444</v>
      </c>
      <c r="L209" s="31">
        <v>3004391</v>
      </c>
      <c r="M209" s="36">
        <f t="shared" si="51"/>
        <v>0.14399825652500645</v>
      </c>
      <c r="N209" s="31">
        <f t="shared" si="52"/>
        <v>10483222</v>
      </c>
      <c r="O209" s="36">
        <f t="shared" si="53"/>
        <v>0.50245313967609118</v>
      </c>
      <c r="P209" s="31">
        <v>3004906</v>
      </c>
      <c r="Q209" s="31">
        <v>18965620</v>
      </c>
      <c r="R209" s="31">
        <v>19023226</v>
      </c>
      <c r="S209" s="31">
        <v>14913202</v>
      </c>
      <c r="T209" s="36">
        <f t="shared" si="54"/>
        <v>0.78394705503682705</v>
      </c>
      <c r="U209" s="36">
        <f t="shared" si="55"/>
        <v>-1.7138639278568846E-4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8376633</v>
      </c>
      <c r="E210" s="31">
        <v>8957050</v>
      </c>
      <c r="F210" s="31">
        <v>2020983</v>
      </c>
      <c r="G210" s="36">
        <f t="shared" si="48"/>
        <v>0.24126436003582824</v>
      </c>
      <c r="H210" s="31">
        <v>2461885</v>
      </c>
      <c r="I210" s="36">
        <f t="shared" si="49"/>
        <v>0.29389911197016749</v>
      </c>
      <c r="J210" s="31">
        <v>1518495</v>
      </c>
      <c r="K210" s="36">
        <f t="shared" si="50"/>
        <v>0.16953070486376653</v>
      </c>
      <c r="L210" s="31">
        <v>2863416</v>
      </c>
      <c r="M210" s="36">
        <f t="shared" si="51"/>
        <v>0.31968293132225456</v>
      </c>
      <c r="N210" s="31">
        <f t="shared" si="52"/>
        <v>8864779</v>
      </c>
      <c r="O210" s="36">
        <f t="shared" si="53"/>
        <v>0.98969850564639028</v>
      </c>
      <c r="P210" s="31">
        <v>222750</v>
      </c>
      <c r="Q210" s="31">
        <v>7675492</v>
      </c>
      <c r="R210" s="31">
        <v>8661664</v>
      </c>
      <c r="S210" s="31">
        <v>5092351</v>
      </c>
      <c r="T210" s="36">
        <f t="shared" si="54"/>
        <v>0.58791832608607308</v>
      </c>
      <c r="U210" s="36">
        <f t="shared" si="55"/>
        <v>11.85484175084175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5737438</v>
      </c>
      <c r="E211" s="31">
        <v>4964338</v>
      </c>
      <c r="F211" s="31">
        <v>975293</v>
      </c>
      <c r="G211" s="36">
        <f t="shared" si="48"/>
        <v>0.16998754496344884</v>
      </c>
      <c r="H211" s="31">
        <v>684822</v>
      </c>
      <c r="I211" s="36">
        <f t="shared" si="49"/>
        <v>0.11936024406712543</v>
      </c>
      <c r="J211" s="31">
        <v>1075221</v>
      </c>
      <c r="K211" s="36">
        <f t="shared" si="50"/>
        <v>0.216588999379172</v>
      </c>
      <c r="L211" s="31">
        <v>1269060</v>
      </c>
      <c r="M211" s="36">
        <f t="shared" si="51"/>
        <v>0.25563529316496986</v>
      </c>
      <c r="N211" s="31">
        <f t="shared" si="52"/>
        <v>4004396</v>
      </c>
      <c r="O211" s="36">
        <f t="shared" si="53"/>
        <v>0.80663242510884636</v>
      </c>
      <c r="P211" s="31">
        <v>1397726</v>
      </c>
      <c r="Q211" s="31">
        <v>4087955</v>
      </c>
      <c r="R211" s="31">
        <v>5422796</v>
      </c>
      <c r="S211" s="31">
        <v>4829039</v>
      </c>
      <c r="T211" s="36">
        <f t="shared" si="54"/>
        <v>0.89050722173579833</v>
      </c>
      <c r="U211" s="36">
        <f t="shared" si="55"/>
        <v>-9.2053807398588816E-2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11475708</v>
      </c>
      <c r="E212" s="31">
        <v>187000</v>
      </c>
      <c r="F212" s="31">
        <v>20978</v>
      </c>
      <c r="G212" s="36">
        <f t="shared" si="48"/>
        <v>1.8280353595612575E-3</v>
      </c>
      <c r="H212" s="31">
        <v>7084</v>
      </c>
      <c r="I212" s="36">
        <f t="shared" si="49"/>
        <v>6.1730396067937593E-4</v>
      </c>
      <c r="J212" s="31">
        <v>32718</v>
      </c>
      <c r="K212" s="36">
        <f t="shared" si="50"/>
        <v>0.17496256684491979</v>
      </c>
      <c r="L212" s="31">
        <v>1509</v>
      </c>
      <c r="M212" s="36">
        <f t="shared" si="51"/>
        <v>8.0695187165775398E-3</v>
      </c>
      <c r="N212" s="31">
        <f t="shared" si="52"/>
        <v>62289</v>
      </c>
      <c r="O212" s="36">
        <f t="shared" si="53"/>
        <v>0.333096256684492</v>
      </c>
      <c r="P212" s="31">
        <v>51012</v>
      </c>
      <c r="Q212" s="31">
        <v>10763872</v>
      </c>
      <c r="R212" s="31">
        <v>10763872</v>
      </c>
      <c r="S212" s="31">
        <v>77218</v>
      </c>
      <c r="T212" s="36">
        <f t="shared" si="54"/>
        <v>7.1738125462658788E-3</v>
      </c>
      <c r="U212" s="36">
        <f t="shared" si="55"/>
        <v>-0.970418725005881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1516378</v>
      </c>
      <c r="E213" s="31">
        <v>1516378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760601</v>
      </c>
      <c r="K213" s="36">
        <f t="shared" si="50"/>
        <v>0.50159063241487278</v>
      </c>
      <c r="L213" s="31">
        <v>320782</v>
      </c>
      <c r="M213" s="36">
        <f t="shared" si="51"/>
        <v>0.21154487865162908</v>
      </c>
      <c r="N213" s="31">
        <f t="shared" si="52"/>
        <v>1081383</v>
      </c>
      <c r="O213" s="36">
        <f t="shared" si="53"/>
        <v>0.71313551106650186</v>
      </c>
      <c r="P213" s="31">
        <v>663861</v>
      </c>
      <c r="Q213" s="31">
        <v>1440008</v>
      </c>
      <c r="R213" s="31">
        <v>1440008</v>
      </c>
      <c r="S213" s="31">
        <v>663861</v>
      </c>
      <c r="T213" s="36">
        <f t="shared" si="54"/>
        <v>0.46101202215543247</v>
      </c>
      <c r="U213" s="36">
        <f t="shared" si="55"/>
        <v>-0.5167934251296582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41240255</v>
      </c>
      <c r="E214" s="31">
        <v>40685726</v>
      </c>
      <c r="F214" s="31">
        <v>7395057</v>
      </c>
      <c r="G214" s="36">
        <f t="shared" si="48"/>
        <v>0.1793164712487835</v>
      </c>
      <c r="H214" s="31">
        <v>7522949</v>
      </c>
      <c r="I214" s="36">
        <f t="shared" si="49"/>
        <v>0.18241761599194767</v>
      </c>
      <c r="J214" s="31">
        <v>7242538</v>
      </c>
      <c r="K214" s="36">
        <f t="shared" si="50"/>
        <v>0.17801176756683659</v>
      </c>
      <c r="L214" s="31">
        <v>4791919</v>
      </c>
      <c r="M214" s="36">
        <f t="shared" si="51"/>
        <v>0.11777887409456575</v>
      </c>
      <c r="N214" s="31">
        <f t="shared" si="52"/>
        <v>26952463</v>
      </c>
      <c r="O214" s="36">
        <f t="shared" si="53"/>
        <v>0.66245500940550994</v>
      </c>
      <c r="P214" s="31">
        <v>7507319</v>
      </c>
      <c r="Q214" s="31">
        <v>40110410</v>
      </c>
      <c r="R214" s="31">
        <v>39964095</v>
      </c>
      <c r="S214" s="31">
        <v>27373225</v>
      </c>
      <c r="T214" s="36">
        <f t="shared" si="54"/>
        <v>0.68494544915880118</v>
      </c>
      <c r="U214" s="36">
        <f t="shared" si="55"/>
        <v>-0.36170036200672973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93557519</v>
      </c>
      <c r="E216" s="32">
        <f>SUM(E208:E215)</f>
        <v>79810930</v>
      </c>
      <c r="F216" s="32">
        <f>SUM(F208:F215)</f>
        <v>13965389</v>
      </c>
      <c r="G216" s="37">
        <f t="shared" si="48"/>
        <v>0.14927062142381095</v>
      </c>
      <c r="H216" s="32">
        <f>SUM(H208:H215)</f>
        <v>15314566</v>
      </c>
      <c r="I216" s="37">
        <f t="shared" si="49"/>
        <v>0.16369145060377244</v>
      </c>
      <c r="J216" s="32">
        <f>SUM(J208:J215)</f>
        <v>14853239</v>
      </c>
      <c r="K216" s="37">
        <f t="shared" si="50"/>
        <v>0.18610532417051148</v>
      </c>
      <c r="L216" s="32">
        <f>SUM(L208:L215)</f>
        <v>14162501</v>
      </c>
      <c r="M216" s="37">
        <f t="shared" si="51"/>
        <v>0.17745064491793291</v>
      </c>
      <c r="N216" s="32">
        <f t="shared" si="52"/>
        <v>58295695</v>
      </c>
      <c r="O216" s="37">
        <f t="shared" si="53"/>
        <v>0.73042244965695802</v>
      </c>
      <c r="P216" s="32">
        <f>SUM(P208:P215)</f>
        <v>13680353</v>
      </c>
      <c r="Q216" s="32">
        <f>SUM(Q208:Q215)</f>
        <v>87588967</v>
      </c>
      <c r="R216" s="32">
        <f>SUM(R208:R215)</f>
        <v>90321271</v>
      </c>
      <c r="S216" s="32">
        <f>SUM(S208:S215)</f>
        <v>61505782</v>
      </c>
      <c r="T216" s="37">
        <f t="shared" si="54"/>
        <v>0.68096674591747053</v>
      </c>
      <c r="U216" s="37">
        <f t="shared" si="55"/>
        <v>3.5243827407085204E-2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1536936</v>
      </c>
      <c r="E217" s="31">
        <v>1536936</v>
      </c>
      <c r="F217" s="31">
        <v>149159</v>
      </c>
      <c r="G217" s="36">
        <f t="shared" si="48"/>
        <v>9.7049584367859168E-2</v>
      </c>
      <c r="H217" s="31">
        <v>387797</v>
      </c>
      <c r="I217" s="36">
        <f t="shared" si="49"/>
        <v>0.25231824877548575</v>
      </c>
      <c r="J217" s="31">
        <v>913165</v>
      </c>
      <c r="K217" s="36">
        <f t="shared" si="50"/>
        <v>0.59414640557576892</v>
      </c>
      <c r="L217" s="31">
        <v>572707</v>
      </c>
      <c r="M217" s="36">
        <f t="shared" si="51"/>
        <v>0.37262904896495364</v>
      </c>
      <c r="N217" s="31">
        <f t="shared" si="52"/>
        <v>2022828</v>
      </c>
      <c r="O217" s="36">
        <f t="shared" si="53"/>
        <v>1.3161432876840675</v>
      </c>
      <c r="P217" s="31">
        <v>237013</v>
      </c>
      <c r="Q217" s="31">
        <v>541327</v>
      </c>
      <c r="R217" s="31">
        <v>1041327</v>
      </c>
      <c r="S217" s="31">
        <v>842269</v>
      </c>
      <c r="T217" s="36">
        <f t="shared" si="54"/>
        <v>0.80884198719518463</v>
      </c>
      <c r="U217" s="36">
        <f t="shared" si="55"/>
        <v>1.416352689514921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28629429</v>
      </c>
      <c r="E218" s="31">
        <v>29065731</v>
      </c>
      <c r="F218" s="31">
        <v>6869348</v>
      </c>
      <c r="G218" s="36">
        <f t="shared" si="48"/>
        <v>0.23994009800195457</v>
      </c>
      <c r="H218" s="31">
        <v>4812523</v>
      </c>
      <c r="I218" s="36">
        <f t="shared" si="49"/>
        <v>0.16809706543570954</v>
      </c>
      <c r="J218" s="31">
        <v>6649702</v>
      </c>
      <c r="K218" s="36">
        <f t="shared" si="50"/>
        <v>0.22878151593710133</v>
      </c>
      <c r="L218" s="31">
        <v>7304640</v>
      </c>
      <c r="M218" s="36">
        <f t="shared" si="51"/>
        <v>0.25131451192471299</v>
      </c>
      <c r="N218" s="31">
        <f t="shared" si="52"/>
        <v>25636213</v>
      </c>
      <c r="O218" s="36">
        <f t="shared" si="53"/>
        <v>0.88200819721341261</v>
      </c>
      <c r="P218" s="31">
        <v>6917191</v>
      </c>
      <c r="Q218" s="31">
        <v>27987111</v>
      </c>
      <c r="R218" s="31">
        <v>27318374</v>
      </c>
      <c r="S218" s="31">
        <v>26674741</v>
      </c>
      <c r="T218" s="36">
        <f t="shared" si="54"/>
        <v>0.9764395567613211</v>
      </c>
      <c r="U218" s="36">
        <f t="shared" si="55"/>
        <v>5.6012476740919803E-2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86515084</v>
      </c>
      <c r="E219" s="31">
        <v>86759956</v>
      </c>
      <c r="F219" s="31">
        <v>19770072</v>
      </c>
      <c r="G219" s="36">
        <f t="shared" si="48"/>
        <v>0.22851589671923569</v>
      </c>
      <c r="H219" s="31">
        <v>21053856</v>
      </c>
      <c r="I219" s="36">
        <f t="shared" si="49"/>
        <v>0.24335474262499704</v>
      </c>
      <c r="J219" s="31">
        <v>26547482</v>
      </c>
      <c r="K219" s="36">
        <f t="shared" si="50"/>
        <v>0.305987730099817</v>
      </c>
      <c r="L219" s="31">
        <v>13618027</v>
      </c>
      <c r="M219" s="36">
        <f t="shared" si="51"/>
        <v>0.15696212432380671</v>
      </c>
      <c r="N219" s="31">
        <f t="shared" si="52"/>
        <v>80989437</v>
      </c>
      <c r="O219" s="36">
        <f t="shared" si="53"/>
        <v>0.93348868226719706</v>
      </c>
      <c r="P219" s="31">
        <v>20778754</v>
      </c>
      <c r="Q219" s="31">
        <v>77067677</v>
      </c>
      <c r="R219" s="31">
        <v>80868311</v>
      </c>
      <c r="S219" s="31">
        <v>82898903</v>
      </c>
      <c r="T219" s="36">
        <f t="shared" si="54"/>
        <v>1.0251098604000768</v>
      </c>
      <c r="U219" s="36">
        <f t="shared" si="55"/>
        <v>-0.34461772828149373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11855487</v>
      </c>
      <c r="E220" s="31">
        <v>10661942</v>
      </c>
      <c r="F220" s="31">
        <v>788382</v>
      </c>
      <c r="G220" s="36">
        <f t="shared" si="48"/>
        <v>6.6499334864944817E-2</v>
      </c>
      <c r="H220" s="31">
        <v>1559998</v>
      </c>
      <c r="I220" s="36">
        <f t="shared" si="49"/>
        <v>0.13158447223635772</v>
      </c>
      <c r="J220" s="31">
        <v>55019</v>
      </c>
      <c r="K220" s="36">
        <f t="shared" si="50"/>
        <v>5.1603169478881055E-3</v>
      </c>
      <c r="L220" s="31">
        <v>487616</v>
      </c>
      <c r="M220" s="36">
        <f t="shared" si="51"/>
        <v>4.5734257417644926E-2</v>
      </c>
      <c r="N220" s="31">
        <f t="shared" si="52"/>
        <v>2891015</v>
      </c>
      <c r="O220" s="36">
        <f t="shared" si="53"/>
        <v>0.27115275997562172</v>
      </c>
      <c r="P220" s="31">
        <v>15761</v>
      </c>
      <c r="Q220" s="31">
        <v>10415544</v>
      </c>
      <c r="R220" s="31">
        <v>10415544</v>
      </c>
      <c r="S220" s="31">
        <v>2660174</v>
      </c>
      <c r="T220" s="36">
        <f t="shared" si="54"/>
        <v>0.25540423044634059</v>
      </c>
      <c r="U220" s="36">
        <f t="shared" si="55"/>
        <v>29.938138442992194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8778806</v>
      </c>
      <c r="E221" s="31">
        <v>10289340</v>
      </c>
      <c r="F221" s="31">
        <v>2195296</v>
      </c>
      <c r="G221" s="36">
        <f t="shared" si="48"/>
        <v>0.2500677199154418</v>
      </c>
      <c r="H221" s="31">
        <v>2146578</v>
      </c>
      <c r="I221" s="36">
        <f t="shared" si="49"/>
        <v>0.24451821808113769</v>
      </c>
      <c r="J221" s="31">
        <v>2634581</v>
      </c>
      <c r="K221" s="36">
        <f t="shared" si="50"/>
        <v>0.25604956197384865</v>
      </c>
      <c r="L221" s="31">
        <v>2953287</v>
      </c>
      <c r="M221" s="36">
        <f t="shared" si="51"/>
        <v>0.28702394905795708</v>
      </c>
      <c r="N221" s="31">
        <f t="shared" si="52"/>
        <v>9929742</v>
      </c>
      <c r="O221" s="36">
        <f t="shared" si="53"/>
        <v>0.96505140271387668</v>
      </c>
      <c r="P221" s="31">
        <v>1884774</v>
      </c>
      <c r="Q221" s="31">
        <v>7800396</v>
      </c>
      <c r="R221" s="31">
        <v>7885396</v>
      </c>
      <c r="S221" s="31">
        <v>7177057</v>
      </c>
      <c r="T221" s="36">
        <f t="shared" si="54"/>
        <v>0.91017077645815125</v>
      </c>
      <c r="U221" s="36">
        <f t="shared" si="55"/>
        <v>0.56691836793164585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10563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746772</v>
      </c>
      <c r="R222" s="31">
        <v>9871</v>
      </c>
      <c r="S222" s="31">
        <v>-4936</v>
      </c>
      <c r="T222" s="36">
        <f t="shared" si="54"/>
        <v>-0.50005065342923716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137326305</v>
      </c>
      <c r="E224" s="32">
        <f>SUM(E217:E223)</f>
        <v>138313905</v>
      </c>
      <c r="F224" s="32">
        <f>SUM(F217:F223)</f>
        <v>29772257</v>
      </c>
      <c r="G224" s="37">
        <f t="shared" si="48"/>
        <v>0.21679937430778465</v>
      </c>
      <c r="H224" s="32">
        <f>SUM(H217:H223)</f>
        <v>29960752</v>
      </c>
      <c r="I224" s="37">
        <f t="shared" si="49"/>
        <v>0.21817198096169557</v>
      </c>
      <c r="J224" s="32">
        <f>SUM(J217:J223)</f>
        <v>36799949</v>
      </c>
      <c r="K224" s="37">
        <f t="shared" si="50"/>
        <v>0.26606109486967344</v>
      </c>
      <c r="L224" s="32">
        <f>SUM(L217:L223)</f>
        <v>24936277</v>
      </c>
      <c r="M224" s="37">
        <f t="shared" si="51"/>
        <v>0.18028756400160925</v>
      </c>
      <c r="N224" s="32">
        <f t="shared" si="52"/>
        <v>121469235</v>
      </c>
      <c r="O224" s="37">
        <f t="shared" si="53"/>
        <v>0.87821419690232883</v>
      </c>
      <c r="P224" s="32">
        <f>SUM(P217:P223)</f>
        <v>29833493</v>
      </c>
      <c r="Q224" s="32">
        <f>SUM(Q217:Q223)</f>
        <v>124558827</v>
      </c>
      <c r="R224" s="32">
        <f>SUM(R217:R223)</f>
        <v>127538823</v>
      </c>
      <c r="S224" s="32">
        <f>SUM(S217:S223)</f>
        <v>120248208</v>
      </c>
      <c r="T224" s="37">
        <f t="shared" si="54"/>
        <v>0.94283611195000605</v>
      </c>
      <c r="U224" s="37">
        <f t="shared" si="55"/>
        <v>-0.16415161308801485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1323245</v>
      </c>
      <c r="E225" s="31">
        <v>1329309</v>
      </c>
      <c r="F225" s="31">
        <v>322488</v>
      </c>
      <c r="G225" s="36">
        <f t="shared" si="48"/>
        <v>0.2437099705647858</v>
      </c>
      <c r="H225" s="31">
        <v>326653</v>
      </c>
      <c r="I225" s="36">
        <f t="shared" si="49"/>
        <v>0.24685753583047734</v>
      </c>
      <c r="J225" s="31">
        <v>323568</v>
      </c>
      <c r="K225" s="36">
        <f t="shared" si="50"/>
        <v>0.24341067426760821</v>
      </c>
      <c r="L225" s="31">
        <v>389724</v>
      </c>
      <c r="M225" s="36">
        <f t="shared" si="51"/>
        <v>0.29317788414883222</v>
      </c>
      <c r="N225" s="31">
        <f t="shared" si="52"/>
        <v>1362433</v>
      </c>
      <c r="O225" s="36">
        <f t="shared" si="53"/>
        <v>1.0249182093854776</v>
      </c>
      <c r="P225" s="31">
        <v>374648</v>
      </c>
      <c r="Q225" s="31">
        <v>1272132</v>
      </c>
      <c r="R225" s="31">
        <v>1272132</v>
      </c>
      <c r="S225" s="31">
        <v>1277575</v>
      </c>
      <c r="T225" s="36">
        <f t="shared" si="54"/>
        <v>1.0042786440400839</v>
      </c>
      <c r="U225" s="36">
        <f t="shared" si="55"/>
        <v>4.024043902543184E-2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3065679</v>
      </c>
      <c r="E226" s="31">
        <v>3412526</v>
      </c>
      <c r="F226" s="31">
        <v>349384</v>
      </c>
      <c r="G226" s="36">
        <f t="shared" si="48"/>
        <v>0.11396626978884612</v>
      </c>
      <c r="H226" s="31">
        <v>2398988</v>
      </c>
      <c r="I226" s="36">
        <f t="shared" si="49"/>
        <v>0.78253072157913472</v>
      </c>
      <c r="J226" s="31">
        <v>120804</v>
      </c>
      <c r="K226" s="36">
        <f t="shared" si="50"/>
        <v>3.5400169844859788E-2</v>
      </c>
      <c r="L226" s="31">
        <v>105270</v>
      </c>
      <c r="M226" s="36">
        <f t="shared" si="51"/>
        <v>3.0848116615082199E-2</v>
      </c>
      <c r="N226" s="31">
        <f t="shared" si="52"/>
        <v>2974446</v>
      </c>
      <c r="O226" s="36">
        <f t="shared" si="53"/>
        <v>0.87162588651339212</v>
      </c>
      <c r="P226" s="31">
        <v>5124867</v>
      </c>
      <c r="Q226" s="31">
        <v>7270923</v>
      </c>
      <c r="R226" s="31">
        <v>7244923</v>
      </c>
      <c r="S226" s="31">
        <v>21831747</v>
      </c>
      <c r="T226" s="36">
        <f t="shared" si="54"/>
        <v>3.0133856495093183</v>
      </c>
      <c r="U226" s="36">
        <f t="shared" si="55"/>
        <v>-0.97945897913058033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34806</v>
      </c>
      <c r="E227" s="31">
        <v>764731</v>
      </c>
      <c r="F227" s="31">
        <v>20290</v>
      </c>
      <c r="G227" s="36">
        <f t="shared" si="48"/>
        <v>0.58294546917198187</v>
      </c>
      <c r="H227" s="31">
        <v>173500</v>
      </c>
      <c r="I227" s="36">
        <f t="shared" si="49"/>
        <v>4.9847727403321267</v>
      </c>
      <c r="J227" s="31">
        <v>750</v>
      </c>
      <c r="K227" s="36">
        <f t="shared" si="50"/>
        <v>9.8073701733027694E-4</v>
      </c>
      <c r="L227" s="31">
        <v>0</v>
      </c>
      <c r="M227" s="36">
        <f t="shared" si="51"/>
        <v>0</v>
      </c>
      <c r="N227" s="31">
        <f t="shared" si="52"/>
        <v>194540</v>
      </c>
      <c r="O227" s="36">
        <f t="shared" si="53"/>
        <v>0.25439010580190941</v>
      </c>
      <c r="P227" s="31">
        <v>30267</v>
      </c>
      <c r="Q227" s="31">
        <v>0</v>
      </c>
      <c r="R227" s="31">
        <v>0</v>
      </c>
      <c r="S227" s="31">
        <v>35586</v>
      </c>
      <c r="T227" s="36">
        <f t="shared" si="54"/>
        <v>0</v>
      </c>
      <c r="U227" s="36">
        <f t="shared" si="55"/>
        <v>-1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113208434</v>
      </c>
      <c r="E228" s="31">
        <v>128471451</v>
      </c>
      <c r="F228" s="31">
        <v>26435876</v>
      </c>
      <c r="G228" s="36">
        <f t="shared" si="48"/>
        <v>0.23351507538740443</v>
      </c>
      <c r="H228" s="31">
        <v>33336042</v>
      </c>
      <c r="I228" s="36">
        <f t="shared" si="49"/>
        <v>0.29446606425100802</v>
      </c>
      <c r="J228" s="31">
        <v>21850950</v>
      </c>
      <c r="K228" s="36">
        <f t="shared" si="50"/>
        <v>0.17008409128966714</v>
      </c>
      <c r="L228" s="31">
        <v>48615248</v>
      </c>
      <c r="M228" s="36">
        <f t="shared" si="51"/>
        <v>0.37841285064959684</v>
      </c>
      <c r="N228" s="31">
        <f t="shared" si="52"/>
        <v>130238116</v>
      </c>
      <c r="O228" s="36">
        <f t="shared" si="53"/>
        <v>1.0137514209285299</v>
      </c>
      <c r="P228" s="31">
        <v>32094711</v>
      </c>
      <c r="Q228" s="31">
        <v>95364708</v>
      </c>
      <c r="R228" s="31">
        <v>108317553</v>
      </c>
      <c r="S228" s="31">
        <v>109385693</v>
      </c>
      <c r="T228" s="36">
        <f t="shared" si="54"/>
        <v>1.0098611902726422</v>
      </c>
      <c r="U228" s="36">
        <f t="shared" si="55"/>
        <v>0.51474328589529916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117632164</v>
      </c>
      <c r="E230" s="32">
        <f>SUM(E225:E229)</f>
        <v>133978017</v>
      </c>
      <c r="F230" s="32">
        <f>SUM(F225:F229)</f>
        <v>27128038</v>
      </c>
      <c r="G230" s="37">
        <f t="shared" si="48"/>
        <v>0.23061752056180826</v>
      </c>
      <c r="H230" s="32">
        <f>SUM(H225:H229)</f>
        <v>36235183</v>
      </c>
      <c r="I230" s="37">
        <f t="shared" si="49"/>
        <v>0.30803805496598702</v>
      </c>
      <c r="J230" s="32">
        <f>SUM(J225:J229)</f>
        <v>22296072</v>
      </c>
      <c r="K230" s="37">
        <f t="shared" si="50"/>
        <v>0.16641589791555134</v>
      </c>
      <c r="L230" s="32">
        <f>SUM(L225:L229)</f>
        <v>49110242</v>
      </c>
      <c r="M230" s="37">
        <f t="shared" si="51"/>
        <v>0.36655447736623836</v>
      </c>
      <c r="N230" s="32">
        <f t="shared" si="52"/>
        <v>134769535</v>
      </c>
      <c r="O230" s="37">
        <f t="shared" si="53"/>
        <v>1.0059078199373559</v>
      </c>
      <c r="P230" s="32">
        <f>SUM(P225:P229)</f>
        <v>37624493</v>
      </c>
      <c r="Q230" s="32">
        <f>SUM(Q225:Q229)</f>
        <v>103907763</v>
      </c>
      <c r="R230" s="32">
        <f>SUM(R225:R229)</f>
        <v>116834608</v>
      </c>
      <c r="S230" s="32">
        <f>SUM(S225:S229)</f>
        <v>132530601</v>
      </c>
      <c r="T230" s="37">
        <f t="shared" si="54"/>
        <v>1.1343436954913222</v>
      </c>
      <c r="U230" s="37">
        <f t="shared" si="55"/>
        <v>0.30527318999355013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348515988</v>
      </c>
      <c r="E231" s="32">
        <f>SUM(E208:E215,E217:E223,E225:E229)</f>
        <v>352102852</v>
      </c>
      <c r="F231" s="32">
        <f>SUM(F208:F215,F217:F223,F225:F229)</f>
        <v>70865684</v>
      </c>
      <c r="G231" s="37">
        <f t="shared" si="48"/>
        <v>0.20333553248638911</v>
      </c>
      <c r="H231" s="32">
        <f>SUM(H208:H215,H217:H223,H225:H229)</f>
        <v>81510501</v>
      </c>
      <c r="I231" s="37">
        <f t="shared" si="49"/>
        <v>0.23387879984432738</v>
      </c>
      <c r="J231" s="32">
        <f>SUM(J208:J215,J217:J223,J225:J229)</f>
        <v>73949260</v>
      </c>
      <c r="K231" s="37">
        <f t="shared" si="50"/>
        <v>0.21002175807425724</v>
      </c>
      <c r="L231" s="32">
        <f>SUM(L208:L215,L217:L223,L225:L229)</f>
        <v>88209020</v>
      </c>
      <c r="M231" s="37">
        <f t="shared" si="51"/>
        <v>0.25052060640508528</v>
      </c>
      <c r="N231" s="32">
        <f t="shared" si="52"/>
        <v>314534465</v>
      </c>
      <c r="O231" s="37">
        <f t="shared" si="53"/>
        <v>0.89330280403408946</v>
      </c>
      <c r="P231" s="32">
        <f>SUM(P208:P215,P217:P223,P225:P229)</f>
        <v>81138339</v>
      </c>
      <c r="Q231" s="32">
        <f>SUM(Q208:Q215,Q217:Q223,Q225:Q229)</f>
        <v>316055557</v>
      </c>
      <c r="R231" s="32">
        <f>SUM(R208:R215,R217:R223,R225:R229)</f>
        <v>334694702</v>
      </c>
      <c r="S231" s="32">
        <f>SUM(S208:S215,S217:S223,S225:S229)</f>
        <v>314284591</v>
      </c>
      <c r="T231" s="37">
        <f t="shared" si="54"/>
        <v>0.93901872100742123</v>
      </c>
      <c r="U231" s="37">
        <f t="shared" si="55"/>
        <v>8.7143526563934204E-2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4056755</v>
      </c>
      <c r="E234" s="31">
        <v>3635555</v>
      </c>
      <c r="F234" s="31">
        <v>1041645</v>
      </c>
      <c r="G234" s="36">
        <f t="shared" ref="G234:G260" si="56">IF(($D234     =0),0,($F234     /$D234     ))</f>
        <v>0.25676803257776226</v>
      </c>
      <c r="H234" s="31">
        <v>896393</v>
      </c>
      <c r="I234" s="36">
        <f t="shared" ref="I234:I260" si="57">IF(($D234     =0),0,($H234     /$D234     ))</f>
        <v>0.22096306037707478</v>
      </c>
      <c r="J234" s="31">
        <v>1016248</v>
      </c>
      <c r="K234" s="36">
        <f t="shared" ref="K234:K260" si="58">IF(($E234     =0),0,($J234     /$E234     ))</f>
        <v>0.27953036056393038</v>
      </c>
      <c r="L234" s="31">
        <v>902664</v>
      </c>
      <c r="M234" s="36">
        <f t="shared" ref="M234:M260" si="59">IF(($E234     =0),0,($L234     /$E234     ))</f>
        <v>0.24828781300241642</v>
      </c>
      <c r="N234" s="31">
        <f t="shared" ref="N234:N260" si="60">$F234     +$H234     +$J234     +$L234</f>
        <v>3856950</v>
      </c>
      <c r="O234" s="36">
        <f t="shared" ref="O234:O260" si="61">IF(($E234     =0),0,($N234     /$E234     ))</f>
        <v>1.0608971670075134</v>
      </c>
      <c r="P234" s="31">
        <v>807589</v>
      </c>
      <c r="Q234" s="31">
        <v>3497561</v>
      </c>
      <c r="R234" s="31">
        <v>3713721</v>
      </c>
      <c r="S234" s="31">
        <v>3579795</v>
      </c>
      <c r="T234" s="36">
        <f t="shared" ref="T234:T260" si="62">IF(($R234     =0),0,($S234     /$R234     ))</f>
        <v>0.96393751711558295</v>
      </c>
      <c r="U234" s="36">
        <f t="shared" ref="U234:U260" si="63">IF(($P234     =0),0,(($L234     /$P234     )-1))</f>
        <v>0.117726962601026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51403856</v>
      </c>
      <c r="E235" s="31">
        <v>49913588</v>
      </c>
      <c r="F235" s="31">
        <v>12390633</v>
      </c>
      <c r="G235" s="36">
        <f t="shared" si="56"/>
        <v>0.24104481578191334</v>
      </c>
      <c r="H235" s="31">
        <v>14270854</v>
      </c>
      <c r="I235" s="36">
        <f t="shared" si="57"/>
        <v>0.27762224686023557</v>
      </c>
      <c r="J235" s="31">
        <v>12745768</v>
      </c>
      <c r="K235" s="36">
        <f t="shared" si="58"/>
        <v>0.25535667762453784</v>
      </c>
      <c r="L235" s="31">
        <v>12368446</v>
      </c>
      <c r="M235" s="36">
        <f t="shared" si="59"/>
        <v>0.24779717298624174</v>
      </c>
      <c r="N235" s="31">
        <f t="shared" si="60"/>
        <v>51775701</v>
      </c>
      <c r="O235" s="36">
        <f t="shared" si="61"/>
        <v>1.037306734991682</v>
      </c>
      <c r="P235" s="31">
        <v>12504511</v>
      </c>
      <c r="Q235" s="31">
        <v>47711312</v>
      </c>
      <c r="R235" s="31">
        <v>47565559</v>
      </c>
      <c r="S235" s="31">
        <v>49194379</v>
      </c>
      <c r="T235" s="36">
        <f t="shared" si="62"/>
        <v>1.0342436845954024</v>
      </c>
      <c r="U235" s="36">
        <f t="shared" si="63"/>
        <v>-1.0881273166139849E-2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60248939</v>
      </c>
      <c r="E236" s="31">
        <v>67486535</v>
      </c>
      <c r="F236" s="31">
        <v>5841179</v>
      </c>
      <c r="G236" s="36">
        <f t="shared" si="56"/>
        <v>9.6950736344087324E-2</v>
      </c>
      <c r="H236" s="31">
        <v>11820306</v>
      </c>
      <c r="I236" s="36">
        <f t="shared" si="57"/>
        <v>0.19619110636952461</v>
      </c>
      <c r="J236" s="31">
        <v>10844457</v>
      </c>
      <c r="K236" s="36">
        <f t="shared" si="58"/>
        <v>0.16069067703653772</v>
      </c>
      <c r="L236" s="31">
        <v>12176133</v>
      </c>
      <c r="M236" s="36">
        <f t="shared" si="59"/>
        <v>0.18042314663213929</v>
      </c>
      <c r="N236" s="31">
        <f t="shared" si="60"/>
        <v>40682075</v>
      </c>
      <c r="O236" s="36">
        <f t="shared" si="61"/>
        <v>0.60281765836696166</v>
      </c>
      <c r="P236" s="31">
        <v>9757791</v>
      </c>
      <c r="Q236" s="31">
        <v>71687156</v>
      </c>
      <c r="R236" s="31">
        <v>66966963</v>
      </c>
      <c r="S236" s="31">
        <v>36776419</v>
      </c>
      <c r="T236" s="36">
        <f t="shared" si="62"/>
        <v>0.54917256737475162</v>
      </c>
      <c r="U236" s="36">
        <f t="shared" si="63"/>
        <v>0.24783703606687202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3580919</v>
      </c>
      <c r="E237" s="31">
        <v>3407659</v>
      </c>
      <c r="F237" s="31">
        <v>971462</v>
      </c>
      <c r="G237" s="36">
        <f t="shared" si="56"/>
        <v>0.27128845975013677</v>
      </c>
      <c r="H237" s="31">
        <v>664938</v>
      </c>
      <c r="I237" s="36">
        <f t="shared" si="57"/>
        <v>0.1856892043634609</v>
      </c>
      <c r="J237" s="31">
        <v>605993</v>
      </c>
      <c r="K237" s="36">
        <f t="shared" si="58"/>
        <v>0.17783264111814004</v>
      </c>
      <c r="L237" s="31">
        <v>0</v>
      </c>
      <c r="M237" s="36">
        <f t="shared" si="59"/>
        <v>0</v>
      </c>
      <c r="N237" s="31">
        <f t="shared" si="60"/>
        <v>2242393</v>
      </c>
      <c r="O237" s="36">
        <f t="shared" si="61"/>
        <v>0.65804500978531011</v>
      </c>
      <c r="P237" s="31">
        <v>0</v>
      </c>
      <c r="Q237" s="31">
        <v>2640436</v>
      </c>
      <c r="R237" s="31">
        <v>2929788</v>
      </c>
      <c r="S237" s="31">
        <v>1168020</v>
      </c>
      <c r="T237" s="36">
        <f t="shared" si="62"/>
        <v>0.3986704840077166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51958546</v>
      </c>
      <c r="E238" s="31">
        <v>51958546</v>
      </c>
      <c r="F238" s="31">
        <v>8934364</v>
      </c>
      <c r="G238" s="36">
        <f t="shared" si="56"/>
        <v>0.17195177093677719</v>
      </c>
      <c r="H238" s="31">
        <v>14304596</v>
      </c>
      <c r="I238" s="36">
        <f t="shared" si="57"/>
        <v>0.27530785792196727</v>
      </c>
      <c r="J238" s="31">
        <v>15855440</v>
      </c>
      <c r="K238" s="36">
        <f t="shared" si="58"/>
        <v>0.30515557536964177</v>
      </c>
      <c r="L238" s="31">
        <v>12536699</v>
      </c>
      <c r="M238" s="36">
        <f t="shared" si="59"/>
        <v>0.24128271410828162</v>
      </c>
      <c r="N238" s="31">
        <f t="shared" si="60"/>
        <v>51631099</v>
      </c>
      <c r="O238" s="36">
        <f t="shared" si="61"/>
        <v>0.99369791833666787</v>
      </c>
      <c r="P238" s="31">
        <v>13623197</v>
      </c>
      <c r="Q238" s="31">
        <v>46036359</v>
      </c>
      <c r="R238" s="31">
        <v>46036359</v>
      </c>
      <c r="S238" s="31">
        <v>58954753</v>
      </c>
      <c r="T238" s="36">
        <f t="shared" si="62"/>
        <v>1.2806128521154334</v>
      </c>
      <c r="U238" s="36">
        <f t="shared" si="63"/>
        <v>-7.9753526283147802E-2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250000</v>
      </c>
      <c r="E239" s="31">
        <v>250000</v>
      </c>
      <c r="F239" s="31">
        <v>95438</v>
      </c>
      <c r="G239" s="36">
        <f t="shared" si="56"/>
        <v>0.38175199999999998</v>
      </c>
      <c r="H239" s="31">
        <v>25990</v>
      </c>
      <c r="I239" s="36">
        <f t="shared" si="57"/>
        <v>0.10396</v>
      </c>
      <c r="J239" s="31">
        <v>17920</v>
      </c>
      <c r="K239" s="36">
        <f t="shared" si="58"/>
        <v>7.1679999999999994E-2</v>
      </c>
      <c r="L239" s="31">
        <v>135900</v>
      </c>
      <c r="M239" s="36">
        <f t="shared" si="59"/>
        <v>0.54359999999999997</v>
      </c>
      <c r="N239" s="31">
        <f t="shared" si="60"/>
        <v>275248</v>
      </c>
      <c r="O239" s="36">
        <f t="shared" si="61"/>
        <v>1.100992</v>
      </c>
      <c r="P239" s="31">
        <v>168531</v>
      </c>
      <c r="Q239" s="31">
        <v>450000</v>
      </c>
      <c r="R239" s="31">
        <v>450000</v>
      </c>
      <c r="S239" s="31">
        <v>430386</v>
      </c>
      <c r="T239" s="36">
        <f t="shared" si="62"/>
        <v>0.95641333333333334</v>
      </c>
      <c r="U239" s="36">
        <f t="shared" si="63"/>
        <v>-0.19362016483614286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171499015</v>
      </c>
      <c r="E240" s="32">
        <f>SUM(E234:E239)</f>
        <v>176651883</v>
      </c>
      <c r="F240" s="32">
        <f>SUM(F234:F239)</f>
        <v>29274721</v>
      </c>
      <c r="G240" s="37">
        <f t="shared" si="56"/>
        <v>0.17069906203251373</v>
      </c>
      <c r="H240" s="32">
        <f>SUM(H234:H239)</f>
        <v>41983077</v>
      </c>
      <c r="I240" s="37">
        <f t="shared" si="57"/>
        <v>0.24480068879695899</v>
      </c>
      <c r="J240" s="32">
        <f>SUM(J234:J239)</f>
        <v>41085826</v>
      </c>
      <c r="K240" s="37">
        <f t="shared" si="58"/>
        <v>0.23258074186506125</v>
      </c>
      <c r="L240" s="32">
        <f>SUM(L234:L239)</f>
        <v>38119842</v>
      </c>
      <c r="M240" s="37">
        <f t="shared" si="59"/>
        <v>0.21579074818013685</v>
      </c>
      <c r="N240" s="32">
        <f t="shared" si="60"/>
        <v>150463466</v>
      </c>
      <c r="O240" s="37">
        <f t="shared" si="61"/>
        <v>0.85175127173708076</v>
      </c>
      <c r="P240" s="32">
        <f>SUM(P234:P239)</f>
        <v>36861619</v>
      </c>
      <c r="Q240" s="32">
        <f>SUM(Q234:Q239)</f>
        <v>172022824</v>
      </c>
      <c r="R240" s="32">
        <f>SUM(R234:R239)</f>
        <v>167662390</v>
      </c>
      <c r="S240" s="32">
        <f>SUM(S234:S239)</f>
        <v>150103752</v>
      </c>
      <c r="T240" s="37">
        <f t="shared" si="62"/>
        <v>0.89527384167671709</v>
      </c>
      <c r="U240" s="37">
        <f t="shared" si="63"/>
        <v>3.4133687942463853E-2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417492480</v>
      </c>
      <c r="E242" s="31">
        <v>3563498</v>
      </c>
      <c r="F242" s="31">
        <v>-66781</v>
      </c>
      <c r="G242" s="36">
        <f t="shared" si="56"/>
        <v>-1.5995737216632021E-4</v>
      </c>
      <c r="H242" s="31">
        <v>1311011</v>
      </c>
      <c r="I242" s="36">
        <f t="shared" si="57"/>
        <v>3.1402026690396916E-3</v>
      </c>
      <c r="J242" s="31">
        <v>1284146</v>
      </c>
      <c r="K242" s="36">
        <f t="shared" si="58"/>
        <v>0.36036108340737105</v>
      </c>
      <c r="L242" s="31">
        <v>1499691</v>
      </c>
      <c r="M242" s="36">
        <f t="shared" si="59"/>
        <v>0.4208479982309517</v>
      </c>
      <c r="N242" s="31">
        <f t="shared" si="60"/>
        <v>4028067</v>
      </c>
      <c r="O242" s="36">
        <f t="shared" si="61"/>
        <v>1.130368811768661</v>
      </c>
      <c r="P242" s="31">
        <v>656678</v>
      </c>
      <c r="Q242" s="31">
        <v>3289742</v>
      </c>
      <c r="R242" s="31">
        <v>3289742</v>
      </c>
      <c r="S242" s="31">
        <v>3171626</v>
      </c>
      <c r="T242" s="36">
        <f t="shared" si="62"/>
        <v>0.96409566464482621</v>
      </c>
      <c r="U242" s="36">
        <f t="shared" si="63"/>
        <v>1.2837539859718157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46495651</v>
      </c>
      <c r="E243" s="31">
        <v>47480651</v>
      </c>
      <c r="F243" s="31">
        <v>10643416</v>
      </c>
      <c r="G243" s="36">
        <f t="shared" si="56"/>
        <v>0.2289120760993324</v>
      </c>
      <c r="H243" s="31">
        <v>11032249</v>
      </c>
      <c r="I243" s="36">
        <f t="shared" si="57"/>
        <v>0.23727485824426892</v>
      </c>
      <c r="J243" s="31">
        <v>7371042</v>
      </c>
      <c r="K243" s="36">
        <f t="shared" si="58"/>
        <v>0.15524306943474722</v>
      </c>
      <c r="L243" s="31">
        <v>8232629</v>
      </c>
      <c r="M243" s="36">
        <f t="shared" si="59"/>
        <v>0.17338913487096039</v>
      </c>
      <c r="N243" s="31">
        <f t="shared" si="60"/>
        <v>37279336</v>
      </c>
      <c r="O243" s="36">
        <f t="shared" si="61"/>
        <v>0.78514795426878203</v>
      </c>
      <c r="P243" s="31">
        <v>11178789</v>
      </c>
      <c r="Q243" s="31">
        <v>44289756</v>
      </c>
      <c r="R243" s="31">
        <v>44489756</v>
      </c>
      <c r="S243" s="31">
        <v>42358356</v>
      </c>
      <c r="T243" s="36">
        <f t="shared" si="62"/>
        <v>0.95209234233606499</v>
      </c>
      <c r="U243" s="36">
        <f t="shared" si="63"/>
        <v>-0.26354911967655892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3732363</v>
      </c>
      <c r="E244" s="31">
        <v>3732363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18025827</v>
      </c>
      <c r="R244" s="31">
        <v>18025827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15067560</v>
      </c>
      <c r="E245" s="31">
        <v>7794324</v>
      </c>
      <c r="F245" s="31">
        <v>2092114</v>
      </c>
      <c r="G245" s="36">
        <f t="shared" si="56"/>
        <v>0.13884889126042968</v>
      </c>
      <c r="H245" s="31">
        <v>1928467</v>
      </c>
      <c r="I245" s="36">
        <f t="shared" si="57"/>
        <v>0.12798800867559179</v>
      </c>
      <c r="J245" s="31">
        <v>1729664</v>
      </c>
      <c r="K245" s="36">
        <f t="shared" si="58"/>
        <v>0.22191327945823139</v>
      </c>
      <c r="L245" s="31">
        <v>1861866</v>
      </c>
      <c r="M245" s="36">
        <f t="shared" si="59"/>
        <v>0.2388745964370996</v>
      </c>
      <c r="N245" s="31">
        <f t="shared" si="60"/>
        <v>7612111</v>
      </c>
      <c r="O245" s="36">
        <f t="shared" si="61"/>
        <v>0.97662234723627095</v>
      </c>
      <c r="P245" s="31">
        <v>1689818</v>
      </c>
      <c r="Q245" s="31">
        <v>9438362</v>
      </c>
      <c r="R245" s="31">
        <v>8488362</v>
      </c>
      <c r="S245" s="31">
        <v>6967872</v>
      </c>
      <c r="T245" s="36">
        <f t="shared" si="62"/>
        <v>0.82087356783322862</v>
      </c>
      <c r="U245" s="36">
        <f t="shared" si="63"/>
        <v>0.10181451493592797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482788054</v>
      </c>
      <c r="E247" s="32">
        <f>SUM(E241:E246)</f>
        <v>62570836</v>
      </c>
      <c r="F247" s="32">
        <f>SUM(F241:F246)</f>
        <v>12668749</v>
      </c>
      <c r="G247" s="37">
        <f t="shared" si="56"/>
        <v>2.6240808766987429E-2</v>
      </c>
      <c r="H247" s="32">
        <f>SUM(H241:H246)</f>
        <v>14271727</v>
      </c>
      <c r="I247" s="37">
        <f t="shared" si="57"/>
        <v>2.9561060763114905E-2</v>
      </c>
      <c r="J247" s="32">
        <f>SUM(J241:J246)</f>
        <v>10384852</v>
      </c>
      <c r="K247" s="37">
        <f t="shared" si="58"/>
        <v>0.16596952612236154</v>
      </c>
      <c r="L247" s="32">
        <f>SUM(L241:L246)</f>
        <v>11594186</v>
      </c>
      <c r="M247" s="37">
        <f t="shared" si="59"/>
        <v>0.18529696486714672</v>
      </c>
      <c r="N247" s="32">
        <f t="shared" si="60"/>
        <v>48919514</v>
      </c>
      <c r="O247" s="37">
        <f t="shared" si="61"/>
        <v>0.78182612103824212</v>
      </c>
      <c r="P247" s="32">
        <f>SUM(P241:P246)</f>
        <v>13525285</v>
      </c>
      <c r="Q247" s="32">
        <f>SUM(Q241:Q246)</f>
        <v>75043687</v>
      </c>
      <c r="R247" s="32">
        <f>SUM(R241:R246)</f>
        <v>74293687</v>
      </c>
      <c r="S247" s="32">
        <f>SUM(S241:S246)</f>
        <v>52497854</v>
      </c>
      <c r="T247" s="37">
        <f t="shared" si="62"/>
        <v>0.70662604212925928</v>
      </c>
      <c r="U247" s="37">
        <f t="shared" si="63"/>
        <v>-0.14277695442277183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9697923</v>
      </c>
      <c r="E248" s="31">
        <v>15900576</v>
      </c>
      <c r="F248" s="31">
        <v>8473178</v>
      </c>
      <c r="G248" s="36">
        <f t="shared" si="56"/>
        <v>0.87371058730823081</v>
      </c>
      <c r="H248" s="31">
        <v>1711444</v>
      </c>
      <c r="I248" s="36">
        <f t="shared" si="57"/>
        <v>0.17647531332224436</v>
      </c>
      <c r="J248" s="31">
        <v>6534458</v>
      </c>
      <c r="K248" s="36">
        <f t="shared" si="58"/>
        <v>0.41095731374762778</v>
      </c>
      <c r="L248" s="31">
        <v>4592972</v>
      </c>
      <c r="M248" s="36">
        <f t="shared" si="59"/>
        <v>0.28885569931554683</v>
      </c>
      <c r="N248" s="31">
        <f t="shared" si="60"/>
        <v>21312052</v>
      </c>
      <c r="O248" s="36">
        <f t="shared" si="61"/>
        <v>1.3403320735047586</v>
      </c>
      <c r="P248" s="31">
        <v>4316246</v>
      </c>
      <c r="Q248" s="31">
        <v>15235412</v>
      </c>
      <c r="R248" s="31">
        <v>14640296</v>
      </c>
      <c r="S248" s="31">
        <v>16282675</v>
      </c>
      <c r="T248" s="36">
        <f t="shared" si="62"/>
        <v>1.1121820897610266</v>
      </c>
      <c r="U248" s="36">
        <f t="shared" si="63"/>
        <v>6.4112657156241815E-2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136631</v>
      </c>
      <c r="F249" s="31">
        <v>541</v>
      </c>
      <c r="G249" s="36">
        <f t="shared" si="56"/>
        <v>0</v>
      </c>
      <c r="H249" s="31">
        <v>0</v>
      </c>
      <c r="I249" s="36">
        <f t="shared" si="57"/>
        <v>0</v>
      </c>
      <c r="J249" s="31">
        <v>17649</v>
      </c>
      <c r="K249" s="36">
        <f t="shared" si="58"/>
        <v>0.12917273532360884</v>
      </c>
      <c r="L249" s="31">
        <v>200125</v>
      </c>
      <c r="M249" s="36">
        <f t="shared" si="59"/>
        <v>1.4647115222753255</v>
      </c>
      <c r="N249" s="31">
        <f t="shared" si="60"/>
        <v>218315</v>
      </c>
      <c r="O249" s="36">
        <f t="shared" si="61"/>
        <v>1.5978438275354787</v>
      </c>
      <c r="P249" s="31">
        <v>170392</v>
      </c>
      <c r="Q249" s="31">
        <v>135553</v>
      </c>
      <c r="R249" s="31">
        <v>135553</v>
      </c>
      <c r="S249" s="31">
        <v>179131</v>
      </c>
      <c r="T249" s="36">
        <f t="shared" si="62"/>
        <v>1.3214831099274822</v>
      </c>
      <c r="U249" s="36">
        <f t="shared" si="63"/>
        <v>0.17449762899666643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18987193</v>
      </c>
      <c r="E250" s="31">
        <v>18791193</v>
      </c>
      <c r="F250" s="31">
        <v>88592</v>
      </c>
      <c r="G250" s="36">
        <f t="shared" si="56"/>
        <v>4.6658818920732514E-3</v>
      </c>
      <c r="H250" s="31">
        <v>1559370</v>
      </c>
      <c r="I250" s="36">
        <f t="shared" si="57"/>
        <v>8.2127463496052308E-2</v>
      </c>
      <c r="J250" s="31">
        <v>930855</v>
      </c>
      <c r="K250" s="36">
        <f t="shared" si="58"/>
        <v>4.9536769698443311E-2</v>
      </c>
      <c r="L250" s="31">
        <v>880650</v>
      </c>
      <c r="M250" s="36">
        <f t="shared" si="59"/>
        <v>4.6865039383076956E-2</v>
      </c>
      <c r="N250" s="31">
        <f t="shared" si="60"/>
        <v>3459467</v>
      </c>
      <c r="O250" s="36">
        <f t="shared" si="61"/>
        <v>0.1841004453522456</v>
      </c>
      <c r="P250" s="31">
        <v>1856321</v>
      </c>
      <c r="Q250" s="31">
        <v>18197558</v>
      </c>
      <c r="R250" s="31">
        <v>18650358</v>
      </c>
      <c r="S250" s="31">
        <v>2860918</v>
      </c>
      <c r="T250" s="36">
        <f t="shared" si="62"/>
        <v>0.15339748438072878</v>
      </c>
      <c r="U250" s="36">
        <f t="shared" si="63"/>
        <v>-0.52559390320962807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1410278</v>
      </c>
      <c r="E251" s="31">
        <v>1485326</v>
      </c>
      <c r="F251" s="31">
        <v>102415</v>
      </c>
      <c r="G251" s="36">
        <f t="shared" si="56"/>
        <v>7.2620433701724052E-2</v>
      </c>
      <c r="H251" s="31">
        <v>188761</v>
      </c>
      <c r="I251" s="36">
        <f t="shared" si="57"/>
        <v>0.13384666002022297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291176</v>
      </c>
      <c r="O251" s="36">
        <f t="shared" si="61"/>
        <v>0.19603507916780558</v>
      </c>
      <c r="P251" s="31">
        <v>53909</v>
      </c>
      <c r="Q251" s="31">
        <v>1120872</v>
      </c>
      <c r="R251" s="31">
        <v>1360876</v>
      </c>
      <c r="S251" s="31">
        <v>222444</v>
      </c>
      <c r="T251" s="36">
        <f t="shared" si="62"/>
        <v>0.16345647950290842</v>
      </c>
      <c r="U251" s="36">
        <f t="shared" si="63"/>
        <v>-1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22800</v>
      </c>
      <c r="I252" s="36">
        <f t="shared" si="57"/>
        <v>0</v>
      </c>
      <c r="J252" s="31">
        <v>11400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34200</v>
      </c>
      <c r="O252" s="36">
        <f t="shared" si="61"/>
        <v>0</v>
      </c>
      <c r="P252" s="31">
        <v>0</v>
      </c>
      <c r="Q252" s="31">
        <v>100000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30095394</v>
      </c>
      <c r="E254" s="32">
        <f>SUM(E248:E253)</f>
        <v>36313726</v>
      </c>
      <c r="F254" s="32">
        <f>SUM(F248:F253)</f>
        <v>8664726</v>
      </c>
      <c r="G254" s="37">
        <f t="shared" si="56"/>
        <v>0.28790870789064932</v>
      </c>
      <c r="H254" s="32">
        <f>SUM(H248:H253)</f>
        <v>3482375</v>
      </c>
      <c r="I254" s="37">
        <f t="shared" si="57"/>
        <v>0.11571122810354302</v>
      </c>
      <c r="J254" s="32">
        <f>SUM(J248:J253)</f>
        <v>7494362</v>
      </c>
      <c r="K254" s="37">
        <f t="shared" si="58"/>
        <v>0.20637821632514383</v>
      </c>
      <c r="L254" s="32">
        <f>SUM(L248:L253)</f>
        <v>5673747</v>
      </c>
      <c r="M254" s="37">
        <f t="shared" si="59"/>
        <v>0.15624249078709246</v>
      </c>
      <c r="N254" s="32">
        <f t="shared" si="60"/>
        <v>25315210</v>
      </c>
      <c r="O254" s="37">
        <f t="shared" si="61"/>
        <v>0.6971251036040752</v>
      </c>
      <c r="P254" s="32">
        <f>SUM(P248:P253)</f>
        <v>6396868</v>
      </c>
      <c r="Q254" s="32">
        <f>SUM(Q248:Q253)</f>
        <v>34789395</v>
      </c>
      <c r="R254" s="32">
        <f>SUM(R248:R253)</f>
        <v>34787083</v>
      </c>
      <c r="S254" s="32">
        <f>SUM(S248:S253)</f>
        <v>19545168</v>
      </c>
      <c r="T254" s="37">
        <f t="shared" si="62"/>
        <v>0.56185130555499585</v>
      </c>
      <c r="U254" s="37">
        <f t="shared" si="63"/>
        <v>-0.11304297665670138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91830816</v>
      </c>
      <c r="E255" s="31">
        <v>91812649</v>
      </c>
      <c r="F255" s="31">
        <v>16969241</v>
      </c>
      <c r="G255" s="36">
        <f t="shared" si="56"/>
        <v>0.1847880890005377</v>
      </c>
      <c r="H255" s="31">
        <v>20727502</v>
      </c>
      <c r="I255" s="36">
        <f t="shared" si="57"/>
        <v>0.22571401303893457</v>
      </c>
      <c r="J255" s="31">
        <v>20746270</v>
      </c>
      <c r="K255" s="36">
        <f t="shared" si="58"/>
        <v>0.22596309142545271</v>
      </c>
      <c r="L255" s="31">
        <v>17838410</v>
      </c>
      <c r="M255" s="36">
        <f t="shared" si="59"/>
        <v>0.19429142056450197</v>
      </c>
      <c r="N255" s="31">
        <f t="shared" si="60"/>
        <v>76281423</v>
      </c>
      <c r="O255" s="36">
        <f t="shared" si="61"/>
        <v>0.83083784021959761</v>
      </c>
      <c r="P255" s="31">
        <v>19970903</v>
      </c>
      <c r="Q255" s="31">
        <v>81535806</v>
      </c>
      <c r="R255" s="31">
        <v>82635806</v>
      </c>
      <c r="S255" s="31">
        <v>86993369</v>
      </c>
      <c r="T255" s="36">
        <f t="shared" si="62"/>
        <v>1.0527321413189823</v>
      </c>
      <c r="U255" s="36">
        <f t="shared" si="63"/>
        <v>-0.10677999888137257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2064141</v>
      </c>
      <c r="E256" s="31">
        <v>2064141</v>
      </c>
      <c r="F256" s="31">
        <v>477882</v>
      </c>
      <c r="G256" s="36">
        <f t="shared" si="56"/>
        <v>0.23151616095993444</v>
      </c>
      <c r="H256" s="31">
        <v>545628</v>
      </c>
      <c r="I256" s="36">
        <f t="shared" si="57"/>
        <v>0.26433659328505177</v>
      </c>
      <c r="J256" s="31">
        <v>496402</v>
      </c>
      <c r="K256" s="36">
        <f t="shared" si="58"/>
        <v>0.24048841624675835</v>
      </c>
      <c r="L256" s="31">
        <v>487823</v>
      </c>
      <c r="M256" s="36">
        <f t="shared" si="59"/>
        <v>0.23633220792571824</v>
      </c>
      <c r="N256" s="31">
        <f t="shared" si="60"/>
        <v>2007735</v>
      </c>
      <c r="O256" s="36">
        <f t="shared" si="61"/>
        <v>0.97267337841746271</v>
      </c>
      <c r="P256" s="31">
        <v>455388</v>
      </c>
      <c r="Q256" s="31">
        <v>2874348</v>
      </c>
      <c r="R256" s="31">
        <v>2944348</v>
      </c>
      <c r="S256" s="31">
        <v>1899980</v>
      </c>
      <c r="T256" s="36">
        <f t="shared" si="62"/>
        <v>0.64529736294758633</v>
      </c>
      <c r="U256" s="36">
        <f t="shared" si="63"/>
        <v>7.1224977381924903E-2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72877282</v>
      </c>
      <c r="E257" s="31">
        <v>71545397</v>
      </c>
      <c r="F257" s="31">
        <v>15587159</v>
      </c>
      <c r="G257" s="36">
        <f t="shared" si="56"/>
        <v>0.21388227678414243</v>
      </c>
      <c r="H257" s="31">
        <v>16857006</v>
      </c>
      <c r="I257" s="36">
        <f t="shared" si="57"/>
        <v>0.23130673287184339</v>
      </c>
      <c r="J257" s="31">
        <v>12311487</v>
      </c>
      <c r="K257" s="36">
        <f t="shared" si="58"/>
        <v>0.17207937220615324</v>
      </c>
      <c r="L257" s="31">
        <v>15587546</v>
      </c>
      <c r="M257" s="36">
        <f t="shared" si="59"/>
        <v>0.21786930611343172</v>
      </c>
      <c r="N257" s="31">
        <f t="shared" si="60"/>
        <v>60343198</v>
      </c>
      <c r="O257" s="36">
        <f t="shared" si="61"/>
        <v>0.84342530100154456</v>
      </c>
      <c r="P257" s="31">
        <v>17978425</v>
      </c>
      <c r="Q257" s="31">
        <v>74092502</v>
      </c>
      <c r="R257" s="31">
        <v>74355585</v>
      </c>
      <c r="S257" s="31">
        <v>63900654</v>
      </c>
      <c r="T257" s="36">
        <f t="shared" si="62"/>
        <v>0.85939279477123343</v>
      </c>
      <c r="U257" s="36">
        <f t="shared" si="63"/>
        <v>-0.13298600961986384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166772239</v>
      </c>
      <c r="E259" s="32">
        <f>SUM(E255:E258)</f>
        <v>165422187</v>
      </c>
      <c r="F259" s="32">
        <f>SUM(F255:F258)</f>
        <v>33034282</v>
      </c>
      <c r="G259" s="37">
        <f t="shared" si="56"/>
        <v>0.19808022125313074</v>
      </c>
      <c r="H259" s="32">
        <f>SUM(H255:H258)</f>
        <v>38130136</v>
      </c>
      <c r="I259" s="37">
        <f t="shared" si="57"/>
        <v>0.22863599019018988</v>
      </c>
      <c r="J259" s="32">
        <f>SUM(J255:J258)</f>
        <v>33554159</v>
      </c>
      <c r="K259" s="37">
        <f t="shared" si="58"/>
        <v>0.20283953203931465</v>
      </c>
      <c r="L259" s="32">
        <f>SUM(L255:L258)</f>
        <v>33913779</v>
      </c>
      <c r="M259" s="37">
        <f t="shared" si="59"/>
        <v>0.20501348467844885</v>
      </c>
      <c r="N259" s="32">
        <f t="shared" si="60"/>
        <v>138632356</v>
      </c>
      <c r="O259" s="37">
        <f t="shared" si="61"/>
        <v>0.83805176629662137</v>
      </c>
      <c r="P259" s="32">
        <f>SUM(P255:P258)</f>
        <v>38404716</v>
      </c>
      <c r="Q259" s="32">
        <f>SUM(Q255:Q258)</f>
        <v>158502656</v>
      </c>
      <c r="R259" s="32">
        <f>SUM(R255:R258)</f>
        <v>159935739</v>
      </c>
      <c r="S259" s="32">
        <f>SUM(S255:S258)</f>
        <v>152794003</v>
      </c>
      <c r="T259" s="37">
        <f t="shared" si="62"/>
        <v>0.95534621564477218</v>
      </c>
      <c r="U259" s="37">
        <f t="shared" si="63"/>
        <v>-0.11693712303457726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851154702</v>
      </c>
      <c r="E260" s="32">
        <f>SUM(E234:E239,E241:E246,E248:E253,E255:E258)</f>
        <v>440958632</v>
      </c>
      <c r="F260" s="32">
        <f>SUM(F234:F239,F241:F246,F248:F253,F255:F258)</f>
        <v>83642478</v>
      </c>
      <c r="G260" s="37">
        <f t="shared" si="56"/>
        <v>9.8269418947532286E-2</v>
      </c>
      <c r="H260" s="32">
        <f>SUM(H234:H239,H241:H246,H248:H253,H255:H258)</f>
        <v>97867315</v>
      </c>
      <c r="I260" s="37">
        <f t="shared" si="57"/>
        <v>0.11498181795863474</v>
      </c>
      <c r="J260" s="32">
        <f>SUM(J234:J239,J241:J246,J248:J253,J255:J258)</f>
        <v>92519199</v>
      </c>
      <c r="K260" s="37">
        <f t="shared" si="58"/>
        <v>0.20981378362041</v>
      </c>
      <c r="L260" s="32">
        <f>SUM(L234:L239,L241:L246,L248:L253,L255:L258)</f>
        <v>89301554</v>
      </c>
      <c r="M260" s="37">
        <f t="shared" si="59"/>
        <v>0.20251685196628602</v>
      </c>
      <c r="N260" s="32">
        <f t="shared" si="60"/>
        <v>363330546</v>
      </c>
      <c r="O260" s="37">
        <f t="shared" si="61"/>
        <v>0.82395608030641754</v>
      </c>
      <c r="P260" s="32">
        <f>SUM(P234:P239,P241:P246,P248:P253,P255:P258)</f>
        <v>95188488</v>
      </c>
      <c r="Q260" s="32">
        <f>SUM(Q234:Q239,Q241:Q246,Q248:Q253,Q255:Q258)</f>
        <v>440358562</v>
      </c>
      <c r="R260" s="32">
        <f>SUM(R234:R239,R241:R246,R248:R253,R255:R258)</f>
        <v>436678899</v>
      </c>
      <c r="S260" s="32">
        <f>SUM(S234:S239,S241:S246,S248:S253,S255:S258)</f>
        <v>374940777</v>
      </c>
      <c r="T260" s="37">
        <f t="shared" si="62"/>
        <v>0.8586189482904234</v>
      </c>
      <c r="U260" s="37">
        <f t="shared" si="63"/>
        <v>-6.18450205869433E-2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     +$L263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=0),0,(($L263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18533595</v>
      </c>
      <c r="E264" s="31">
        <v>19117576</v>
      </c>
      <c r="F264" s="31">
        <v>4597956</v>
      </c>
      <c r="G264" s="36">
        <f t="shared" si="64"/>
        <v>0.24808764840280581</v>
      </c>
      <c r="H264" s="31">
        <v>4036437</v>
      </c>
      <c r="I264" s="36">
        <f t="shared" si="65"/>
        <v>0.21779028839251099</v>
      </c>
      <c r="J264" s="31">
        <v>3997189</v>
      </c>
      <c r="K264" s="36">
        <f t="shared" si="66"/>
        <v>0.20908450945873056</v>
      </c>
      <c r="L264" s="31">
        <v>3594343</v>
      </c>
      <c r="M264" s="36">
        <f t="shared" si="67"/>
        <v>0.18801248652025759</v>
      </c>
      <c r="N264" s="31">
        <f t="shared" si="68"/>
        <v>16225925</v>
      </c>
      <c r="O264" s="36">
        <f t="shared" si="69"/>
        <v>0.84874384702328376</v>
      </c>
      <c r="P264" s="31">
        <v>2869604</v>
      </c>
      <c r="Q264" s="31">
        <v>14968448</v>
      </c>
      <c r="R264" s="31">
        <v>12523912</v>
      </c>
      <c r="S264" s="31">
        <v>12116508</v>
      </c>
      <c r="T264" s="36">
        <f t="shared" si="70"/>
        <v>0.96746990876333205</v>
      </c>
      <c r="U264" s="36">
        <f t="shared" si="71"/>
        <v>0.25255714725794909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57096765</v>
      </c>
      <c r="E265" s="31">
        <v>39699877</v>
      </c>
      <c r="F265" s="31">
        <v>6888297</v>
      </c>
      <c r="G265" s="36">
        <f t="shared" si="64"/>
        <v>0.12064250925599725</v>
      </c>
      <c r="H265" s="31">
        <v>8725450</v>
      </c>
      <c r="I265" s="36">
        <f t="shared" si="65"/>
        <v>0.15281864042560028</v>
      </c>
      <c r="J265" s="31">
        <v>10901833</v>
      </c>
      <c r="K265" s="36">
        <f t="shared" si="66"/>
        <v>0.27460621603437207</v>
      </c>
      <c r="L265" s="31">
        <v>6135203</v>
      </c>
      <c r="M265" s="36">
        <f t="shared" si="67"/>
        <v>0.15453959718817264</v>
      </c>
      <c r="N265" s="31">
        <f t="shared" si="68"/>
        <v>32650783</v>
      </c>
      <c r="O265" s="36">
        <f t="shared" si="69"/>
        <v>0.82244040705718058</v>
      </c>
      <c r="P265" s="31">
        <v>2975840</v>
      </c>
      <c r="Q265" s="31">
        <v>33238405</v>
      </c>
      <c r="R265" s="31">
        <v>37709200</v>
      </c>
      <c r="S265" s="31">
        <v>29867281</v>
      </c>
      <c r="T265" s="36">
        <f t="shared" si="70"/>
        <v>0.792042286762912</v>
      </c>
      <c r="U265" s="36">
        <f t="shared" si="71"/>
        <v>1.0616709903758266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75630360</v>
      </c>
      <c r="E267" s="32">
        <f>SUM(E263:E266)</f>
        <v>58817453</v>
      </c>
      <c r="F267" s="32">
        <f>SUM(F263:F266)</f>
        <v>11486253</v>
      </c>
      <c r="G267" s="37">
        <f t="shared" si="64"/>
        <v>0.15187357299370252</v>
      </c>
      <c r="H267" s="32">
        <f>SUM(H263:H266)</f>
        <v>12761887</v>
      </c>
      <c r="I267" s="37">
        <f t="shared" si="65"/>
        <v>0.16874026515277726</v>
      </c>
      <c r="J267" s="32">
        <f>SUM(J263:J266)</f>
        <v>14899022</v>
      </c>
      <c r="K267" s="37">
        <f t="shared" si="66"/>
        <v>0.25330954062223676</v>
      </c>
      <c r="L267" s="32">
        <f>SUM(L263:L266)</f>
        <v>9729546</v>
      </c>
      <c r="M267" s="37">
        <f t="shared" si="67"/>
        <v>0.16541936965546605</v>
      </c>
      <c r="N267" s="32">
        <f t="shared" si="68"/>
        <v>48876708</v>
      </c>
      <c r="O267" s="37">
        <f t="shared" si="69"/>
        <v>0.83098987642324462</v>
      </c>
      <c r="P267" s="32">
        <f>SUM(P263:P266)</f>
        <v>5845444</v>
      </c>
      <c r="Q267" s="32">
        <f>SUM(Q263:Q266)</f>
        <v>48206853</v>
      </c>
      <c r="R267" s="32">
        <f>SUM(R263:R266)</f>
        <v>50233112</v>
      </c>
      <c r="S267" s="32">
        <f>SUM(S263:S266)</f>
        <v>41983789</v>
      </c>
      <c r="T267" s="37">
        <f t="shared" si="70"/>
        <v>0.83577917689033476</v>
      </c>
      <c r="U267" s="37">
        <f t="shared" si="71"/>
        <v>0.66446654864882815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2639929</v>
      </c>
      <c r="E268" s="31">
        <v>5161933</v>
      </c>
      <c r="F268" s="31">
        <v>444893</v>
      </c>
      <c r="G268" s="36">
        <f t="shared" si="64"/>
        <v>0.16852460804817099</v>
      </c>
      <c r="H268" s="31">
        <v>922043</v>
      </c>
      <c r="I268" s="36">
        <f t="shared" si="65"/>
        <v>0.34926810531646874</v>
      </c>
      <c r="J268" s="31">
        <v>906397</v>
      </c>
      <c r="K268" s="36">
        <f t="shared" si="66"/>
        <v>0.17559255418464362</v>
      </c>
      <c r="L268" s="31">
        <v>1035124</v>
      </c>
      <c r="M268" s="36">
        <f t="shared" si="67"/>
        <v>0.20053030521705725</v>
      </c>
      <c r="N268" s="31">
        <f t="shared" si="68"/>
        <v>3308457</v>
      </c>
      <c r="O268" s="36">
        <f t="shared" si="69"/>
        <v>0.64093373548242494</v>
      </c>
      <c r="P268" s="31">
        <v>813795</v>
      </c>
      <c r="Q268" s="31">
        <v>2830734</v>
      </c>
      <c r="R268" s="31">
        <v>1922125</v>
      </c>
      <c r="S268" s="31">
        <v>2552001</v>
      </c>
      <c r="T268" s="36">
        <f t="shared" si="70"/>
        <v>1.3276977303765365</v>
      </c>
      <c r="U268" s="36">
        <f t="shared" si="71"/>
        <v>0.27197144243943505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14097928</v>
      </c>
      <c r="E269" s="31">
        <v>13859454</v>
      </c>
      <c r="F269" s="31">
        <v>894863</v>
      </c>
      <c r="G269" s="36">
        <f t="shared" si="64"/>
        <v>6.3474788635606599E-2</v>
      </c>
      <c r="H269" s="31">
        <v>986335</v>
      </c>
      <c r="I269" s="36">
        <f t="shared" si="65"/>
        <v>6.9963117984430057E-2</v>
      </c>
      <c r="J269" s="31">
        <v>1088661</v>
      </c>
      <c r="K269" s="36">
        <f t="shared" si="66"/>
        <v>7.8550064093433986E-2</v>
      </c>
      <c r="L269" s="31">
        <v>1380710</v>
      </c>
      <c r="M269" s="36">
        <f t="shared" si="67"/>
        <v>9.9622250631229772E-2</v>
      </c>
      <c r="N269" s="31">
        <f t="shared" si="68"/>
        <v>4350569</v>
      </c>
      <c r="O269" s="36">
        <f t="shared" si="69"/>
        <v>0.31390623324699518</v>
      </c>
      <c r="P269" s="31">
        <v>887704</v>
      </c>
      <c r="Q269" s="31">
        <v>6013469</v>
      </c>
      <c r="R269" s="31">
        <v>13645407</v>
      </c>
      <c r="S269" s="31">
        <v>3671577</v>
      </c>
      <c r="T269" s="36">
        <f t="shared" si="70"/>
        <v>0.26907053780074131</v>
      </c>
      <c r="U269" s="36">
        <f t="shared" si="71"/>
        <v>0.55537206095725611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1849492</v>
      </c>
      <c r="E271" s="31">
        <v>1904096</v>
      </c>
      <c r="F271" s="31">
        <v>132456</v>
      </c>
      <c r="G271" s="36">
        <f t="shared" si="64"/>
        <v>7.1617503617209477E-2</v>
      </c>
      <c r="H271" s="31">
        <v>162284</v>
      </c>
      <c r="I271" s="36">
        <f t="shared" si="65"/>
        <v>8.7745175431956451E-2</v>
      </c>
      <c r="J271" s="31">
        <v>53238</v>
      </c>
      <c r="K271" s="36">
        <f t="shared" si="66"/>
        <v>2.795972471976203E-2</v>
      </c>
      <c r="L271" s="31">
        <v>146206</v>
      </c>
      <c r="M271" s="36">
        <f t="shared" si="67"/>
        <v>7.6784994033914256E-2</v>
      </c>
      <c r="N271" s="31">
        <f t="shared" si="68"/>
        <v>494184</v>
      </c>
      <c r="O271" s="36">
        <f t="shared" si="69"/>
        <v>0.2595373342520545</v>
      </c>
      <c r="P271" s="31">
        <v>111642</v>
      </c>
      <c r="Q271" s="31">
        <v>2196146</v>
      </c>
      <c r="R271" s="31">
        <v>1484996</v>
      </c>
      <c r="S271" s="31">
        <v>450624</v>
      </c>
      <c r="T271" s="36">
        <f t="shared" si="70"/>
        <v>0.30345132242780454</v>
      </c>
      <c r="U271" s="36">
        <f t="shared" si="71"/>
        <v>0.30959674674405679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857866</v>
      </c>
      <c r="E272" s="31">
        <v>797305</v>
      </c>
      <c r="F272" s="31">
        <v>124800</v>
      </c>
      <c r="G272" s="36">
        <f t="shared" si="64"/>
        <v>0.14547726568018782</v>
      </c>
      <c r="H272" s="31">
        <v>252349</v>
      </c>
      <c r="I272" s="36">
        <f t="shared" si="65"/>
        <v>0.29415899452828298</v>
      </c>
      <c r="J272" s="31">
        <v>197569</v>
      </c>
      <c r="K272" s="36">
        <f t="shared" si="66"/>
        <v>0.24779601281818125</v>
      </c>
      <c r="L272" s="31">
        <v>200238</v>
      </c>
      <c r="M272" s="36">
        <f t="shared" si="67"/>
        <v>0.25114353979970022</v>
      </c>
      <c r="N272" s="31">
        <f t="shared" si="68"/>
        <v>774956</v>
      </c>
      <c r="O272" s="36">
        <f t="shared" si="69"/>
        <v>0.9719693216523162</v>
      </c>
      <c r="P272" s="31">
        <v>265308</v>
      </c>
      <c r="Q272" s="31">
        <v>709800</v>
      </c>
      <c r="R272" s="31">
        <v>921442</v>
      </c>
      <c r="S272" s="31">
        <v>809042</v>
      </c>
      <c r="T272" s="36">
        <f t="shared" si="70"/>
        <v>0.87801728160860915</v>
      </c>
      <c r="U272" s="36">
        <f t="shared" si="71"/>
        <v>-0.24526211045275681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867724</v>
      </c>
      <c r="E273" s="31">
        <v>867724</v>
      </c>
      <c r="F273" s="31">
        <v>54113</v>
      </c>
      <c r="G273" s="36">
        <f t="shared" si="64"/>
        <v>6.2361995288824558E-2</v>
      </c>
      <c r="H273" s="31">
        <v>75046</v>
      </c>
      <c r="I273" s="36">
        <f t="shared" si="65"/>
        <v>8.6486025510415759E-2</v>
      </c>
      <c r="J273" s="31">
        <v>75714</v>
      </c>
      <c r="K273" s="36">
        <f t="shared" si="66"/>
        <v>8.7255855548538472E-2</v>
      </c>
      <c r="L273" s="31">
        <v>102070</v>
      </c>
      <c r="M273" s="36">
        <f t="shared" si="67"/>
        <v>0.11762956884908105</v>
      </c>
      <c r="N273" s="31">
        <f t="shared" si="68"/>
        <v>306943</v>
      </c>
      <c r="O273" s="36">
        <f t="shared" si="69"/>
        <v>0.35373344519685984</v>
      </c>
      <c r="P273" s="31">
        <v>55954</v>
      </c>
      <c r="Q273" s="31">
        <v>848387</v>
      </c>
      <c r="R273" s="31">
        <v>848387</v>
      </c>
      <c r="S273" s="31">
        <v>252704</v>
      </c>
      <c r="T273" s="36">
        <f t="shared" si="70"/>
        <v>0.2978640643951404</v>
      </c>
      <c r="U273" s="36">
        <f t="shared" si="71"/>
        <v>0.8241770025377988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64"/>
        <v>0</v>
      </c>
      <c r="H274" s="31">
        <v>0</v>
      </c>
      <c r="I274" s="36">
        <f t="shared" si="65"/>
        <v>0</v>
      </c>
      <c r="J274" s="31">
        <v>0</v>
      </c>
      <c r="K274" s="36">
        <f t="shared" si="66"/>
        <v>0</v>
      </c>
      <c r="L274" s="31">
        <v>0</v>
      </c>
      <c r="M274" s="36">
        <f t="shared" si="67"/>
        <v>0</v>
      </c>
      <c r="N274" s="31">
        <f t="shared" si="68"/>
        <v>0</v>
      </c>
      <c r="O274" s="36">
        <f t="shared" si="69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70"/>
        <v>0</v>
      </c>
      <c r="U274" s="36">
        <f t="shared" si="71"/>
        <v>0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20312939</v>
      </c>
      <c r="E275" s="32">
        <f>SUM(E268:E274)</f>
        <v>22590512</v>
      </c>
      <c r="F275" s="32">
        <f>SUM(F268:F274)</f>
        <v>1651125</v>
      </c>
      <c r="G275" s="37">
        <f t="shared" si="64"/>
        <v>8.1284397102753078E-2</v>
      </c>
      <c r="H275" s="32">
        <f>SUM(H268:H274)</f>
        <v>2398057</v>
      </c>
      <c r="I275" s="37">
        <f t="shared" si="65"/>
        <v>0.1180556393144291</v>
      </c>
      <c r="J275" s="32">
        <f>SUM(J268:J274)</f>
        <v>2321579</v>
      </c>
      <c r="K275" s="37">
        <f t="shared" si="66"/>
        <v>0.10276787883337925</v>
      </c>
      <c r="L275" s="32">
        <f>SUM(L268:L274)</f>
        <v>2864348</v>
      </c>
      <c r="M275" s="37">
        <f t="shared" si="67"/>
        <v>0.12679429310854043</v>
      </c>
      <c r="N275" s="32">
        <f t="shared" si="68"/>
        <v>9235109</v>
      </c>
      <c r="O275" s="37">
        <f t="shared" si="69"/>
        <v>0.40880476724033521</v>
      </c>
      <c r="P275" s="32">
        <f>SUM(P268:P274)</f>
        <v>2134403</v>
      </c>
      <c r="Q275" s="32">
        <f>SUM(Q268:Q274)</f>
        <v>12598536</v>
      </c>
      <c r="R275" s="32">
        <f>SUM(R268:R274)</f>
        <v>18822357</v>
      </c>
      <c r="S275" s="32">
        <f>SUM(S268:S274)</f>
        <v>7735948</v>
      </c>
      <c r="T275" s="37">
        <f t="shared" si="70"/>
        <v>0.41099783624335678</v>
      </c>
      <c r="U275" s="37">
        <f t="shared" si="71"/>
        <v>0.34199024270486866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4868268</v>
      </c>
      <c r="E277" s="31">
        <v>4970068</v>
      </c>
      <c r="F277" s="31">
        <v>1031543</v>
      </c>
      <c r="G277" s="36">
        <f t="shared" si="64"/>
        <v>0.21189116950833439</v>
      </c>
      <c r="H277" s="31">
        <v>1078671</v>
      </c>
      <c r="I277" s="36">
        <f t="shared" si="65"/>
        <v>0.22157181979299415</v>
      </c>
      <c r="J277" s="31">
        <v>1066106</v>
      </c>
      <c r="K277" s="36">
        <f t="shared" si="66"/>
        <v>0.21450531461541372</v>
      </c>
      <c r="L277" s="31">
        <v>1080283</v>
      </c>
      <c r="M277" s="36">
        <f t="shared" si="67"/>
        <v>0.21735779067811548</v>
      </c>
      <c r="N277" s="31">
        <f t="shared" si="68"/>
        <v>4256603</v>
      </c>
      <c r="O277" s="36">
        <f t="shared" si="69"/>
        <v>0.85644763814096714</v>
      </c>
      <c r="P277" s="31">
        <v>979762</v>
      </c>
      <c r="Q277" s="31">
        <v>4577032</v>
      </c>
      <c r="R277" s="31">
        <v>4669320</v>
      </c>
      <c r="S277" s="31">
        <v>4001333</v>
      </c>
      <c r="T277" s="36">
        <f t="shared" si="70"/>
        <v>0.85694126767923384</v>
      </c>
      <c r="U277" s="36">
        <f t="shared" si="71"/>
        <v>0.10259736548263754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9442580</v>
      </c>
      <c r="E278" s="31">
        <v>9416600</v>
      </c>
      <c r="F278" s="31">
        <v>10794</v>
      </c>
      <c r="G278" s="36">
        <f t="shared" si="64"/>
        <v>1.1431197829406793E-3</v>
      </c>
      <c r="H278" s="31">
        <v>245812</v>
      </c>
      <c r="I278" s="36">
        <f t="shared" si="65"/>
        <v>2.6032292021883851E-2</v>
      </c>
      <c r="J278" s="31">
        <v>8747</v>
      </c>
      <c r="K278" s="36">
        <f t="shared" si="66"/>
        <v>9.2889153197544757E-4</v>
      </c>
      <c r="L278" s="31">
        <v>0</v>
      </c>
      <c r="M278" s="36">
        <f t="shared" si="67"/>
        <v>0</v>
      </c>
      <c r="N278" s="31">
        <f t="shared" si="68"/>
        <v>265353</v>
      </c>
      <c r="O278" s="36">
        <f t="shared" si="69"/>
        <v>2.8179279145339083E-2</v>
      </c>
      <c r="P278" s="31">
        <v>3000</v>
      </c>
      <c r="Q278" s="31">
        <v>6307157</v>
      </c>
      <c r="R278" s="31">
        <v>5989501</v>
      </c>
      <c r="S278" s="31">
        <v>1777485</v>
      </c>
      <c r="T278" s="36">
        <f t="shared" si="70"/>
        <v>0.29676679242561277</v>
      </c>
      <c r="U278" s="36">
        <f t="shared" si="71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475892</v>
      </c>
      <c r="E279" s="31">
        <v>475892</v>
      </c>
      <c r="F279" s="31">
        <v>1640</v>
      </c>
      <c r="G279" s="36">
        <f t="shared" si="64"/>
        <v>3.4461600531212966E-3</v>
      </c>
      <c r="H279" s="31">
        <v>5626</v>
      </c>
      <c r="I279" s="36">
        <f t="shared" si="65"/>
        <v>1.1822010035890496E-2</v>
      </c>
      <c r="J279" s="31">
        <v>868</v>
      </c>
      <c r="K279" s="36">
        <f t="shared" si="66"/>
        <v>1.823943247627613E-3</v>
      </c>
      <c r="L279" s="31">
        <v>3177</v>
      </c>
      <c r="M279" s="36">
        <f t="shared" si="67"/>
        <v>6.6758844443697311E-3</v>
      </c>
      <c r="N279" s="31">
        <f t="shared" si="68"/>
        <v>11311</v>
      </c>
      <c r="O279" s="36">
        <f t="shared" si="69"/>
        <v>2.3767997781009135E-2</v>
      </c>
      <c r="P279" s="31">
        <v>6574</v>
      </c>
      <c r="Q279" s="31">
        <v>444602</v>
      </c>
      <c r="R279" s="31">
        <v>297118</v>
      </c>
      <c r="S279" s="31">
        <v>121563</v>
      </c>
      <c r="T279" s="36">
        <f t="shared" si="70"/>
        <v>0.40914047617444921</v>
      </c>
      <c r="U279" s="36">
        <f t="shared" si="71"/>
        <v>-0.51673258290234259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1298091</v>
      </c>
      <c r="E280" s="31">
        <v>1248091</v>
      </c>
      <c r="F280" s="31">
        <v>292054</v>
      </c>
      <c r="G280" s="36">
        <f t="shared" si="64"/>
        <v>0.22498730828578273</v>
      </c>
      <c r="H280" s="31">
        <v>264071</v>
      </c>
      <c r="I280" s="36">
        <f t="shared" si="65"/>
        <v>0.20343026798583458</v>
      </c>
      <c r="J280" s="31">
        <v>556950</v>
      </c>
      <c r="K280" s="36">
        <f t="shared" si="66"/>
        <v>0.44624150001882873</v>
      </c>
      <c r="L280" s="31">
        <v>594516</v>
      </c>
      <c r="M280" s="36">
        <f t="shared" si="67"/>
        <v>0.47634026685554176</v>
      </c>
      <c r="N280" s="31">
        <f t="shared" si="68"/>
        <v>1707591</v>
      </c>
      <c r="O280" s="36">
        <f t="shared" si="69"/>
        <v>1.3681622573995005</v>
      </c>
      <c r="P280" s="31">
        <v>237450</v>
      </c>
      <c r="Q280" s="31">
        <v>2893193</v>
      </c>
      <c r="R280" s="31">
        <v>1137794</v>
      </c>
      <c r="S280" s="31">
        <v>971997</v>
      </c>
      <c r="T280" s="36">
        <f t="shared" si="70"/>
        <v>0.85428205808784363</v>
      </c>
      <c r="U280" s="36">
        <f t="shared" si="71"/>
        <v>1.5037523689197725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4501632</v>
      </c>
      <c r="E282" s="31">
        <v>4801632</v>
      </c>
      <c r="F282" s="31">
        <v>417709</v>
      </c>
      <c r="G282" s="36">
        <f t="shared" si="64"/>
        <v>9.2790570175438597E-2</v>
      </c>
      <c r="H282" s="31">
        <v>1325864</v>
      </c>
      <c r="I282" s="36">
        <f t="shared" si="65"/>
        <v>0.29452962836589042</v>
      </c>
      <c r="J282" s="31">
        <v>779611</v>
      </c>
      <c r="K282" s="36">
        <f t="shared" si="66"/>
        <v>0.16236375465675004</v>
      </c>
      <c r="L282" s="31">
        <v>809879</v>
      </c>
      <c r="M282" s="36">
        <f t="shared" si="67"/>
        <v>0.16866744473545661</v>
      </c>
      <c r="N282" s="31">
        <f t="shared" si="68"/>
        <v>3333063</v>
      </c>
      <c r="O282" s="36">
        <f t="shared" si="69"/>
        <v>0.6941521132814843</v>
      </c>
      <c r="P282" s="31">
        <v>335968</v>
      </c>
      <c r="Q282" s="31">
        <v>4180648</v>
      </c>
      <c r="R282" s="31">
        <v>4276719</v>
      </c>
      <c r="S282" s="31">
        <v>1484259</v>
      </c>
      <c r="T282" s="36">
        <f t="shared" si="70"/>
        <v>0.34705553486212209</v>
      </c>
      <c r="U282" s="36">
        <f t="shared" si="71"/>
        <v>1.4105837460710542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377210</v>
      </c>
      <c r="E283" s="31">
        <v>378780</v>
      </c>
      <c r="F283" s="31">
        <v>0</v>
      </c>
      <c r="G283" s="36">
        <f t="shared" si="64"/>
        <v>0</v>
      </c>
      <c r="H283" s="31">
        <v>547</v>
      </c>
      <c r="I283" s="36">
        <f t="shared" si="65"/>
        <v>1.4501206224649399E-3</v>
      </c>
      <c r="J283" s="31">
        <v>30972</v>
      </c>
      <c r="K283" s="36">
        <f t="shared" si="66"/>
        <v>8.1767780769840009E-2</v>
      </c>
      <c r="L283" s="31">
        <v>31329</v>
      </c>
      <c r="M283" s="36">
        <f t="shared" si="67"/>
        <v>8.2710280373831782E-2</v>
      </c>
      <c r="N283" s="31">
        <f t="shared" si="68"/>
        <v>62848</v>
      </c>
      <c r="O283" s="36">
        <f t="shared" si="69"/>
        <v>0.16592217118116057</v>
      </c>
      <c r="P283" s="31">
        <v>24051</v>
      </c>
      <c r="Q283" s="31">
        <v>385007</v>
      </c>
      <c r="R283" s="31">
        <v>351910</v>
      </c>
      <c r="S283" s="31">
        <v>109808</v>
      </c>
      <c r="T283" s="36">
        <f t="shared" si="70"/>
        <v>0.31203432695859734</v>
      </c>
      <c r="U283" s="36">
        <f t="shared" si="71"/>
        <v>0.30260696020955469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64"/>
        <v>0</v>
      </c>
      <c r="H284" s="31">
        <v>0</v>
      </c>
      <c r="I284" s="36">
        <f t="shared" si="65"/>
        <v>0</v>
      </c>
      <c r="J284" s="31">
        <v>0</v>
      </c>
      <c r="K284" s="36">
        <f t="shared" si="66"/>
        <v>0</v>
      </c>
      <c r="L284" s="31">
        <v>0</v>
      </c>
      <c r="M284" s="36">
        <f t="shared" si="67"/>
        <v>0</v>
      </c>
      <c r="N284" s="31">
        <f t="shared" si="68"/>
        <v>0</v>
      </c>
      <c r="O284" s="36">
        <f t="shared" si="69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70"/>
        <v>0</v>
      </c>
      <c r="U284" s="36">
        <f t="shared" si="71"/>
        <v>0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20963673</v>
      </c>
      <c r="E285" s="32">
        <f>SUM(E276:E284)</f>
        <v>21291063</v>
      </c>
      <c r="F285" s="32">
        <f>SUM(F276:F284)</f>
        <v>1753740</v>
      </c>
      <c r="G285" s="37">
        <f t="shared" si="64"/>
        <v>8.3656141745771365E-2</v>
      </c>
      <c r="H285" s="32">
        <f>SUM(H276:H284)</f>
        <v>2920591</v>
      </c>
      <c r="I285" s="37">
        <f t="shared" si="65"/>
        <v>0.1393167599971627</v>
      </c>
      <c r="J285" s="32">
        <f>SUM(J276:J284)</f>
        <v>2443254</v>
      </c>
      <c r="K285" s="37">
        <f t="shared" si="66"/>
        <v>0.11475490913722815</v>
      </c>
      <c r="L285" s="32">
        <f>SUM(L276:L284)</f>
        <v>2519184</v>
      </c>
      <c r="M285" s="37">
        <f t="shared" si="67"/>
        <v>0.11832119420246889</v>
      </c>
      <c r="N285" s="32">
        <f t="shared" si="68"/>
        <v>9636769</v>
      </c>
      <c r="O285" s="37">
        <f t="shared" si="69"/>
        <v>0.45262037879461442</v>
      </c>
      <c r="P285" s="32">
        <f>SUM(P276:P284)</f>
        <v>1586805</v>
      </c>
      <c r="Q285" s="32">
        <f>SUM(Q276:Q284)</f>
        <v>18787639</v>
      </c>
      <c r="R285" s="32">
        <f>SUM(R276:R284)</f>
        <v>16722362</v>
      </c>
      <c r="S285" s="32">
        <f>SUM(S276:S284)</f>
        <v>8466445</v>
      </c>
      <c r="T285" s="37">
        <f t="shared" si="70"/>
        <v>0.50629480452581999</v>
      </c>
      <c r="U285" s="37">
        <f t="shared" si="71"/>
        <v>0.58758259521491296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9291787</v>
      </c>
      <c r="E288" s="31">
        <v>9291643</v>
      </c>
      <c r="F288" s="31">
        <v>2034312</v>
      </c>
      <c r="G288" s="36">
        <f t="shared" si="64"/>
        <v>0.21893657269586572</v>
      </c>
      <c r="H288" s="31">
        <v>1848693</v>
      </c>
      <c r="I288" s="36">
        <f t="shared" si="65"/>
        <v>0.19895989867180555</v>
      </c>
      <c r="J288" s="31">
        <v>1977726</v>
      </c>
      <c r="K288" s="36">
        <f t="shared" si="66"/>
        <v>0.21284997712460541</v>
      </c>
      <c r="L288" s="31">
        <v>1786533</v>
      </c>
      <c r="M288" s="36">
        <f t="shared" si="67"/>
        <v>0.19227309960143754</v>
      </c>
      <c r="N288" s="31">
        <f t="shared" si="68"/>
        <v>7647264</v>
      </c>
      <c r="O288" s="36">
        <f t="shared" si="69"/>
        <v>0.82302602456852891</v>
      </c>
      <c r="P288" s="31">
        <v>0</v>
      </c>
      <c r="Q288" s="31">
        <v>7484908</v>
      </c>
      <c r="R288" s="31">
        <v>7484910</v>
      </c>
      <c r="S288" s="31">
        <v>3302219</v>
      </c>
      <c r="T288" s="36">
        <f t="shared" si="70"/>
        <v>0.44118352792485149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1788764</v>
      </c>
      <c r="E289" s="31">
        <v>1948764</v>
      </c>
      <c r="F289" s="31">
        <v>448968</v>
      </c>
      <c r="G289" s="36">
        <f t="shared" si="64"/>
        <v>0.25099342339179453</v>
      </c>
      <c r="H289" s="31">
        <v>300673</v>
      </c>
      <c r="I289" s="36">
        <f t="shared" si="65"/>
        <v>0.16808980949974395</v>
      </c>
      <c r="J289" s="31">
        <v>265275</v>
      </c>
      <c r="K289" s="36">
        <f t="shared" si="66"/>
        <v>0.13612474368368874</v>
      </c>
      <c r="L289" s="31">
        <v>413022</v>
      </c>
      <c r="M289" s="36">
        <f t="shared" si="67"/>
        <v>0.21194049151154271</v>
      </c>
      <c r="N289" s="31">
        <f t="shared" si="68"/>
        <v>1427938</v>
      </c>
      <c r="O289" s="36">
        <f t="shared" si="69"/>
        <v>0.73274034208349492</v>
      </c>
      <c r="P289" s="31">
        <v>61922</v>
      </c>
      <c r="Q289" s="31">
        <v>1475607</v>
      </c>
      <c r="R289" s="31">
        <v>4087845</v>
      </c>
      <c r="S289" s="31">
        <v>196354</v>
      </c>
      <c r="T289" s="36">
        <f t="shared" si="70"/>
        <v>4.8033621627043097E-2</v>
      </c>
      <c r="U289" s="36">
        <f t="shared" si="71"/>
        <v>5.67003649752915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30732217</v>
      </c>
      <c r="E290" s="31">
        <v>34812526</v>
      </c>
      <c r="F290" s="31">
        <v>7287312</v>
      </c>
      <c r="G290" s="36">
        <f t="shared" si="64"/>
        <v>0.23712288638336765</v>
      </c>
      <c r="H290" s="31">
        <v>7591554</v>
      </c>
      <c r="I290" s="36">
        <f t="shared" si="65"/>
        <v>0.24702266029164119</v>
      </c>
      <c r="J290" s="31">
        <v>7343497</v>
      </c>
      <c r="K290" s="36">
        <f t="shared" si="66"/>
        <v>0.21094410098250269</v>
      </c>
      <c r="L290" s="31">
        <v>7175413</v>
      </c>
      <c r="M290" s="36">
        <f t="shared" si="67"/>
        <v>0.20611583887937349</v>
      </c>
      <c r="N290" s="31">
        <f t="shared" si="68"/>
        <v>29397776</v>
      </c>
      <c r="O290" s="36">
        <f t="shared" si="69"/>
        <v>0.8444597211934578</v>
      </c>
      <c r="P290" s="31">
        <v>6498236</v>
      </c>
      <c r="Q290" s="31">
        <v>43828249</v>
      </c>
      <c r="R290" s="31">
        <v>33913916</v>
      </c>
      <c r="S290" s="31">
        <v>28038796</v>
      </c>
      <c r="T290" s="36">
        <f t="shared" si="70"/>
        <v>0.82676373910933787</v>
      </c>
      <c r="U290" s="36">
        <f t="shared" si="71"/>
        <v>0.10420935773954665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41812768</v>
      </c>
      <c r="E292" s="32">
        <f>SUM(E286:E291)</f>
        <v>46052933</v>
      </c>
      <c r="F292" s="32">
        <f>SUM(F286:F291)</f>
        <v>9770592</v>
      </c>
      <c r="G292" s="37">
        <f t="shared" si="64"/>
        <v>0.23367484305272496</v>
      </c>
      <c r="H292" s="32">
        <f>SUM(H286:H291)</f>
        <v>9740920</v>
      </c>
      <c r="I292" s="37">
        <f t="shared" si="65"/>
        <v>0.23296520335606577</v>
      </c>
      <c r="J292" s="32">
        <f>SUM(J286:J291)</f>
        <v>9586498</v>
      </c>
      <c r="K292" s="37">
        <f t="shared" si="66"/>
        <v>0.20816259411751256</v>
      </c>
      <c r="L292" s="32">
        <f>SUM(L286:L291)</f>
        <v>9374968</v>
      </c>
      <c r="M292" s="37">
        <f t="shared" si="67"/>
        <v>0.2035694013234727</v>
      </c>
      <c r="N292" s="32">
        <f t="shared" si="68"/>
        <v>38472978</v>
      </c>
      <c r="O292" s="37">
        <f t="shared" si="69"/>
        <v>0.83540776870823841</v>
      </c>
      <c r="P292" s="32">
        <f>SUM(P286:P291)</f>
        <v>6560158</v>
      </c>
      <c r="Q292" s="32">
        <f>SUM(Q286:Q291)</f>
        <v>52788764</v>
      </c>
      <c r="R292" s="32">
        <f>SUM(R286:R291)</f>
        <v>45486671</v>
      </c>
      <c r="S292" s="32">
        <f>SUM(S286:S291)</f>
        <v>31537369</v>
      </c>
      <c r="T292" s="37">
        <f t="shared" si="70"/>
        <v>0.69333209722030442</v>
      </c>
      <c r="U292" s="37">
        <f t="shared" si="71"/>
        <v>0.42907655577807735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56349647</v>
      </c>
      <c r="E293" s="31">
        <v>59296847</v>
      </c>
      <c r="F293" s="31">
        <v>14783021</v>
      </c>
      <c r="G293" s="36">
        <f t="shared" si="64"/>
        <v>0.26234451832502165</v>
      </c>
      <c r="H293" s="31">
        <v>17829288</v>
      </c>
      <c r="I293" s="36">
        <f t="shared" si="65"/>
        <v>0.31640460853286267</v>
      </c>
      <c r="J293" s="31">
        <v>16690834</v>
      </c>
      <c r="K293" s="36">
        <f t="shared" si="66"/>
        <v>0.28147928337572486</v>
      </c>
      <c r="L293" s="31">
        <v>17522638</v>
      </c>
      <c r="M293" s="36">
        <f t="shared" si="67"/>
        <v>0.29550707814194571</v>
      </c>
      <c r="N293" s="31">
        <f t="shared" si="68"/>
        <v>66825781</v>
      </c>
      <c r="O293" s="36">
        <f t="shared" si="69"/>
        <v>1.1269702249092604</v>
      </c>
      <c r="P293" s="31">
        <v>15876503</v>
      </c>
      <c r="Q293" s="31">
        <v>53283175</v>
      </c>
      <c r="R293" s="31">
        <v>53913175</v>
      </c>
      <c r="S293" s="31">
        <v>59767577</v>
      </c>
      <c r="T293" s="36">
        <f t="shared" si="70"/>
        <v>1.1085894496104152</v>
      </c>
      <c r="U293" s="36">
        <f t="shared" si="71"/>
        <v>0.10368372682573734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5217903</v>
      </c>
      <c r="E295" s="31">
        <v>4640802</v>
      </c>
      <c r="F295" s="31">
        <v>565095</v>
      </c>
      <c r="G295" s="36">
        <f t="shared" si="64"/>
        <v>0.10829925355070802</v>
      </c>
      <c r="H295" s="31">
        <v>1410536</v>
      </c>
      <c r="I295" s="36">
        <f t="shared" si="65"/>
        <v>0.27032622108920001</v>
      </c>
      <c r="J295" s="31">
        <v>675405</v>
      </c>
      <c r="K295" s="36">
        <f t="shared" si="66"/>
        <v>0.14553626722277743</v>
      </c>
      <c r="L295" s="31">
        <v>672659</v>
      </c>
      <c r="M295" s="36">
        <f t="shared" si="67"/>
        <v>0.1449445591516294</v>
      </c>
      <c r="N295" s="31">
        <f t="shared" si="68"/>
        <v>3323695</v>
      </c>
      <c r="O295" s="36">
        <f t="shared" si="69"/>
        <v>0.71618978788580079</v>
      </c>
      <c r="P295" s="31">
        <v>814641</v>
      </c>
      <c r="Q295" s="31">
        <v>4211690</v>
      </c>
      <c r="R295" s="31">
        <v>3978040</v>
      </c>
      <c r="S295" s="31">
        <v>3450597</v>
      </c>
      <c r="T295" s="36">
        <f t="shared" si="70"/>
        <v>0.86741133824697592</v>
      </c>
      <c r="U295" s="36">
        <f t="shared" si="71"/>
        <v>-0.17428781512347158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61567550</v>
      </c>
      <c r="E298" s="32">
        <f>SUM(E293:E297)</f>
        <v>63937649</v>
      </c>
      <c r="F298" s="32">
        <f>SUM(F293:F297)</f>
        <v>15348116</v>
      </c>
      <c r="G298" s="37">
        <f t="shared" si="64"/>
        <v>0.2492890491825645</v>
      </c>
      <c r="H298" s="32">
        <f>SUM(H293:H297)</f>
        <v>19239824</v>
      </c>
      <c r="I298" s="37">
        <f t="shared" si="65"/>
        <v>0.31249942542784309</v>
      </c>
      <c r="J298" s="32">
        <f>SUM(J293:J297)</f>
        <v>17366239</v>
      </c>
      <c r="K298" s="37">
        <f t="shared" si="66"/>
        <v>0.27161209821774962</v>
      </c>
      <c r="L298" s="32">
        <f>SUM(L293:L297)</f>
        <v>18195297</v>
      </c>
      <c r="M298" s="37">
        <f t="shared" si="67"/>
        <v>0.28457876203737176</v>
      </c>
      <c r="N298" s="32">
        <f t="shared" si="68"/>
        <v>70149476</v>
      </c>
      <c r="O298" s="37">
        <f t="shared" si="69"/>
        <v>1.0971544480780018</v>
      </c>
      <c r="P298" s="32">
        <f>SUM(P293:P297)</f>
        <v>16691144</v>
      </c>
      <c r="Q298" s="32">
        <f>SUM(Q293:Q297)</f>
        <v>57494865</v>
      </c>
      <c r="R298" s="32">
        <f>SUM(R293:R297)</f>
        <v>57891215</v>
      </c>
      <c r="S298" s="32">
        <f>SUM(S293:S297)</f>
        <v>63218174</v>
      </c>
      <c r="T298" s="37">
        <f t="shared" si="70"/>
        <v>1.0920167075436229</v>
      </c>
      <c r="U298" s="37">
        <f t="shared" si="71"/>
        <v>9.0116830817588145E-2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220287290</v>
      </c>
      <c r="E299" s="32">
        <f>SUM(E263:E266,E268:E274,E276:E284,E286:E291,E293:E297)</f>
        <v>212689610</v>
      </c>
      <c r="F299" s="32">
        <f>SUM(F263:F266,F268:F274,F276:F284,F286:F291,F293:F297)</f>
        <v>40009826</v>
      </c>
      <c r="G299" s="37">
        <f t="shared" si="64"/>
        <v>0.1816256671004487</v>
      </c>
      <c r="H299" s="32">
        <f>SUM(H263:H266,H268:H274,H276:H284,H286:H291,H293:H297)</f>
        <v>47061279</v>
      </c>
      <c r="I299" s="37">
        <f t="shared" si="65"/>
        <v>0.21363592515936802</v>
      </c>
      <c r="J299" s="32">
        <f>SUM(J263:J266,J268:J274,J276:J284,J286:J291,J293:J297)</f>
        <v>46616592</v>
      </c>
      <c r="K299" s="37">
        <f t="shared" si="66"/>
        <v>0.21917663020774733</v>
      </c>
      <c r="L299" s="32">
        <f>SUM(L263:L266,L268:L274,L276:L284,L286:L291,L293:L297)</f>
        <v>42683343</v>
      </c>
      <c r="M299" s="37">
        <f t="shared" si="67"/>
        <v>0.20068372404274942</v>
      </c>
      <c r="N299" s="32">
        <f t="shared" si="68"/>
        <v>176371040</v>
      </c>
      <c r="O299" s="37">
        <f t="shared" si="69"/>
        <v>0.82924144719622173</v>
      </c>
      <c r="P299" s="32">
        <f>SUM(P263:P266,P268:P274,P276:P284,P286:P291,P293:P297)</f>
        <v>32817954</v>
      </c>
      <c r="Q299" s="32">
        <f>SUM(Q263:Q266,Q268:Q274,Q276:Q284,Q286:Q291,Q293:Q297)</f>
        <v>189876657</v>
      </c>
      <c r="R299" s="32">
        <f>SUM(R263:R266,R268:R274,R276:R284,R286:R291,R293:R297)</f>
        <v>189155717</v>
      </c>
      <c r="S299" s="32">
        <f>SUM(S263:S266,S268:S274,S276:S284,S286:S291,S293:S297)</f>
        <v>152941725</v>
      </c>
      <c r="T299" s="37">
        <f t="shared" si="70"/>
        <v>0.80854931283943166</v>
      </c>
      <c r="U299" s="37">
        <f t="shared" si="71"/>
        <v>0.30060950783220663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1373113453</v>
      </c>
      <c r="E302" s="31">
        <v>1309959578</v>
      </c>
      <c r="F302" s="31">
        <v>254525760</v>
      </c>
      <c r="G302" s="36">
        <f t="shared" ref="G302:G339" si="72">IF(($D302     =0),0,($F302     /$D302     ))</f>
        <v>0.18536396933837337</v>
      </c>
      <c r="H302" s="31">
        <v>394381527</v>
      </c>
      <c r="I302" s="36">
        <f t="shared" ref="I302:I339" si="73">IF(($D302     =0),0,($H302     /$D302     ))</f>
        <v>0.28721700026924141</v>
      </c>
      <c r="J302" s="31">
        <v>336225424</v>
      </c>
      <c r="K302" s="36">
        <f t="shared" ref="K302:K339" si="74">IF(($E302     =0),0,($J302     /$E302     ))</f>
        <v>0.25666854889777369</v>
      </c>
      <c r="L302" s="31">
        <v>390379333</v>
      </c>
      <c r="M302" s="36">
        <f t="shared" ref="M302:M339" si="75">IF(($E302     =0),0,($L302     /$E302     ))</f>
        <v>0.29800868634131245</v>
      </c>
      <c r="N302" s="31">
        <f t="shared" ref="N302:N339" si="76">$F302     +$H302     +$J302     +$L302</f>
        <v>1375512044</v>
      </c>
      <c r="O302" s="36">
        <f t="shared" ref="O302:O339" si="77">IF(($E302     =0),0,($N302     /$E302     ))</f>
        <v>1.0500415944895667</v>
      </c>
      <c r="P302" s="31">
        <v>326805255</v>
      </c>
      <c r="Q302" s="31">
        <v>1285629366</v>
      </c>
      <c r="R302" s="31">
        <v>1255233698</v>
      </c>
      <c r="S302" s="31">
        <v>1188539562</v>
      </c>
      <c r="T302" s="36">
        <f t="shared" ref="T302:T339" si="78">IF(($R302     =0),0,($S302     /$R302     ))</f>
        <v>0.94686715620663653</v>
      </c>
      <c r="U302" s="36">
        <f t="shared" ref="U302:U339" si="79">IF(($P302     =0),0,(($L302     /$P302     )-1))</f>
        <v>0.19453199429121781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1373113453</v>
      </c>
      <c r="E303" s="32">
        <f>E302</f>
        <v>1309959578</v>
      </c>
      <c r="F303" s="32">
        <f>F302</f>
        <v>254525760</v>
      </c>
      <c r="G303" s="37">
        <f t="shared" si="72"/>
        <v>0.18536396933837337</v>
      </c>
      <c r="H303" s="32">
        <f>H302</f>
        <v>394381527</v>
      </c>
      <c r="I303" s="37">
        <f t="shared" si="73"/>
        <v>0.28721700026924141</v>
      </c>
      <c r="J303" s="32">
        <f>J302</f>
        <v>336225424</v>
      </c>
      <c r="K303" s="37">
        <f t="shared" si="74"/>
        <v>0.25666854889777369</v>
      </c>
      <c r="L303" s="32">
        <f>L302</f>
        <v>390379333</v>
      </c>
      <c r="M303" s="37">
        <f t="shared" si="75"/>
        <v>0.29800868634131245</v>
      </c>
      <c r="N303" s="32">
        <f t="shared" si="76"/>
        <v>1375512044</v>
      </c>
      <c r="O303" s="37">
        <f t="shared" si="77"/>
        <v>1.0500415944895667</v>
      </c>
      <c r="P303" s="32">
        <f>P302</f>
        <v>326805255</v>
      </c>
      <c r="Q303" s="32">
        <f>Q302</f>
        <v>1285629366</v>
      </c>
      <c r="R303" s="32">
        <f>R302</f>
        <v>1255233698</v>
      </c>
      <c r="S303" s="32">
        <f>S302</f>
        <v>1188539562</v>
      </c>
      <c r="T303" s="37">
        <f t="shared" si="78"/>
        <v>0.94686715620663653</v>
      </c>
      <c r="U303" s="37">
        <f t="shared" si="79"/>
        <v>0.19453199429121781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10086783</v>
      </c>
      <c r="E304" s="31">
        <v>9308960</v>
      </c>
      <c r="F304" s="31">
        <v>1554764</v>
      </c>
      <c r="G304" s="36">
        <f t="shared" si="72"/>
        <v>0.15413873779182125</v>
      </c>
      <c r="H304" s="31">
        <v>1951612</v>
      </c>
      <c r="I304" s="36">
        <f t="shared" si="73"/>
        <v>0.1934821042546469</v>
      </c>
      <c r="J304" s="31">
        <v>1693690</v>
      </c>
      <c r="K304" s="36">
        <f t="shared" si="74"/>
        <v>0.18194191402691601</v>
      </c>
      <c r="L304" s="31">
        <v>1511764</v>
      </c>
      <c r="M304" s="36">
        <f t="shared" si="75"/>
        <v>0.16239880717072583</v>
      </c>
      <c r="N304" s="31">
        <f t="shared" si="76"/>
        <v>6711830</v>
      </c>
      <c r="O304" s="36">
        <f t="shared" si="77"/>
        <v>0.72100750244925316</v>
      </c>
      <c r="P304" s="31">
        <v>1602736</v>
      </c>
      <c r="Q304" s="31">
        <v>9170002</v>
      </c>
      <c r="R304" s="31">
        <v>9867410</v>
      </c>
      <c r="S304" s="31">
        <v>7991018</v>
      </c>
      <c r="T304" s="36">
        <f t="shared" si="78"/>
        <v>0.80983946141895391</v>
      </c>
      <c r="U304" s="36">
        <f t="shared" si="79"/>
        <v>-5.6760439648201544E-2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13740834</v>
      </c>
      <c r="E305" s="31">
        <v>13707974</v>
      </c>
      <c r="F305" s="31">
        <v>2986177</v>
      </c>
      <c r="G305" s="36">
        <f t="shared" si="72"/>
        <v>0.21732137947376412</v>
      </c>
      <c r="H305" s="31">
        <v>3761204</v>
      </c>
      <c r="I305" s="36">
        <f t="shared" si="73"/>
        <v>0.27372457887199569</v>
      </c>
      <c r="J305" s="31">
        <v>3191702</v>
      </c>
      <c r="K305" s="36">
        <f t="shared" si="74"/>
        <v>0.23283542848855709</v>
      </c>
      <c r="L305" s="31">
        <v>2787545</v>
      </c>
      <c r="M305" s="36">
        <f t="shared" si="75"/>
        <v>0.20335207814079601</v>
      </c>
      <c r="N305" s="31">
        <f t="shared" si="76"/>
        <v>12726628</v>
      </c>
      <c r="O305" s="36">
        <f t="shared" si="77"/>
        <v>0.92841057329113696</v>
      </c>
      <c r="P305" s="31">
        <v>2869815</v>
      </c>
      <c r="Q305" s="31">
        <v>12497058</v>
      </c>
      <c r="R305" s="31">
        <v>12808553</v>
      </c>
      <c r="S305" s="31">
        <v>11956932</v>
      </c>
      <c r="T305" s="36">
        <f t="shared" si="78"/>
        <v>0.933511537173637</v>
      </c>
      <c r="U305" s="36">
        <f t="shared" si="79"/>
        <v>-2.8667353122065364E-2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24400382</v>
      </c>
      <c r="E306" s="31">
        <v>21915296</v>
      </c>
      <c r="F306" s="31">
        <v>3673666</v>
      </c>
      <c r="G306" s="36">
        <f t="shared" si="72"/>
        <v>0.15055772487496302</v>
      </c>
      <c r="H306" s="31">
        <v>5347517</v>
      </c>
      <c r="I306" s="36">
        <f t="shared" si="73"/>
        <v>0.21915710172078454</v>
      </c>
      <c r="J306" s="31">
        <v>4948576</v>
      </c>
      <c r="K306" s="36">
        <f t="shared" si="74"/>
        <v>0.22580466173032754</v>
      </c>
      <c r="L306" s="31">
        <v>5594357</v>
      </c>
      <c r="M306" s="36">
        <f t="shared" si="75"/>
        <v>0.25527179737841549</v>
      </c>
      <c r="N306" s="31">
        <f t="shared" si="76"/>
        <v>19564116</v>
      </c>
      <c r="O306" s="36">
        <f t="shared" si="77"/>
        <v>0.89271511550653937</v>
      </c>
      <c r="P306" s="31">
        <v>4028594</v>
      </c>
      <c r="Q306" s="31">
        <v>22167964</v>
      </c>
      <c r="R306" s="31">
        <v>20870353</v>
      </c>
      <c r="S306" s="31">
        <v>17783745</v>
      </c>
      <c r="T306" s="36">
        <f t="shared" si="78"/>
        <v>0.85210561603821455</v>
      </c>
      <c r="U306" s="36">
        <f t="shared" si="79"/>
        <v>0.38866239685607429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57480798</v>
      </c>
      <c r="E307" s="31">
        <v>57386176</v>
      </c>
      <c r="F307" s="31">
        <v>12711481</v>
      </c>
      <c r="G307" s="36">
        <f t="shared" si="72"/>
        <v>0.22114308503511032</v>
      </c>
      <c r="H307" s="31">
        <v>13619135</v>
      </c>
      <c r="I307" s="36">
        <f t="shared" si="73"/>
        <v>0.23693364521487681</v>
      </c>
      <c r="J307" s="31">
        <v>13648742</v>
      </c>
      <c r="K307" s="36">
        <f t="shared" si="74"/>
        <v>0.2378402422214019</v>
      </c>
      <c r="L307" s="31">
        <v>14396716</v>
      </c>
      <c r="M307" s="36">
        <f t="shared" si="75"/>
        <v>0.25087428721509514</v>
      </c>
      <c r="N307" s="31">
        <f t="shared" si="76"/>
        <v>54376074</v>
      </c>
      <c r="O307" s="36">
        <f t="shared" si="77"/>
        <v>0.94754656591859332</v>
      </c>
      <c r="P307" s="31">
        <v>13319920</v>
      </c>
      <c r="Q307" s="31">
        <v>51237471</v>
      </c>
      <c r="R307" s="31">
        <v>54316566</v>
      </c>
      <c r="S307" s="31">
        <v>50906575</v>
      </c>
      <c r="T307" s="36">
        <f t="shared" si="78"/>
        <v>0.93722005547994325</v>
      </c>
      <c r="U307" s="36">
        <f t="shared" si="79"/>
        <v>8.0841026072228761E-2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34937707</v>
      </c>
      <c r="E308" s="31">
        <v>36011670</v>
      </c>
      <c r="F308" s="31">
        <v>6110707</v>
      </c>
      <c r="G308" s="36">
        <f t="shared" si="72"/>
        <v>0.17490292078985034</v>
      </c>
      <c r="H308" s="31">
        <v>10091107</v>
      </c>
      <c r="I308" s="36">
        <f t="shared" si="73"/>
        <v>0.28883140499174714</v>
      </c>
      <c r="J308" s="31">
        <v>8015256</v>
      </c>
      <c r="K308" s="36">
        <f t="shared" si="74"/>
        <v>0.22257384897728985</v>
      </c>
      <c r="L308" s="31">
        <v>10340131</v>
      </c>
      <c r="M308" s="36">
        <f t="shared" si="75"/>
        <v>0.28713278223420352</v>
      </c>
      <c r="N308" s="31">
        <f t="shared" si="76"/>
        <v>34557201</v>
      </c>
      <c r="O308" s="36">
        <f t="shared" si="77"/>
        <v>0.95961117604376578</v>
      </c>
      <c r="P308" s="31">
        <v>7454327</v>
      </c>
      <c r="Q308" s="31">
        <v>31657375</v>
      </c>
      <c r="R308" s="31">
        <v>32419870</v>
      </c>
      <c r="S308" s="31">
        <v>30060864</v>
      </c>
      <c r="T308" s="36">
        <f t="shared" si="78"/>
        <v>0.92723579705902581</v>
      </c>
      <c r="U308" s="36">
        <f t="shared" si="79"/>
        <v>0.38713139361876658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7833532</v>
      </c>
      <c r="E309" s="31">
        <v>7833532</v>
      </c>
      <c r="F309" s="31">
        <v>1228883</v>
      </c>
      <c r="G309" s="36">
        <f t="shared" si="72"/>
        <v>0.15687470224159422</v>
      </c>
      <c r="H309" s="31">
        <v>1537285</v>
      </c>
      <c r="I309" s="36">
        <f t="shared" si="73"/>
        <v>0.19624417184993947</v>
      </c>
      <c r="J309" s="31">
        <v>1839577</v>
      </c>
      <c r="K309" s="36">
        <f t="shared" si="74"/>
        <v>0.23483366123991067</v>
      </c>
      <c r="L309" s="31">
        <v>1750235</v>
      </c>
      <c r="M309" s="36">
        <f t="shared" si="75"/>
        <v>0.22342858878983324</v>
      </c>
      <c r="N309" s="31">
        <f t="shared" si="76"/>
        <v>6355980</v>
      </c>
      <c r="O309" s="36">
        <f t="shared" si="77"/>
        <v>0.81138112412127761</v>
      </c>
      <c r="P309" s="31">
        <v>2108919</v>
      </c>
      <c r="Q309" s="31">
        <v>7516857</v>
      </c>
      <c r="R309" s="31">
        <v>8961857</v>
      </c>
      <c r="S309" s="31">
        <v>7601722</v>
      </c>
      <c r="T309" s="36">
        <f t="shared" si="78"/>
        <v>0.84823067362043381</v>
      </c>
      <c r="U309" s="36">
        <f t="shared" si="79"/>
        <v>-0.17007955260491281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148480036</v>
      </c>
      <c r="E310" s="32">
        <f>SUM(E304:E309)</f>
        <v>146163608</v>
      </c>
      <c r="F310" s="32">
        <f>SUM(F304:F309)</f>
        <v>28265678</v>
      </c>
      <c r="G310" s="37">
        <f t="shared" si="72"/>
        <v>0.19036685847786297</v>
      </c>
      <c r="H310" s="32">
        <f>SUM(H304:H309)</f>
        <v>36307860</v>
      </c>
      <c r="I310" s="37">
        <f t="shared" si="73"/>
        <v>0.24453024782402397</v>
      </c>
      <c r="J310" s="32">
        <f>SUM(J304:J309)</f>
        <v>33337543</v>
      </c>
      <c r="K310" s="37">
        <f t="shared" si="74"/>
        <v>0.22808374434763543</v>
      </c>
      <c r="L310" s="32">
        <f>SUM(L304:L309)</f>
        <v>36380748</v>
      </c>
      <c r="M310" s="37">
        <f t="shared" si="75"/>
        <v>0.24890428265837553</v>
      </c>
      <c r="N310" s="32">
        <f t="shared" si="76"/>
        <v>134291829</v>
      </c>
      <c r="O310" s="37">
        <f t="shared" si="77"/>
        <v>0.91877746340251809</v>
      </c>
      <c r="P310" s="32">
        <f>SUM(P304:P309)</f>
        <v>31384311</v>
      </c>
      <c r="Q310" s="32">
        <f>SUM(Q304:Q309)</f>
        <v>134246727</v>
      </c>
      <c r="R310" s="32">
        <f>SUM(R304:R309)</f>
        <v>139244609</v>
      </c>
      <c r="S310" s="32">
        <f>SUM(S304:S309)</f>
        <v>126300856</v>
      </c>
      <c r="T310" s="37">
        <f t="shared" si="78"/>
        <v>0.90704305830612086</v>
      </c>
      <c r="U310" s="37">
        <f t="shared" si="79"/>
        <v>0.15920174255219433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40126838</v>
      </c>
      <c r="E311" s="31">
        <v>39665009</v>
      </c>
      <c r="F311" s="31">
        <v>7709189</v>
      </c>
      <c r="G311" s="36">
        <f t="shared" si="72"/>
        <v>0.19212052043572433</v>
      </c>
      <c r="H311" s="31">
        <v>8736593</v>
      </c>
      <c r="I311" s="36">
        <f t="shared" si="73"/>
        <v>0.21772443171325884</v>
      </c>
      <c r="J311" s="31">
        <v>9086065</v>
      </c>
      <c r="K311" s="36">
        <f t="shared" si="74"/>
        <v>0.22907003500238712</v>
      </c>
      <c r="L311" s="31">
        <v>12398977</v>
      </c>
      <c r="M311" s="36">
        <f t="shared" si="75"/>
        <v>0.31259231530742876</v>
      </c>
      <c r="N311" s="31">
        <f t="shared" si="76"/>
        <v>37930824</v>
      </c>
      <c r="O311" s="36">
        <f t="shared" si="77"/>
        <v>0.95627922333258519</v>
      </c>
      <c r="P311" s="31">
        <v>11863255</v>
      </c>
      <c r="Q311" s="31">
        <v>30590827</v>
      </c>
      <c r="R311" s="31">
        <v>30909463</v>
      </c>
      <c r="S311" s="31">
        <v>33462177</v>
      </c>
      <c r="T311" s="36">
        <f t="shared" si="78"/>
        <v>1.0825868116828816</v>
      </c>
      <c r="U311" s="36">
        <f t="shared" si="79"/>
        <v>4.5158095311952806E-2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69536421</v>
      </c>
      <c r="E312" s="31">
        <v>71562026</v>
      </c>
      <c r="F312" s="31">
        <v>11789443</v>
      </c>
      <c r="G312" s="36">
        <f t="shared" si="72"/>
        <v>0.16954342530801234</v>
      </c>
      <c r="H312" s="31">
        <v>21828078</v>
      </c>
      <c r="I312" s="36">
        <f t="shared" si="73"/>
        <v>0.31390856311112131</v>
      </c>
      <c r="J312" s="31">
        <v>15029650</v>
      </c>
      <c r="K312" s="36">
        <f t="shared" si="74"/>
        <v>0.21002270114599605</v>
      </c>
      <c r="L312" s="31">
        <v>12671946</v>
      </c>
      <c r="M312" s="36">
        <f t="shared" si="75"/>
        <v>0.17707640082744444</v>
      </c>
      <c r="N312" s="31">
        <f t="shared" si="76"/>
        <v>61319117</v>
      </c>
      <c r="O312" s="36">
        <f t="shared" si="77"/>
        <v>0.85686669910659041</v>
      </c>
      <c r="P312" s="31">
        <v>12717171</v>
      </c>
      <c r="Q312" s="31">
        <v>68244262</v>
      </c>
      <c r="R312" s="31">
        <v>65819448</v>
      </c>
      <c r="S312" s="31">
        <v>59948721</v>
      </c>
      <c r="T312" s="36">
        <f t="shared" si="78"/>
        <v>0.910805587430633</v>
      </c>
      <c r="U312" s="36">
        <f t="shared" si="79"/>
        <v>-3.5562154507476906E-3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81085065</v>
      </c>
      <c r="E313" s="31">
        <v>69177180</v>
      </c>
      <c r="F313" s="31">
        <v>2444384</v>
      </c>
      <c r="G313" s="36">
        <f t="shared" si="72"/>
        <v>3.0145921446816378E-2</v>
      </c>
      <c r="H313" s="31">
        <v>12831284</v>
      </c>
      <c r="I313" s="36">
        <f t="shared" si="73"/>
        <v>0.15824472731199019</v>
      </c>
      <c r="J313" s="31">
        <v>24438639</v>
      </c>
      <c r="K313" s="36">
        <f t="shared" si="74"/>
        <v>0.3532760225265037</v>
      </c>
      <c r="L313" s="31">
        <v>15870581</v>
      </c>
      <c r="M313" s="36">
        <f t="shared" si="75"/>
        <v>0.22941931139719773</v>
      </c>
      <c r="N313" s="31">
        <f t="shared" si="76"/>
        <v>55584888</v>
      </c>
      <c r="O313" s="36">
        <f t="shared" si="77"/>
        <v>0.8035148006900541</v>
      </c>
      <c r="P313" s="31">
        <v>12877723</v>
      </c>
      <c r="Q313" s="31">
        <v>65531019</v>
      </c>
      <c r="R313" s="31">
        <v>76353199</v>
      </c>
      <c r="S313" s="31">
        <v>55933269</v>
      </c>
      <c r="T313" s="36">
        <f t="shared" si="78"/>
        <v>0.73255960107185558</v>
      </c>
      <c r="U313" s="36">
        <f t="shared" si="79"/>
        <v>0.2324058375847966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33248086</v>
      </c>
      <c r="E314" s="31">
        <v>35071136</v>
      </c>
      <c r="F314" s="31">
        <v>5728556</v>
      </c>
      <c r="G314" s="36">
        <f t="shared" si="72"/>
        <v>0.17229731660342795</v>
      </c>
      <c r="H314" s="31">
        <v>8878958</v>
      </c>
      <c r="I314" s="36">
        <f t="shared" si="73"/>
        <v>0.26705170336722539</v>
      </c>
      <c r="J314" s="31">
        <v>11891852</v>
      </c>
      <c r="K314" s="36">
        <f t="shared" si="74"/>
        <v>0.33907803841882966</v>
      </c>
      <c r="L314" s="31">
        <v>10089572</v>
      </c>
      <c r="M314" s="36">
        <f t="shared" si="75"/>
        <v>0.28768877061752435</v>
      </c>
      <c r="N314" s="31">
        <f t="shared" si="76"/>
        <v>36588938</v>
      </c>
      <c r="O314" s="36">
        <f t="shared" si="77"/>
        <v>1.0432778111322085</v>
      </c>
      <c r="P314" s="31">
        <v>6959150</v>
      </c>
      <c r="Q314" s="31">
        <v>27733290</v>
      </c>
      <c r="R314" s="31">
        <v>28372587</v>
      </c>
      <c r="S314" s="31">
        <v>30459127</v>
      </c>
      <c r="T314" s="36">
        <f t="shared" si="78"/>
        <v>1.0735407032146911</v>
      </c>
      <c r="U314" s="36">
        <f t="shared" si="79"/>
        <v>0.44982821177873733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36123043</v>
      </c>
      <c r="E315" s="31">
        <v>33151955</v>
      </c>
      <c r="F315" s="31">
        <v>6177634</v>
      </c>
      <c r="G315" s="36">
        <f t="shared" si="72"/>
        <v>0.1710164340252287</v>
      </c>
      <c r="H315" s="31">
        <v>8897242</v>
      </c>
      <c r="I315" s="36">
        <f t="shared" si="73"/>
        <v>0.24630377900333592</v>
      </c>
      <c r="J315" s="31">
        <v>7971542</v>
      </c>
      <c r="K315" s="36">
        <f t="shared" si="74"/>
        <v>0.24045465795305285</v>
      </c>
      <c r="L315" s="31">
        <v>7652776</v>
      </c>
      <c r="M315" s="36">
        <f t="shared" si="75"/>
        <v>0.23083935773923439</v>
      </c>
      <c r="N315" s="31">
        <f t="shared" si="76"/>
        <v>30699194</v>
      </c>
      <c r="O315" s="36">
        <f t="shared" si="77"/>
        <v>0.92601458948650239</v>
      </c>
      <c r="P315" s="31">
        <v>7065589</v>
      </c>
      <c r="Q315" s="31">
        <v>32807581</v>
      </c>
      <c r="R315" s="31">
        <v>33353430</v>
      </c>
      <c r="S315" s="31">
        <v>27992340</v>
      </c>
      <c r="T315" s="36">
        <f t="shared" si="78"/>
        <v>0.83926420760923237</v>
      </c>
      <c r="U315" s="36">
        <f t="shared" si="79"/>
        <v>8.3105173538964738E-2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260119453</v>
      </c>
      <c r="E317" s="32">
        <f>SUM(E311:E316)</f>
        <v>248627306</v>
      </c>
      <c r="F317" s="32">
        <f>SUM(F311:F316)</f>
        <v>33849206</v>
      </c>
      <c r="G317" s="37">
        <f t="shared" si="72"/>
        <v>0.13012946786413548</v>
      </c>
      <c r="H317" s="32">
        <f>SUM(H311:H316)</f>
        <v>61172155</v>
      </c>
      <c r="I317" s="37">
        <f t="shared" si="73"/>
        <v>0.23516947423382442</v>
      </c>
      <c r="J317" s="32">
        <f>SUM(J311:J316)</f>
        <v>68417748</v>
      </c>
      <c r="K317" s="37">
        <f t="shared" si="74"/>
        <v>0.27518195447124377</v>
      </c>
      <c r="L317" s="32">
        <f>SUM(L311:L316)</f>
        <v>58683852</v>
      </c>
      <c r="M317" s="37">
        <f t="shared" si="75"/>
        <v>0.23603140356594621</v>
      </c>
      <c r="N317" s="32">
        <f t="shared" si="76"/>
        <v>222122961</v>
      </c>
      <c r="O317" s="37">
        <f t="shared" si="77"/>
        <v>0.89339728838955446</v>
      </c>
      <c r="P317" s="32">
        <f>SUM(P311:P316)</f>
        <v>51482888</v>
      </c>
      <c r="Q317" s="32">
        <f>SUM(Q311:Q316)</f>
        <v>224906979</v>
      </c>
      <c r="R317" s="32">
        <f>SUM(R311:R316)</f>
        <v>234808127</v>
      </c>
      <c r="S317" s="32">
        <f>SUM(S311:S316)</f>
        <v>207795634</v>
      </c>
      <c r="T317" s="37">
        <f t="shared" si="78"/>
        <v>0.88495929274202678</v>
      </c>
      <c r="U317" s="37">
        <f t="shared" si="79"/>
        <v>0.13987101889078168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12316055</v>
      </c>
      <c r="E318" s="31">
        <v>12963971</v>
      </c>
      <c r="F318" s="31">
        <v>2812686</v>
      </c>
      <c r="G318" s="36">
        <f t="shared" si="72"/>
        <v>0.22837556344137794</v>
      </c>
      <c r="H318" s="31">
        <v>3216907</v>
      </c>
      <c r="I318" s="36">
        <f t="shared" si="73"/>
        <v>0.26119621908151597</v>
      </c>
      <c r="J318" s="31">
        <v>5712212</v>
      </c>
      <c r="K318" s="36">
        <f t="shared" si="74"/>
        <v>0.44062209025305593</v>
      </c>
      <c r="L318" s="31">
        <v>3436016</v>
      </c>
      <c r="M318" s="36">
        <f t="shared" si="75"/>
        <v>0.26504348089023033</v>
      </c>
      <c r="N318" s="31">
        <f t="shared" si="76"/>
        <v>15177821</v>
      </c>
      <c r="O318" s="36">
        <f t="shared" si="77"/>
        <v>1.1707694347665543</v>
      </c>
      <c r="P318" s="31">
        <v>7547925</v>
      </c>
      <c r="Q318" s="31">
        <v>12010466</v>
      </c>
      <c r="R318" s="31">
        <v>10525917</v>
      </c>
      <c r="S318" s="31">
        <v>15588801</v>
      </c>
      <c r="T318" s="36">
        <f t="shared" si="78"/>
        <v>1.4809922023895876</v>
      </c>
      <c r="U318" s="36">
        <f t="shared" si="79"/>
        <v>-0.5447734311085497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63848861</v>
      </c>
      <c r="E319" s="31">
        <v>64291757</v>
      </c>
      <c r="F319" s="31">
        <v>10082099</v>
      </c>
      <c r="G319" s="36">
        <f t="shared" si="72"/>
        <v>0.15790569858403583</v>
      </c>
      <c r="H319" s="31">
        <v>16684509</v>
      </c>
      <c r="I319" s="36">
        <f t="shared" si="73"/>
        <v>0.26131255497259381</v>
      </c>
      <c r="J319" s="31">
        <v>15397578</v>
      </c>
      <c r="K319" s="36">
        <f t="shared" si="74"/>
        <v>0.23949536796762297</v>
      </c>
      <c r="L319" s="31">
        <v>15006453</v>
      </c>
      <c r="M319" s="36">
        <f t="shared" si="75"/>
        <v>0.2334117731453505</v>
      </c>
      <c r="N319" s="31">
        <f t="shared" si="76"/>
        <v>57170639</v>
      </c>
      <c r="O319" s="36">
        <f t="shared" si="77"/>
        <v>0.88923746476550636</v>
      </c>
      <c r="P319" s="31">
        <v>13427183</v>
      </c>
      <c r="Q319" s="31">
        <v>63035102</v>
      </c>
      <c r="R319" s="31">
        <v>62183585</v>
      </c>
      <c r="S319" s="31">
        <v>57345676</v>
      </c>
      <c r="T319" s="36">
        <f t="shared" si="78"/>
        <v>0.92219958048414219</v>
      </c>
      <c r="U319" s="36">
        <f t="shared" si="79"/>
        <v>0.11761737365164393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16450610</v>
      </c>
      <c r="E320" s="31">
        <v>17185320</v>
      </c>
      <c r="F320" s="31">
        <v>3431280</v>
      </c>
      <c r="G320" s="36">
        <f t="shared" si="72"/>
        <v>0.20858071524399399</v>
      </c>
      <c r="H320" s="31">
        <v>4493536</v>
      </c>
      <c r="I320" s="36">
        <f t="shared" si="73"/>
        <v>0.27315315359126502</v>
      </c>
      <c r="J320" s="31">
        <v>4422153</v>
      </c>
      <c r="K320" s="36">
        <f t="shared" si="74"/>
        <v>0.25732153954654319</v>
      </c>
      <c r="L320" s="31">
        <v>3898528</v>
      </c>
      <c r="M320" s="36">
        <f t="shared" si="75"/>
        <v>0.22685222038344355</v>
      </c>
      <c r="N320" s="31">
        <f t="shared" si="76"/>
        <v>16245497</v>
      </c>
      <c r="O320" s="36">
        <f t="shared" si="77"/>
        <v>0.94531245272127606</v>
      </c>
      <c r="P320" s="31">
        <v>3138882</v>
      </c>
      <c r="Q320" s="31">
        <v>14957210</v>
      </c>
      <c r="R320" s="31">
        <v>15049720</v>
      </c>
      <c r="S320" s="31">
        <v>14094218</v>
      </c>
      <c r="T320" s="36">
        <f t="shared" si="78"/>
        <v>0.93651031381314731</v>
      </c>
      <c r="U320" s="36">
        <f t="shared" si="79"/>
        <v>0.24201164618485183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12371319</v>
      </c>
      <c r="E321" s="31">
        <v>12321987</v>
      </c>
      <c r="F321" s="31">
        <v>2826576</v>
      </c>
      <c r="G321" s="36">
        <f t="shared" si="72"/>
        <v>0.22847814368055661</v>
      </c>
      <c r="H321" s="31">
        <v>3441330</v>
      </c>
      <c r="I321" s="36">
        <f t="shared" si="73"/>
        <v>0.27817001566284077</v>
      </c>
      <c r="J321" s="31">
        <v>2882296</v>
      </c>
      <c r="K321" s="36">
        <f t="shared" si="74"/>
        <v>0.23391487103500433</v>
      </c>
      <c r="L321" s="31">
        <v>2795314</v>
      </c>
      <c r="M321" s="36">
        <f t="shared" si="75"/>
        <v>0.22685578226953168</v>
      </c>
      <c r="N321" s="31">
        <f t="shared" si="76"/>
        <v>11945516</v>
      </c>
      <c r="O321" s="36">
        <f t="shared" si="77"/>
        <v>0.96944721658933741</v>
      </c>
      <c r="P321" s="31">
        <v>2665396</v>
      </c>
      <c r="Q321" s="31">
        <v>11770194</v>
      </c>
      <c r="R321" s="31">
        <v>11870325</v>
      </c>
      <c r="S321" s="31">
        <v>11289434</v>
      </c>
      <c r="T321" s="36">
        <f t="shared" si="78"/>
        <v>0.95106359766897708</v>
      </c>
      <c r="U321" s="36">
        <f t="shared" si="79"/>
        <v>4.8742475789713691E-2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16920061</v>
      </c>
      <c r="E322" s="31">
        <v>17422441</v>
      </c>
      <c r="F322" s="31">
        <v>2962304</v>
      </c>
      <c r="G322" s="36">
        <f t="shared" si="72"/>
        <v>0.17507643737218206</v>
      </c>
      <c r="H322" s="31">
        <v>3850216</v>
      </c>
      <c r="I322" s="36">
        <f t="shared" si="73"/>
        <v>0.22755331674040655</v>
      </c>
      <c r="J322" s="31">
        <v>4875853</v>
      </c>
      <c r="K322" s="36">
        <f t="shared" si="74"/>
        <v>0.27986049715995592</v>
      </c>
      <c r="L322" s="31">
        <v>4057999</v>
      </c>
      <c r="M322" s="36">
        <f t="shared" si="75"/>
        <v>0.23291793612617198</v>
      </c>
      <c r="N322" s="31">
        <f t="shared" si="76"/>
        <v>15746372</v>
      </c>
      <c r="O322" s="36">
        <f t="shared" si="77"/>
        <v>0.90379826799241281</v>
      </c>
      <c r="P322" s="31">
        <v>3532583</v>
      </c>
      <c r="Q322" s="31">
        <v>16222638</v>
      </c>
      <c r="R322" s="31">
        <v>17729577</v>
      </c>
      <c r="S322" s="31">
        <v>16503392</v>
      </c>
      <c r="T322" s="36">
        <f t="shared" si="78"/>
        <v>0.93083957953424379</v>
      </c>
      <c r="U322" s="36">
        <f t="shared" si="79"/>
        <v>0.1487342264852658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121906906</v>
      </c>
      <c r="E323" s="32">
        <f>SUM(E318:E322)</f>
        <v>124185476</v>
      </c>
      <c r="F323" s="32">
        <f>SUM(F318:F322)</f>
        <v>22114945</v>
      </c>
      <c r="G323" s="37">
        <f t="shared" si="72"/>
        <v>0.18140846753997678</v>
      </c>
      <c r="H323" s="32">
        <f>SUM(H318:H322)</f>
        <v>31686498</v>
      </c>
      <c r="I323" s="37">
        <f t="shared" si="73"/>
        <v>0.25992373229454285</v>
      </c>
      <c r="J323" s="32">
        <f>SUM(J318:J322)</f>
        <v>33290092</v>
      </c>
      <c r="K323" s="37">
        <f t="shared" si="74"/>
        <v>0.26806751539930485</v>
      </c>
      <c r="L323" s="32">
        <f>SUM(L318:L322)</f>
        <v>29194310</v>
      </c>
      <c r="M323" s="37">
        <f t="shared" si="75"/>
        <v>0.23508634777870482</v>
      </c>
      <c r="N323" s="32">
        <f t="shared" si="76"/>
        <v>116285845</v>
      </c>
      <c r="O323" s="37">
        <f t="shared" si="77"/>
        <v>0.93638844690662537</v>
      </c>
      <c r="P323" s="32">
        <f>SUM(P318:P322)</f>
        <v>30311969</v>
      </c>
      <c r="Q323" s="32">
        <f>SUM(Q318:Q322)</f>
        <v>117995610</v>
      </c>
      <c r="R323" s="32">
        <f>SUM(R318:R322)</f>
        <v>117359124</v>
      </c>
      <c r="S323" s="32">
        <f>SUM(S318:S322)</f>
        <v>114821521</v>
      </c>
      <c r="T323" s="37">
        <f t="shared" si="78"/>
        <v>0.9783774544874756</v>
      </c>
      <c r="U323" s="37">
        <f t="shared" si="79"/>
        <v>-3.6871870646212446E-2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532200</v>
      </c>
      <c r="E324" s="31">
        <v>1096200</v>
      </c>
      <c r="F324" s="31">
        <v>247893</v>
      </c>
      <c r="G324" s="36">
        <f t="shared" si="72"/>
        <v>0.46578917700112737</v>
      </c>
      <c r="H324" s="31">
        <v>203980</v>
      </c>
      <c r="I324" s="36">
        <f t="shared" si="73"/>
        <v>0.38327696354753854</v>
      </c>
      <c r="J324" s="31">
        <v>197395</v>
      </c>
      <c r="K324" s="36">
        <f t="shared" si="74"/>
        <v>0.18007206714103266</v>
      </c>
      <c r="L324" s="31">
        <v>132689</v>
      </c>
      <c r="M324" s="36">
        <f t="shared" si="75"/>
        <v>0.12104451742382777</v>
      </c>
      <c r="N324" s="31">
        <f t="shared" si="76"/>
        <v>781957</v>
      </c>
      <c r="O324" s="36">
        <f t="shared" si="77"/>
        <v>0.71333424557562486</v>
      </c>
      <c r="P324" s="31">
        <v>283964</v>
      </c>
      <c r="Q324" s="31">
        <v>448170</v>
      </c>
      <c r="R324" s="31">
        <v>565640</v>
      </c>
      <c r="S324" s="31">
        <v>1053944</v>
      </c>
      <c r="T324" s="36">
        <f t="shared" si="78"/>
        <v>1.8632769959691677</v>
      </c>
      <c r="U324" s="36">
        <f t="shared" si="79"/>
        <v>-0.53272597934949495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28870915</v>
      </c>
      <c r="E325" s="31">
        <v>27490433</v>
      </c>
      <c r="F325" s="31">
        <v>5335806</v>
      </c>
      <c r="G325" s="36">
        <f t="shared" si="72"/>
        <v>0.18481596444033727</v>
      </c>
      <c r="H325" s="31">
        <v>8458251</v>
      </c>
      <c r="I325" s="36">
        <f t="shared" si="73"/>
        <v>0.29296788827094672</v>
      </c>
      <c r="J325" s="31">
        <v>5829811</v>
      </c>
      <c r="K325" s="36">
        <f t="shared" si="74"/>
        <v>0.21206690342054635</v>
      </c>
      <c r="L325" s="31">
        <v>5262068</v>
      </c>
      <c r="M325" s="36">
        <f t="shared" si="75"/>
        <v>0.1914145186436314</v>
      </c>
      <c r="N325" s="31">
        <f t="shared" si="76"/>
        <v>24885936</v>
      </c>
      <c r="O325" s="36">
        <f t="shared" si="77"/>
        <v>0.90525805832159867</v>
      </c>
      <c r="P325" s="31">
        <v>5171605</v>
      </c>
      <c r="Q325" s="31">
        <v>27357364</v>
      </c>
      <c r="R325" s="31">
        <v>27775819</v>
      </c>
      <c r="S325" s="31">
        <v>23951809</v>
      </c>
      <c r="T325" s="36">
        <f t="shared" si="78"/>
        <v>0.86232593177540506</v>
      </c>
      <c r="U325" s="36">
        <f t="shared" si="79"/>
        <v>1.7492248537929633E-2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58399220</v>
      </c>
      <c r="E326" s="31">
        <v>56243338</v>
      </c>
      <c r="F326" s="31">
        <v>10493083</v>
      </c>
      <c r="G326" s="36">
        <f t="shared" si="72"/>
        <v>0.17967847858241942</v>
      </c>
      <c r="H326" s="31">
        <v>16165460</v>
      </c>
      <c r="I326" s="36">
        <f t="shared" si="73"/>
        <v>0.27680951903124734</v>
      </c>
      <c r="J326" s="31">
        <v>14462283</v>
      </c>
      <c r="K326" s="36">
        <f t="shared" si="74"/>
        <v>0.25713770758058491</v>
      </c>
      <c r="L326" s="31">
        <v>15562482</v>
      </c>
      <c r="M326" s="36">
        <f t="shared" si="75"/>
        <v>0.27669911768039085</v>
      </c>
      <c r="N326" s="31">
        <f t="shared" si="76"/>
        <v>56683308</v>
      </c>
      <c r="O326" s="36">
        <f t="shared" si="77"/>
        <v>1.0078226153646854</v>
      </c>
      <c r="P326" s="31">
        <v>13126315</v>
      </c>
      <c r="Q326" s="31">
        <v>52406717</v>
      </c>
      <c r="R326" s="31">
        <v>51787402</v>
      </c>
      <c r="S326" s="31">
        <v>50190743</v>
      </c>
      <c r="T326" s="36">
        <f t="shared" si="78"/>
        <v>0.96916896893186488</v>
      </c>
      <c r="U326" s="36">
        <f t="shared" si="79"/>
        <v>0.18559412904535666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38615100</v>
      </c>
      <c r="E327" s="31">
        <v>41137860</v>
      </c>
      <c r="F327" s="31">
        <v>7184148</v>
      </c>
      <c r="G327" s="36">
        <f t="shared" si="72"/>
        <v>0.18604504455510926</v>
      </c>
      <c r="H327" s="31">
        <v>9334899</v>
      </c>
      <c r="I327" s="36">
        <f t="shared" si="73"/>
        <v>0.24174219411577336</v>
      </c>
      <c r="J327" s="31">
        <v>9021000</v>
      </c>
      <c r="K327" s="36">
        <f t="shared" si="74"/>
        <v>0.21928705090639133</v>
      </c>
      <c r="L327" s="31">
        <v>10459341</v>
      </c>
      <c r="M327" s="36">
        <f t="shared" si="75"/>
        <v>0.25425097464962931</v>
      </c>
      <c r="N327" s="31">
        <f t="shared" si="76"/>
        <v>35999388</v>
      </c>
      <c r="O327" s="36">
        <f t="shared" si="77"/>
        <v>0.87509141214443342</v>
      </c>
      <c r="P327" s="31">
        <v>9661462</v>
      </c>
      <c r="Q327" s="31">
        <v>37269798</v>
      </c>
      <c r="R327" s="31">
        <v>39539693</v>
      </c>
      <c r="S327" s="31">
        <v>35689317</v>
      </c>
      <c r="T327" s="36">
        <f t="shared" si="78"/>
        <v>0.90261998240603436</v>
      </c>
      <c r="U327" s="36">
        <f t="shared" si="79"/>
        <v>8.2583671084148547E-2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48740500</v>
      </c>
      <c r="E328" s="31">
        <v>50158300</v>
      </c>
      <c r="F328" s="31">
        <v>9398513</v>
      </c>
      <c r="G328" s="36">
        <f t="shared" si="72"/>
        <v>0.19282758691437304</v>
      </c>
      <c r="H328" s="31">
        <v>11747212</v>
      </c>
      <c r="I328" s="36">
        <f t="shared" si="73"/>
        <v>0.24101541838922458</v>
      </c>
      <c r="J328" s="31">
        <v>11847381</v>
      </c>
      <c r="K328" s="36">
        <f t="shared" si="74"/>
        <v>0.23619981139711674</v>
      </c>
      <c r="L328" s="31">
        <v>9954535</v>
      </c>
      <c r="M328" s="36">
        <f t="shared" si="75"/>
        <v>0.19846236814246096</v>
      </c>
      <c r="N328" s="31">
        <f t="shared" si="76"/>
        <v>42947641</v>
      </c>
      <c r="O328" s="36">
        <f t="shared" si="77"/>
        <v>0.85624195796109515</v>
      </c>
      <c r="P328" s="31">
        <v>8832762</v>
      </c>
      <c r="Q328" s="31">
        <v>40838200</v>
      </c>
      <c r="R328" s="31">
        <v>38457400</v>
      </c>
      <c r="S328" s="31">
        <v>37832870</v>
      </c>
      <c r="T328" s="36">
        <f t="shared" si="78"/>
        <v>0.98376047262685462</v>
      </c>
      <c r="U328" s="36">
        <f t="shared" si="79"/>
        <v>0.1270013841649984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23167621</v>
      </c>
      <c r="E329" s="31">
        <v>23736726</v>
      </c>
      <c r="F329" s="31">
        <v>4591644</v>
      </c>
      <c r="G329" s="36">
        <f t="shared" si="72"/>
        <v>0.19819229604973251</v>
      </c>
      <c r="H329" s="31">
        <v>5778750</v>
      </c>
      <c r="I329" s="36">
        <f t="shared" si="73"/>
        <v>0.24943217087330632</v>
      </c>
      <c r="J329" s="31">
        <v>8018083</v>
      </c>
      <c r="K329" s="36">
        <f t="shared" si="74"/>
        <v>0.33779228862480865</v>
      </c>
      <c r="L329" s="31">
        <v>5238433</v>
      </c>
      <c r="M329" s="36">
        <f t="shared" si="75"/>
        <v>0.22068894421244109</v>
      </c>
      <c r="N329" s="31">
        <f t="shared" si="76"/>
        <v>23626910</v>
      </c>
      <c r="O329" s="36">
        <f t="shared" si="77"/>
        <v>0.99537358269206966</v>
      </c>
      <c r="P329" s="31">
        <v>5020114</v>
      </c>
      <c r="Q329" s="31">
        <v>26853098</v>
      </c>
      <c r="R329" s="31">
        <v>26706971</v>
      </c>
      <c r="S329" s="31">
        <v>23216386</v>
      </c>
      <c r="T329" s="36">
        <f t="shared" si="78"/>
        <v>0.86930060320206282</v>
      </c>
      <c r="U329" s="36">
        <f t="shared" si="79"/>
        <v>4.34888530419828E-2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23962451</v>
      </c>
      <c r="E330" s="31">
        <v>22214071</v>
      </c>
      <c r="F330" s="31">
        <v>4498024</v>
      </c>
      <c r="G330" s="36">
        <f t="shared" si="72"/>
        <v>0.18771134889331648</v>
      </c>
      <c r="H330" s="31">
        <v>6987371</v>
      </c>
      <c r="I330" s="36">
        <f t="shared" si="73"/>
        <v>0.29159667347885238</v>
      </c>
      <c r="J330" s="31">
        <v>5637857</v>
      </c>
      <c r="K330" s="36">
        <f t="shared" si="74"/>
        <v>0.25379665888346176</v>
      </c>
      <c r="L330" s="31">
        <v>5204143</v>
      </c>
      <c r="M330" s="36">
        <f t="shared" si="75"/>
        <v>0.23427236727567854</v>
      </c>
      <c r="N330" s="31">
        <f t="shared" si="76"/>
        <v>22327395</v>
      </c>
      <c r="O330" s="36">
        <f t="shared" si="77"/>
        <v>1.0051014512378214</v>
      </c>
      <c r="P330" s="31">
        <v>5590631</v>
      </c>
      <c r="Q330" s="31">
        <v>22939670</v>
      </c>
      <c r="R330" s="31">
        <v>23616928</v>
      </c>
      <c r="S330" s="31">
        <v>24140181</v>
      </c>
      <c r="T330" s="36">
        <f t="shared" si="78"/>
        <v>1.022155845163266</v>
      </c>
      <c r="U330" s="36">
        <f t="shared" si="79"/>
        <v>-6.9131373542628771E-2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14321612</v>
      </c>
      <c r="E331" s="31">
        <v>10750538</v>
      </c>
      <c r="F331" s="31">
        <v>2326916</v>
      </c>
      <c r="G331" s="36">
        <f t="shared" si="72"/>
        <v>0.16247584419966132</v>
      </c>
      <c r="H331" s="31">
        <v>2677297</v>
      </c>
      <c r="I331" s="36">
        <f t="shared" si="73"/>
        <v>0.1869410370843729</v>
      </c>
      <c r="J331" s="31">
        <v>2993076</v>
      </c>
      <c r="K331" s="36">
        <f t="shared" si="74"/>
        <v>0.27841174088217724</v>
      </c>
      <c r="L331" s="31">
        <v>3135181</v>
      </c>
      <c r="M331" s="36">
        <f t="shared" si="75"/>
        <v>0.29163014911439783</v>
      </c>
      <c r="N331" s="31">
        <f t="shared" si="76"/>
        <v>11132470</v>
      </c>
      <c r="O331" s="36">
        <f t="shared" si="77"/>
        <v>1.0355267801481192</v>
      </c>
      <c r="P331" s="31">
        <v>2650301</v>
      </c>
      <c r="Q331" s="31">
        <v>13386979</v>
      </c>
      <c r="R331" s="31">
        <v>12911826</v>
      </c>
      <c r="S331" s="31">
        <v>11444610</v>
      </c>
      <c r="T331" s="36">
        <f t="shared" si="78"/>
        <v>0.88636649843329673</v>
      </c>
      <c r="U331" s="36">
        <f t="shared" si="79"/>
        <v>0.18295280422865168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236609619</v>
      </c>
      <c r="E332" s="32">
        <f>SUM(E324:E331)</f>
        <v>232827466</v>
      </c>
      <c r="F332" s="32">
        <f>SUM(F324:F331)</f>
        <v>44076027</v>
      </c>
      <c r="G332" s="37">
        <f t="shared" si="72"/>
        <v>0.18628163633533429</v>
      </c>
      <c r="H332" s="32">
        <f>SUM(H324:H331)</f>
        <v>61353220</v>
      </c>
      <c r="I332" s="37">
        <f t="shared" si="73"/>
        <v>0.25930146145072824</v>
      </c>
      <c r="J332" s="32">
        <f>SUM(J324:J331)</f>
        <v>58006886</v>
      </c>
      <c r="K332" s="37">
        <f t="shared" si="74"/>
        <v>0.24914107857017179</v>
      </c>
      <c r="L332" s="32">
        <f>SUM(L324:L331)</f>
        <v>54948872</v>
      </c>
      <c r="M332" s="37">
        <f t="shared" si="75"/>
        <v>0.23600682919428415</v>
      </c>
      <c r="N332" s="32">
        <f t="shared" si="76"/>
        <v>218385005</v>
      </c>
      <c r="O332" s="37">
        <f t="shared" si="77"/>
        <v>0.9379692557406436</v>
      </c>
      <c r="P332" s="32">
        <f>SUM(P324:P331)</f>
        <v>50337154</v>
      </c>
      <c r="Q332" s="32">
        <f>SUM(Q324:Q331)</f>
        <v>221499996</v>
      </c>
      <c r="R332" s="32">
        <f>SUM(R324:R331)</f>
        <v>221361679</v>
      </c>
      <c r="S332" s="32">
        <f>SUM(S324:S331)</f>
        <v>207519860</v>
      </c>
      <c r="T332" s="37">
        <f t="shared" si="78"/>
        <v>0.9374696692646608</v>
      </c>
      <c r="U332" s="37">
        <f t="shared" si="79"/>
        <v>9.1616582057857388E-2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499068</v>
      </c>
      <c r="E333" s="31">
        <v>332700</v>
      </c>
      <c r="F333" s="31">
        <v>72655</v>
      </c>
      <c r="G333" s="36">
        <f t="shared" si="72"/>
        <v>0.14558136366186572</v>
      </c>
      <c r="H333" s="31">
        <v>83187</v>
      </c>
      <c r="I333" s="36">
        <f t="shared" si="73"/>
        <v>0.1666847002813244</v>
      </c>
      <c r="J333" s="31">
        <v>65483</v>
      </c>
      <c r="K333" s="36">
        <f t="shared" si="74"/>
        <v>0.19682296363089871</v>
      </c>
      <c r="L333" s="31">
        <v>71834</v>
      </c>
      <c r="M333" s="36">
        <f t="shared" si="75"/>
        <v>0.215912233243162</v>
      </c>
      <c r="N333" s="31">
        <f t="shared" si="76"/>
        <v>293159</v>
      </c>
      <c r="O333" s="36">
        <f t="shared" si="77"/>
        <v>0.88115118725578601</v>
      </c>
      <c r="P333" s="31">
        <v>75283</v>
      </c>
      <c r="Q333" s="31">
        <v>518148</v>
      </c>
      <c r="R333" s="31">
        <v>469212</v>
      </c>
      <c r="S333" s="31">
        <v>394585</v>
      </c>
      <c r="T333" s="36">
        <f t="shared" si="78"/>
        <v>0.84095249055863874</v>
      </c>
      <c r="U333" s="36">
        <f t="shared" si="79"/>
        <v>-4.5813795943307256E-2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2071182</v>
      </c>
      <c r="E334" s="31">
        <v>2063734</v>
      </c>
      <c r="F334" s="31">
        <v>464849</v>
      </c>
      <c r="G334" s="36">
        <f t="shared" si="72"/>
        <v>0.22443657776091142</v>
      </c>
      <c r="H334" s="31">
        <v>521043</v>
      </c>
      <c r="I334" s="36">
        <f t="shared" si="73"/>
        <v>0.25156794526024268</v>
      </c>
      <c r="J334" s="31">
        <v>498000</v>
      </c>
      <c r="K334" s="36">
        <f t="shared" si="74"/>
        <v>0.24131016884928</v>
      </c>
      <c r="L334" s="31">
        <v>467152</v>
      </c>
      <c r="M334" s="36">
        <f t="shared" si="75"/>
        <v>0.22636250602064026</v>
      </c>
      <c r="N334" s="31">
        <f t="shared" si="76"/>
        <v>1951044</v>
      </c>
      <c r="O334" s="36">
        <f t="shared" si="77"/>
        <v>0.94539509452284065</v>
      </c>
      <c r="P334" s="31">
        <v>450882</v>
      </c>
      <c r="Q334" s="31">
        <v>1900081</v>
      </c>
      <c r="R334" s="31">
        <v>1859281</v>
      </c>
      <c r="S334" s="31">
        <v>1714373</v>
      </c>
      <c r="T334" s="36">
        <f t="shared" si="78"/>
        <v>0.92206234560564004</v>
      </c>
      <c r="U334" s="36">
        <f t="shared" si="79"/>
        <v>3.608482929014678E-2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7203104</v>
      </c>
      <c r="E335" s="31">
        <v>8737019</v>
      </c>
      <c r="F335" s="31">
        <v>1558143</v>
      </c>
      <c r="G335" s="36">
        <f t="shared" si="72"/>
        <v>0.2163154939870367</v>
      </c>
      <c r="H335" s="31">
        <v>2153076</v>
      </c>
      <c r="I335" s="36">
        <f t="shared" si="73"/>
        <v>0.29890947013953983</v>
      </c>
      <c r="J335" s="31">
        <v>1811431</v>
      </c>
      <c r="K335" s="36">
        <f t="shared" si="74"/>
        <v>0.20732826608251625</v>
      </c>
      <c r="L335" s="31">
        <v>2036164</v>
      </c>
      <c r="M335" s="36">
        <f t="shared" si="75"/>
        <v>0.23305019709811778</v>
      </c>
      <c r="N335" s="31">
        <f t="shared" si="76"/>
        <v>7558814</v>
      </c>
      <c r="O335" s="36">
        <f t="shared" si="77"/>
        <v>0.8651479411913835</v>
      </c>
      <c r="P335" s="31">
        <v>1355026</v>
      </c>
      <c r="Q335" s="31">
        <v>7981041</v>
      </c>
      <c r="R335" s="31">
        <v>7469663</v>
      </c>
      <c r="S335" s="31">
        <v>6443254</v>
      </c>
      <c r="T335" s="36">
        <f t="shared" si="78"/>
        <v>0.8625896509655121</v>
      </c>
      <c r="U335" s="36">
        <f t="shared" si="79"/>
        <v>0.50267522542002885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9773354</v>
      </c>
      <c r="E337" s="32">
        <f>SUM(E333:E336)</f>
        <v>11133453</v>
      </c>
      <c r="F337" s="32">
        <f>SUM(F333:F336)</f>
        <v>2095647</v>
      </c>
      <c r="G337" s="37">
        <f t="shared" si="72"/>
        <v>0.21442454657838037</v>
      </c>
      <c r="H337" s="32">
        <f>SUM(H333:H336)</f>
        <v>2757306</v>
      </c>
      <c r="I337" s="37">
        <f t="shared" si="73"/>
        <v>0.28212484680284783</v>
      </c>
      <c r="J337" s="32">
        <f>SUM(J333:J336)</f>
        <v>2374914</v>
      </c>
      <c r="K337" s="37">
        <f t="shared" si="74"/>
        <v>0.21331333594348492</v>
      </c>
      <c r="L337" s="32">
        <f>SUM(L333:L336)</f>
        <v>2575150</v>
      </c>
      <c r="M337" s="37">
        <f t="shared" si="75"/>
        <v>0.23129841209191793</v>
      </c>
      <c r="N337" s="32">
        <f t="shared" si="76"/>
        <v>9803017</v>
      </c>
      <c r="O337" s="37">
        <f t="shared" si="77"/>
        <v>0.88050104491391845</v>
      </c>
      <c r="P337" s="32">
        <f>SUM(P333:P336)</f>
        <v>1881191</v>
      </c>
      <c r="Q337" s="32">
        <f>SUM(Q333:Q336)</f>
        <v>10399270</v>
      </c>
      <c r="R337" s="32">
        <f>SUM(R333:R336)</f>
        <v>9798156</v>
      </c>
      <c r="S337" s="32">
        <f>SUM(S333:S336)</f>
        <v>8552212</v>
      </c>
      <c r="T337" s="37">
        <f t="shared" si="78"/>
        <v>0.87283893010072511</v>
      </c>
      <c r="U337" s="37">
        <f t="shared" si="79"/>
        <v>0.36889342974743133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2150002821</v>
      </c>
      <c r="E338" s="32">
        <f>SUM(E302,E304:E309,E311:E316,E318:E322,E324:E331,E333:E336)</f>
        <v>2072896887</v>
      </c>
      <c r="F338" s="32">
        <f>SUM(F302,F304:F309,F311:F316,F318:F322,F324:F331,F333:F336)</f>
        <v>384927263</v>
      </c>
      <c r="G338" s="37">
        <f t="shared" si="72"/>
        <v>0.1790357013675751</v>
      </c>
      <c r="H338" s="32">
        <f>SUM(H302,H304:H309,H311:H316,H318:H322,H324:H331,H333:H336)</f>
        <v>587658566</v>
      </c>
      <c r="I338" s="37">
        <f t="shared" si="73"/>
        <v>0.27332920694804985</v>
      </c>
      <c r="J338" s="32">
        <f>SUM(J302,J304:J309,J311:J316,J318:J322,J324:J331,J333:J336)</f>
        <v>531652607</v>
      </c>
      <c r="K338" s="37">
        <f t="shared" si="74"/>
        <v>0.25647807680845824</v>
      </c>
      <c r="L338" s="32">
        <f>SUM(L302,L304:L309,L311:L316,L318:L322,L324:L331,L333:L336)</f>
        <v>572162265</v>
      </c>
      <c r="M338" s="37">
        <f t="shared" si="75"/>
        <v>0.27602061086022556</v>
      </c>
      <c r="N338" s="32">
        <f t="shared" si="76"/>
        <v>2076400701</v>
      </c>
      <c r="O338" s="37">
        <f t="shared" si="77"/>
        <v>1.0016902982593943</v>
      </c>
      <c r="P338" s="32">
        <f>SUM(P302,P304:P309,P311:P316,P318:P322,P324:P331,P333:P336)</f>
        <v>492202768</v>
      </c>
      <c r="Q338" s="32">
        <f>SUM(Q302,Q304:Q309,Q311:Q316,Q318:Q322,Q324:Q331,Q333:Q336)</f>
        <v>1994677948</v>
      </c>
      <c r="R338" s="32">
        <f>SUM(R302,R304:R309,R311:R316,R318:R322,R324:R331,R333:R336)</f>
        <v>1977805393</v>
      </c>
      <c r="S338" s="32">
        <f>SUM(S302,S304:S309,S311:S316,S318:S322,S324:S331,S333:S336)</f>
        <v>1853529645</v>
      </c>
      <c r="T338" s="37">
        <f t="shared" si="78"/>
        <v>0.93716482499246578</v>
      </c>
      <c r="U338" s="37">
        <f t="shared" si="79"/>
        <v>0.16245235134476133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10836032618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10199441831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2072144679</v>
      </c>
      <c r="G339" s="39">
        <f t="shared" si="72"/>
        <v>0.191227246359328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2521097723</v>
      </c>
      <c r="I339" s="39">
        <f t="shared" si="73"/>
        <v>0.23265874253757252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2356707615</v>
      </c>
      <c r="K339" s="39">
        <f t="shared" si="74"/>
        <v>0.23106241047790138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2744490201</v>
      </c>
      <c r="M339" s="39">
        <f t="shared" si="75"/>
        <v>0.2690823916126906</v>
      </c>
      <c r="N339" s="34">
        <f t="shared" si="76"/>
        <v>9694440218</v>
      </c>
      <c r="O339" s="39">
        <f t="shared" si="77"/>
        <v>0.95048732848643669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2350489840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9794434189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10025044140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8767774857</v>
      </c>
      <c r="T339" s="39">
        <f t="shared" si="78"/>
        <v>0.87458715737884019</v>
      </c>
      <c r="U339" s="39">
        <f t="shared" si="79"/>
        <v>0.16762478794632862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607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510530565</v>
      </c>
      <c r="E8" s="31">
        <v>494348257</v>
      </c>
      <c r="F8" s="31">
        <v>119121819</v>
      </c>
      <c r="G8" s="36">
        <f>IF(($D8       =0),0,($F8       /$D8       ))</f>
        <v>0.23332945599447116</v>
      </c>
      <c r="H8" s="31">
        <v>121340073</v>
      </c>
      <c r="I8" s="36">
        <f>IF(($D8       =0),0,($H8       /$D8       ))</f>
        <v>0.23767445343845378</v>
      </c>
      <c r="J8" s="31">
        <v>117392114</v>
      </c>
      <c r="K8" s="36">
        <f>IF(($E8       =0),0,($J8       /$E8       ))</f>
        <v>0.23746844929201399</v>
      </c>
      <c r="L8" s="31">
        <v>130139754</v>
      </c>
      <c r="M8" s="36">
        <f>IF(($E8       =0),0,($L8       /$E8       ))</f>
        <v>0.2632552095758679</v>
      </c>
      <c r="N8" s="31">
        <f>$F8       +$H8       +$J8       +$L8</f>
        <v>487993760</v>
      </c>
      <c r="O8" s="36">
        <f>IF(($E8       =0),0,($N8       /$E8       ))</f>
        <v>0.98714570768679777</v>
      </c>
      <c r="P8" s="31">
        <v>88828529</v>
      </c>
      <c r="Q8" s="31">
        <v>493996001</v>
      </c>
      <c r="R8" s="31">
        <v>466811831</v>
      </c>
      <c r="S8" s="31">
        <v>450530481</v>
      </c>
      <c r="T8" s="36">
        <f>IF(($R8       =0),0,($S8       /$R8       ))</f>
        <v>0.96512224215671172</v>
      </c>
      <c r="U8" s="36">
        <f>IF(($P8       =0),0,(($L8       /$P8       )-1))</f>
        <v>0.46506708447237721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706053640</v>
      </c>
      <c r="E9" s="31">
        <v>667434700</v>
      </c>
      <c r="F9" s="31">
        <v>122457114</v>
      </c>
      <c r="G9" s="36">
        <f>IF(($D9       =0),0,($F9       /$D9       ))</f>
        <v>0.17343882541275477</v>
      </c>
      <c r="H9" s="31">
        <v>145303265</v>
      </c>
      <c r="I9" s="36">
        <f>IF(($D9       =0),0,($H9       /$D9       ))</f>
        <v>0.2057963542260047</v>
      </c>
      <c r="J9" s="31">
        <v>133114321</v>
      </c>
      <c r="K9" s="36">
        <f>IF(($E9       =0),0,($J9       /$E9       ))</f>
        <v>0.19944171467261143</v>
      </c>
      <c r="L9" s="31">
        <v>135674664</v>
      </c>
      <c r="M9" s="36">
        <f>IF(($E9       =0),0,($L9       /$E9       ))</f>
        <v>0.2032778097992208</v>
      </c>
      <c r="N9" s="31">
        <f>$F9       +$H9       +$J9       +$L9</f>
        <v>536549364</v>
      </c>
      <c r="O9" s="36">
        <f>IF(($E9       =0),0,($N9       /$E9       ))</f>
        <v>0.80389791540655586</v>
      </c>
      <c r="P9" s="31">
        <v>123497664</v>
      </c>
      <c r="Q9" s="31">
        <v>653456000</v>
      </c>
      <c r="R9" s="31">
        <v>643813940</v>
      </c>
      <c r="S9" s="31">
        <v>494046127</v>
      </c>
      <c r="T9" s="36">
        <f>IF(($R9       =0),0,($S9       /$R9       ))</f>
        <v>0.7673740754976508</v>
      </c>
      <c r="U9" s="36">
        <f>IF(($P9       =0),0,(($L9       /$P9       )-1))</f>
        <v>9.8601055320366227E-2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1216584205</v>
      </c>
      <c r="E10" s="32">
        <f>SUM(E8:E9)</f>
        <v>1161782957</v>
      </c>
      <c r="F10" s="32">
        <f>SUM(F8:F9)</f>
        <v>241578933</v>
      </c>
      <c r="G10" s="37">
        <f t="shared" ref="G10:G54" si="0">IF(($D10      =0),0,($F10      /$D10      ))</f>
        <v>0.19857148564574698</v>
      </c>
      <c r="H10" s="32">
        <f>SUM(H8:H9)</f>
        <v>266643338</v>
      </c>
      <c r="I10" s="37">
        <f t="shared" ref="I10:I54" si="1">IF(($D10      =0),0,($H10      /$D10      ))</f>
        <v>0.2191737628222783</v>
      </c>
      <c r="J10" s="32">
        <f>SUM(J8:J9)</f>
        <v>250506435</v>
      </c>
      <c r="K10" s="37">
        <f t="shared" ref="K10:K54" si="2">IF(($E10      =0),0,($J10      /$E10      ))</f>
        <v>0.21562240476213149</v>
      </c>
      <c r="L10" s="32">
        <f>SUM(L8:L9)</f>
        <v>265814418</v>
      </c>
      <c r="M10" s="37">
        <f t="shared" ref="M10:M54" si="3">IF(($E10      =0),0,($L10      /$E10      ))</f>
        <v>0.22879868946123644</v>
      </c>
      <c r="N10" s="32">
        <f t="shared" ref="N10:N54" si="4">$F10      +$H10      +$J10      +$L10</f>
        <v>1024543124</v>
      </c>
      <c r="O10" s="37">
        <f t="shared" ref="O10:O54" si="5">IF(($E10      =0),0,($N10      /$E10      ))</f>
        <v>0.88187136661533927</v>
      </c>
      <c r="P10" s="32">
        <f>SUM(P8:P9)</f>
        <v>212326193</v>
      </c>
      <c r="Q10" s="32">
        <f>SUM(Q8:Q9)</f>
        <v>1147452001</v>
      </c>
      <c r="R10" s="32">
        <f>SUM(R8:R9)</f>
        <v>1110625771</v>
      </c>
      <c r="S10" s="32">
        <f>SUM(S8:S9)</f>
        <v>944576608</v>
      </c>
      <c r="T10" s="37">
        <f t="shared" ref="T10:T54" si="6">IF(($R10      =0),0,($S10      /$R10      ))</f>
        <v>0.85049044661507323</v>
      </c>
      <c r="U10" s="37">
        <f t="shared" ref="U10:U54" si="7">IF(($P10      =0),0,(($L10      /$P10      )-1))</f>
        <v>0.25191533952666867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9450780</v>
      </c>
      <c r="E11" s="31">
        <v>9309861</v>
      </c>
      <c r="F11" s="31">
        <v>2269085</v>
      </c>
      <c r="G11" s="36">
        <f t="shared" si="0"/>
        <v>0.24009499744994592</v>
      </c>
      <c r="H11" s="31">
        <v>2549138</v>
      </c>
      <c r="I11" s="36">
        <f t="shared" si="1"/>
        <v>0.26972778966392191</v>
      </c>
      <c r="J11" s="31">
        <v>2498453</v>
      </c>
      <c r="K11" s="36">
        <f t="shared" si="2"/>
        <v>0.26836630536159456</v>
      </c>
      <c r="L11" s="31">
        <v>1613304</v>
      </c>
      <c r="M11" s="36">
        <f t="shared" si="3"/>
        <v>0.17328980529354843</v>
      </c>
      <c r="N11" s="31">
        <f t="shared" si="4"/>
        <v>8929980</v>
      </c>
      <c r="O11" s="36">
        <f t="shared" si="5"/>
        <v>0.95919584621080811</v>
      </c>
      <c r="P11" s="31">
        <v>2140469</v>
      </c>
      <c r="Q11" s="31">
        <v>8867458</v>
      </c>
      <c r="R11" s="31">
        <v>9344285</v>
      </c>
      <c r="S11" s="31">
        <v>9188950</v>
      </c>
      <c r="T11" s="36">
        <f t="shared" si="6"/>
        <v>0.9833764702168224</v>
      </c>
      <c r="U11" s="36">
        <f t="shared" si="7"/>
        <v>-0.24628480954407661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3538785</v>
      </c>
      <c r="E12" s="31">
        <v>5630856</v>
      </c>
      <c r="F12" s="31">
        <v>873283</v>
      </c>
      <c r="G12" s="36">
        <f t="shared" si="0"/>
        <v>0.24677481112867836</v>
      </c>
      <c r="H12" s="31">
        <v>1272684</v>
      </c>
      <c r="I12" s="36">
        <f t="shared" si="1"/>
        <v>0.35963868955022699</v>
      </c>
      <c r="J12" s="31">
        <v>1010052</v>
      </c>
      <c r="K12" s="36">
        <f t="shared" si="2"/>
        <v>0.17937805548570235</v>
      </c>
      <c r="L12" s="31">
        <v>829170</v>
      </c>
      <c r="M12" s="36">
        <f t="shared" si="3"/>
        <v>0.14725469804235802</v>
      </c>
      <c r="N12" s="31">
        <f t="shared" si="4"/>
        <v>3985189</v>
      </c>
      <c r="O12" s="36">
        <f t="shared" si="5"/>
        <v>0.707741238632279</v>
      </c>
      <c r="P12" s="31">
        <v>783251</v>
      </c>
      <c r="Q12" s="31">
        <v>3647435</v>
      </c>
      <c r="R12" s="31">
        <v>3405275</v>
      </c>
      <c r="S12" s="31">
        <v>2918036</v>
      </c>
      <c r="T12" s="36">
        <f t="shared" si="6"/>
        <v>0.85691640175903561</v>
      </c>
      <c r="U12" s="36">
        <f t="shared" si="7"/>
        <v>5.8626161983833969E-2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34363071</v>
      </c>
      <c r="E13" s="31">
        <v>36997834</v>
      </c>
      <c r="F13" s="31">
        <v>2302080</v>
      </c>
      <c r="G13" s="36">
        <f t="shared" si="0"/>
        <v>6.6992848223606086E-2</v>
      </c>
      <c r="H13" s="31">
        <v>7966800</v>
      </c>
      <c r="I13" s="36">
        <f t="shared" si="1"/>
        <v>0.23184190958951253</v>
      </c>
      <c r="J13" s="31">
        <v>11361542</v>
      </c>
      <c r="K13" s="36">
        <f t="shared" si="2"/>
        <v>0.30708667972292647</v>
      </c>
      <c r="L13" s="31">
        <v>6911041</v>
      </c>
      <c r="M13" s="36">
        <f t="shared" si="3"/>
        <v>0.1867958270205764</v>
      </c>
      <c r="N13" s="31">
        <f t="shared" si="4"/>
        <v>28541463</v>
      </c>
      <c r="O13" s="36">
        <f t="shared" si="5"/>
        <v>0.77143605217537869</v>
      </c>
      <c r="P13" s="31">
        <v>6321789</v>
      </c>
      <c r="Q13" s="31">
        <v>38421360</v>
      </c>
      <c r="R13" s="31">
        <v>36560860</v>
      </c>
      <c r="S13" s="31">
        <v>25333362</v>
      </c>
      <c r="T13" s="36">
        <f t="shared" si="6"/>
        <v>0.69290935716501201</v>
      </c>
      <c r="U13" s="36">
        <f t="shared" si="7"/>
        <v>9.3209691117498439E-2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11607380</v>
      </c>
      <c r="E14" s="31">
        <v>12528980</v>
      </c>
      <c r="F14" s="31">
        <v>2816344</v>
      </c>
      <c r="G14" s="36">
        <f t="shared" si="0"/>
        <v>0.24263391049487482</v>
      </c>
      <c r="H14" s="31">
        <v>3153586</v>
      </c>
      <c r="I14" s="36">
        <f t="shared" si="1"/>
        <v>0.27168801228184136</v>
      </c>
      <c r="J14" s="31">
        <v>3115739</v>
      </c>
      <c r="K14" s="36">
        <f t="shared" si="2"/>
        <v>0.2486825743196972</v>
      </c>
      <c r="L14" s="31">
        <v>3097585</v>
      </c>
      <c r="M14" s="36">
        <f t="shared" si="3"/>
        <v>0.24723361359025237</v>
      </c>
      <c r="N14" s="31">
        <f t="shared" si="4"/>
        <v>12183254</v>
      </c>
      <c r="O14" s="36">
        <f t="shared" si="5"/>
        <v>0.97240589417494483</v>
      </c>
      <c r="P14" s="31">
        <v>2911065</v>
      </c>
      <c r="Q14" s="31">
        <v>9091453</v>
      </c>
      <c r="R14" s="31">
        <v>9196953</v>
      </c>
      <c r="S14" s="31">
        <v>10417461</v>
      </c>
      <c r="T14" s="36">
        <f t="shared" si="6"/>
        <v>1.1327078653114786</v>
      </c>
      <c r="U14" s="36">
        <f t="shared" si="7"/>
        <v>6.4072770618313291E-2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13727406</v>
      </c>
      <c r="E15" s="31">
        <v>12850716</v>
      </c>
      <c r="F15" s="31">
        <v>3168955</v>
      </c>
      <c r="G15" s="36">
        <f t="shared" si="0"/>
        <v>0.23084878526940925</v>
      </c>
      <c r="H15" s="31">
        <v>2603210</v>
      </c>
      <c r="I15" s="36">
        <f t="shared" si="1"/>
        <v>0.18963597346796621</v>
      </c>
      <c r="J15" s="31">
        <v>1158299</v>
      </c>
      <c r="K15" s="36">
        <f t="shared" si="2"/>
        <v>9.013497769307173E-2</v>
      </c>
      <c r="L15" s="31">
        <v>4637533</v>
      </c>
      <c r="M15" s="36">
        <f t="shared" si="3"/>
        <v>0.36087740169497168</v>
      </c>
      <c r="N15" s="31">
        <f t="shared" si="4"/>
        <v>11567997</v>
      </c>
      <c r="O15" s="36">
        <f t="shared" si="5"/>
        <v>0.90018307151134613</v>
      </c>
      <c r="P15" s="31">
        <v>1933647</v>
      </c>
      <c r="Q15" s="31">
        <v>13739010</v>
      </c>
      <c r="R15" s="31">
        <v>14470485</v>
      </c>
      <c r="S15" s="31">
        <v>12779250</v>
      </c>
      <c r="T15" s="36">
        <f t="shared" si="6"/>
        <v>0.88312520278345885</v>
      </c>
      <c r="U15" s="36">
        <f t="shared" si="7"/>
        <v>1.398334856362097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30247410</v>
      </c>
      <c r="E16" s="31">
        <v>30280320</v>
      </c>
      <c r="F16" s="31">
        <v>6318037</v>
      </c>
      <c r="G16" s="36">
        <f t="shared" si="0"/>
        <v>0.20887861142491207</v>
      </c>
      <c r="H16" s="31">
        <v>7927481</v>
      </c>
      <c r="I16" s="36">
        <f t="shared" si="1"/>
        <v>0.26208792752834043</v>
      </c>
      <c r="J16" s="31">
        <v>7179465</v>
      </c>
      <c r="K16" s="36">
        <f t="shared" si="2"/>
        <v>0.23710003725191808</v>
      </c>
      <c r="L16" s="31">
        <v>7080367</v>
      </c>
      <c r="M16" s="36">
        <f t="shared" si="3"/>
        <v>0.23382735056961088</v>
      </c>
      <c r="N16" s="31">
        <f t="shared" si="4"/>
        <v>28505350</v>
      </c>
      <c r="O16" s="36">
        <f t="shared" si="5"/>
        <v>0.94138205937057473</v>
      </c>
      <c r="P16" s="31">
        <v>6965584</v>
      </c>
      <c r="Q16" s="31">
        <v>28610330</v>
      </c>
      <c r="R16" s="31">
        <v>28837942</v>
      </c>
      <c r="S16" s="31">
        <v>26678053</v>
      </c>
      <c r="T16" s="36">
        <f t="shared" si="6"/>
        <v>0.92510252638693846</v>
      </c>
      <c r="U16" s="36">
        <f t="shared" si="7"/>
        <v>1.6478589591339299E-2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33009909</v>
      </c>
      <c r="E17" s="31">
        <v>46271656</v>
      </c>
      <c r="F17" s="31">
        <v>4388550</v>
      </c>
      <c r="G17" s="36">
        <f t="shared" si="0"/>
        <v>0.13294644344520914</v>
      </c>
      <c r="H17" s="31">
        <v>2841103</v>
      </c>
      <c r="I17" s="36">
        <f t="shared" si="1"/>
        <v>8.6068186373976369E-2</v>
      </c>
      <c r="J17" s="31">
        <v>8432640</v>
      </c>
      <c r="K17" s="36">
        <f t="shared" si="2"/>
        <v>0.18224201874253215</v>
      </c>
      <c r="L17" s="31">
        <v>18552076</v>
      </c>
      <c r="M17" s="36">
        <f t="shared" si="3"/>
        <v>0.4009382331161867</v>
      </c>
      <c r="N17" s="31">
        <f t="shared" si="4"/>
        <v>34214369</v>
      </c>
      <c r="O17" s="36">
        <f t="shared" si="5"/>
        <v>0.73942391428566978</v>
      </c>
      <c r="P17" s="31">
        <v>2773338</v>
      </c>
      <c r="Q17" s="31">
        <v>32933409</v>
      </c>
      <c r="R17" s="31">
        <v>10625210</v>
      </c>
      <c r="S17" s="31">
        <v>11005548</v>
      </c>
      <c r="T17" s="36">
        <f t="shared" si="6"/>
        <v>1.0357958101533993</v>
      </c>
      <c r="U17" s="36">
        <f t="shared" si="7"/>
        <v>5.6894392245013048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13581070</v>
      </c>
      <c r="E18" s="31">
        <v>24662050</v>
      </c>
      <c r="F18" s="31">
        <v>237490</v>
      </c>
      <c r="G18" s="36">
        <f t="shared" si="0"/>
        <v>1.748684013851633E-2</v>
      </c>
      <c r="H18" s="31">
        <v>4063302</v>
      </c>
      <c r="I18" s="36">
        <f t="shared" si="1"/>
        <v>0.2991886500842717</v>
      </c>
      <c r="J18" s="31">
        <v>2978820</v>
      </c>
      <c r="K18" s="36">
        <f t="shared" si="2"/>
        <v>0.12078557946318332</v>
      </c>
      <c r="L18" s="31">
        <v>4435962</v>
      </c>
      <c r="M18" s="36">
        <f t="shared" si="3"/>
        <v>0.17986996214832102</v>
      </c>
      <c r="N18" s="31">
        <f t="shared" si="4"/>
        <v>11715574</v>
      </c>
      <c r="O18" s="36">
        <f t="shared" si="5"/>
        <v>0.47504461307961016</v>
      </c>
      <c r="P18" s="31">
        <v>6638491</v>
      </c>
      <c r="Q18" s="31">
        <v>10040498</v>
      </c>
      <c r="R18" s="31">
        <v>28228598</v>
      </c>
      <c r="S18" s="31">
        <v>14996835</v>
      </c>
      <c r="T18" s="36">
        <f t="shared" si="6"/>
        <v>0.53126389769693838</v>
      </c>
      <c r="U18" s="36">
        <f t="shared" si="7"/>
        <v>-0.33178157505975381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149525811</v>
      </c>
      <c r="E19" s="32">
        <f>SUM(E11:E18)</f>
        <v>178532273</v>
      </c>
      <c r="F19" s="32">
        <f>SUM(F11:F18)</f>
        <v>22373824</v>
      </c>
      <c r="G19" s="37">
        <f t="shared" si="0"/>
        <v>0.14963185185466074</v>
      </c>
      <c r="H19" s="32">
        <f>SUM(H11:H18)</f>
        <v>32377304</v>
      </c>
      <c r="I19" s="37">
        <f t="shared" si="1"/>
        <v>0.21653321111229418</v>
      </c>
      <c r="J19" s="32">
        <f>SUM(J11:J18)</f>
        <v>37735010</v>
      </c>
      <c r="K19" s="37">
        <f t="shared" si="2"/>
        <v>0.21136240168745288</v>
      </c>
      <c r="L19" s="32">
        <f>SUM(L11:L18)</f>
        <v>47157038</v>
      </c>
      <c r="M19" s="37">
        <f t="shared" si="3"/>
        <v>0.26413733050942562</v>
      </c>
      <c r="N19" s="32">
        <f t="shared" si="4"/>
        <v>139643176</v>
      </c>
      <c r="O19" s="37">
        <f t="shared" si="5"/>
        <v>0.7821732936767124</v>
      </c>
      <c r="P19" s="32">
        <f>SUM(P11:P18)</f>
        <v>30467634</v>
      </c>
      <c r="Q19" s="32">
        <f>SUM(Q11:Q18)</f>
        <v>145350953</v>
      </c>
      <c r="R19" s="32">
        <f>SUM(R11:R18)</f>
        <v>140669608</v>
      </c>
      <c r="S19" s="32">
        <f>SUM(S11:S18)</f>
        <v>113317495</v>
      </c>
      <c r="T19" s="37">
        <f t="shared" si="6"/>
        <v>0.80555776483005481</v>
      </c>
      <c r="U19" s="37">
        <f t="shared" si="7"/>
        <v>0.54777486167780531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1980000</v>
      </c>
      <c r="E20" s="31">
        <v>2010000</v>
      </c>
      <c r="F20" s="31">
        <v>153538</v>
      </c>
      <c r="G20" s="36">
        <f t="shared" si="0"/>
        <v>7.7544444444444444E-2</v>
      </c>
      <c r="H20" s="31">
        <v>292249</v>
      </c>
      <c r="I20" s="36">
        <f t="shared" si="1"/>
        <v>0.14760050505050504</v>
      </c>
      <c r="J20" s="31">
        <v>986498</v>
      </c>
      <c r="K20" s="36">
        <f t="shared" si="2"/>
        <v>0.49079502487562188</v>
      </c>
      <c r="L20" s="31">
        <v>481638</v>
      </c>
      <c r="M20" s="36">
        <f t="shared" si="3"/>
        <v>0.23962089552238805</v>
      </c>
      <c r="N20" s="31">
        <f t="shared" si="4"/>
        <v>1913923</v>
      </c>
      <c r="O20" s="36">
        <f t="shared" si="5"/>
        <v>0.95220049751243785</v>
      </c>
      <c r="P20" s="31">
        <v>943620</v>
      </c>
      <c r="Q20" s="31">
        <v>1550000</v>
      </c>
      <c r="R20" s="31">
        <v>2050000</v>
      </c>
      <c r="S20" s="31">
        <v>2465021</v>
      </c>
      <c r="T20" s="36">
        <f t="shared" si="6"/>
        <v>1.2024492682926828</v>
      </c>
      <c r="U20" s="36">
        <f t="shared" si="7"/>
        <v>-0.48958479048769632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45037667</v>
      </c>
      <c r="E21" s="31">
        <v>44443267</v>
      </c>
      <c r="F21" s="31">
        <v>8671988</v>
      </c>
      <c r="G21" s="36">
        <f t="shared" si="0"/>
        <v>0.19254967181137514</v>
      </c>
      <c r="H21" s="31">
        <v>9563637</v>
      </c>
      <c r="I21" s="36">
        <f t="shared" si="1"/>
        <v>0.21234752235278972</v>
      </c>
      <c r="J21" s="31">
        <v>9814008</v>
      </c>
      <c r="K21" s="36">
        <f t="shared" si="2"/>
        <v>0.22082103010113996</v>
      </c>
      <c r="L21" s="31">
        <v>9988508</v>
      </c>
      <c r="M21" s="36">
        <f t="shared" si="3"/>
        <v>0.22474738412007381</v>
      </c>
      <c r="N21" s="31">
        <f t="shared" si="4"/>
        <v>38038141</v>
      </c>
      <c r="O21" s="36">
        <f t="shared" si="5"/>
        <v>0.8558808469233371</v>
      </c>
      <c r="P21" s="31">
        <v>8143356</v>
      </c>
      <c r="Q21" s="31">
        <v>35015938</v>
      </c>
      <c r="R21" s="31">
        <v>34674435</v>
      </c>
      <c r="S21" s="31">
        <v>32138483</v>
      </c>
      <c r="T21" s="36">
        <f t="shared" si="6"/>
        <v>0.92686392727091305</v>
      </c>
      <c r="U21" s="36">
        <f t="shared" si="7"/>
        <v>0.22658373280008881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3126765</v>
      </c>
      <c r="E22" s="31">
        <v>3126767</v>
      </c>
      <c r="F22" s="31">
        <v>597769</v>
      </c>
      <c r="G22" s="36">
        <f t="shared" si="0"/>
        <v>0.1911781026076472</v>
      </c>
      <c r="H22" s="31">
        <v>1081985</v>
      </c>
      <c r="I22" s="36">
        <f t="shared" si="1"/>
        <v>0.34603975674539023</v>
      </c>
      <c r="J22" s="31">
        <v>1469453</v>
      </c>
      <c r="K22" s="36">
        <f t="shared" si="2"/>
        <v>0.46995922625510633</v>
      </c>
      <c r="L22" s="31">
        <v>1177304</v>
      </c>
      <c r="M22" s="36">
        <f t="shared" si="3"/>
        <v>0.37652437805567218</v>
      </c>
      <c r="N22" s="31">
        <f t="shared" si="4"/>
        <v>4326511</v>
      </c>
      <c r="O22" s="36">
        <f t="shared" si="5"/>
        <v>1.3837011200386853</v>
      </c>
      <c r="P22" s="31">
        <v>592048</v>
      </c>
      <c r="Q22" s="31">
        <v>2325513</v>
      </c>
      <c r="R22" s="31">
        <v>2327013</v>
      </c>
      <c r="S22" s="31">
        <v>2188186</v>
      </c>
      <c r="T22" s="36">
        <f t="shared" si="6"/>
        <v>0.94034111541276311</v>
      </c>
      <c r="U22" s="36">
        <f t="shared" si="7"/>
        <v>0.98852795719265996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3288394</v>
      </c>
      <c r="E23" s="31">
        <v>3580381</v>
      </c>
      <c r="F23" s="31">
        <v>855192</v>
      </c>
      <c r="G23" s="36">
        <f t="shared" si="0"/>
        <v>0.26006372715678233</v>
      </c>
      <c r="H23" s="31">
        <v>806244</v>
      </c>
      <c r="I23" s="36">
        <f t="shared" si="1"/>
        <v>0.24517864951705909</v>
      </c>
      <c r="J23" s="31">
        <v>782947</v>
      </c>
      <c r="K23" s="36">
        <f t="shared" si="2"/>
        <v>0.21867700672079313</v>
      </c>
      <c r="L23" s="31">
        <v>760343</v>
      </c>
      <c r="M23" s="36">
        <f t="shared" si="3"/>
        <v>0.21236371213007776</v>
      </c>
      <c r="N23" s="31">
        <f t="shared" si="4"/>
        <v>3204726</v>
      </c>
      <c r="O23" s="36">
        <f t="shared" si="5"/>
        <v>0.89507960186360058</v>
      </c>
      <c r="P23" s="31">
        <v>858321</v>
      </c>
      <c r="Q23" s="31">
        <v>3149107</v>
      </c>
      <c r="R23" s="31">
        <v>3403686</v>
      </c>
      <c r="S23" s="31">
        <v>3176704</v>
      </c>
      <c r="T23" s="36">
        <f t="shared" si="6"/>
        <v>0.93331288491359077</v>
      </c>
      <c r="U23" s="36">
        <f t="shared" si="7"/>
        <v>-0.11415076643819733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10365539</v>
      </c>
      <c r="E24" s="31">
        <v>10498819</v>
      </c>
      <c r="F24" s="31">
        <v>2542950</v>
      </c>
      <c r="G24" s="36">
        <f t="shared" si="0"/>
        <v>0.24532732933617826</v>
      </c>
      <c r="H24" s="31">
        <v>2589706</v>
      </c>
      <c r="I24" s="36">
        <f t="shared" si="1"/>
        <v>0.24983804508381088</v>
      </c>
      <c r="J24" s="31">
        <v>3022714</v>
      </c>
      <c r="K24" s="36">
        <f t="shared" si="2"/>
        <v>0.28790990681904316</v>
      </c>
      <c r="L24" s="31">
        <v>3430741</v>
      </c>
      <c r="M24" s="36">
        <f t="shared" si="3"/>
        <v>0.3267739923890487</v>
      </c>
      <c r="N24" s="31">
        <f t="shared" si="4"/>
        <v>11586111</v>
      </c>
      <c r="O24" s="36">
        <f t="shared" si="5"/>
        <v>1.1035632674494151</v>
      </c>
      <c r="P24" s="31">
        <v>2359027</v>
      </c>
      <c r="Q24" s="31">
        <v>9364916</v>
      </c>
      <c r="R24" s="31">
        <v>9367416</v>
      </c>
      <c r="S24" s="31">
        <v>9464565</v>
      </c>
      <c r="T24" s="36">
        <f t="shared" si="6"/>
        <v>1.0103709496834559</v>
      </c>
      <c r="U24" s="36">
        <f t="shared" si="7"/>
        <v>0.4543034055990034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49245799</v>
      </c>
      <c r="E25" s="31">
        <v>49245799</v>
      </c>
      <c r="F25" s="31">
        <v>12887973</v>
      </c>
      <c r="G25" s="36">
        <f t="shared" si="0"/>
        <v>0.26170705444336478</v>
      </c>
      <c r="H25" s="31">
        <v>12952675</v>
      </c>
      <c r="I25" s="36">
        <f t="shared" si="1"/>
        <v>0.26302091270770123</v>
      </c>
      <c r="J25" s="31">
        <v>8390624</v>
      </c>
      <c r="K25" s="36">
        <f t="shared" si="2"/>
        <v>0.17038253354362268</v>
      </c>
      <c r="L25" s="31">
        <v>15502133</v>
      </c>
      <c r="M25" s="36">
        <f t="shared" si="3"/>
        <v>0.3147909733376445</v>
      </c>
      <c r="N25" s="31">
        <f t="shared" si="4"/>
        <v>49733405</v>
      </c>
      <c r="O25" s="36">
        <f t="shared" si="5"/>
        <v>1.0099014740323331</v>
      </c>
      <c r="P25" s="31">
        <v>12118724</v>
      </c>
      <c r="Q25" s="31">
        <v>44535667</v>
      </c>
      <c r="R25" s="31">
        <v>44542667</v>
      </c>
      <c r="S25" s="31">
        <v>48263408</v>
      </c>
      <c r="T25" s="36">
        <f t="shared" si="6"/>
        <v>1.0835320660076326</v>
      </c>
      <c r="U25" s="36">
        <f t="shared" si="7"/>
        <v>0.27918855153397337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75271044</v>
      </c>
      <c r="E26" s="31">
        <v>69145548</v>
      </c>
      <c r="F26" s="31">
        <v>14362900</v>
      </c>
      <c r="G26" s="36">
        <f t="shared" si="0"/>
        <v>0.19081574051238084</v>
      </c>
      <c r="H26" s="31">
        <v>12378142</v>
      </c>
      <c r="I26" s="36">
        <f t="shared" si="1"/>
        <v>0.16444759288844193</v>
      </c>
      <c r="J26" s="31">
        <v>10167818</v>
      </c>
      <c r="K26" s="36">
        <f t="shared" si="2"/>
        <v>0.14704949623076238</v>
      </c>
      <c r="L26" s="31">
        <v>17499508</v>
      </c>
      <c r="M26" s="36">
        <f t="shared" si="3"/>
        <v>0.25308220856099078</v>
      </c>
      <c r="N26" s="31">
        <f t="shared" si="4"/>
        <v>54408368</v>
      </c>
      <c r="O26" s="36">
        <f t="shared" si="5"/>
        <v>0.78686726150467412</v>
      </c>
      <c r="P26" s="31">
        <v>16597586</v>
      </c>
      <c r="Q26" s="31">
        <v>69978715</v>
      </c>
      <c r="R26" s="31">
        <v>68208620</v>
      </c>
      <c r="S26" s="31">
        <v>64016264</v>
      </c>
      <c r="T26" s="36">
        <f t="shared" si="6"/>
        <v>0.93853627298133291</v>
      </c>
      <c r="U26" s="36">
        <f t="shared" si="7"/>
        <v>5.4340552897270689E-2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188315208</v>
      </c>
      <c r="E27" s="32">
        <f>SUM(E20:E26)</f>
        <v>182050581</v>
      </c>
      <c r="F27" s="32">
        <f>SUM(F20:F26)</f>
        <v>40072310</v>
      </c>
      <c r="G27" s="37">
        <f t="shared" si="0"/>
        <v>0.21279380686025104</v>
      </c>
      <c r="H27" s="32">
        <f>SUM(H20:H26)</f>
        <v>39664638</v>
      </c>
      <c r="I27" s="37">
        <f t="shared" si="1"/>
        <v>0.21062896842617193</v>
      </c>
      <c r="J27" s="32">
        <f>SUM(J20:J26)</f>
        <v>34634062</v>
      </c>
      <c r="K27" s="37">
        <f t="shared" si="2"/>
        <v>0.19024417175576055</v>
      </c>
      <c r="L27" s="32">
        <f>SUM(L20:L26)</f>
        <v>48840175</v>
      </c>
      <c r="M27" s="37">
        <f t="shared" si="3"/>
        <v>0.26827805070284283</v>
      </c>
      <c r="N27" s="32">
        <f t="shared" si="4"/>
        <v>163211185</v>
      </c>
      <c r="O27" s="37">
        <f t="shared" si="5"/>
        <v>0.89651559530040725</v>
      </c>
      <c r="P27" s="32">
        <f>SUM(P20:P26)</f>
        <v>41612682</v>
      </c>
      <c r="Q27" s="32">
        <f>SUM(Q20:Q26)</f>
        <v>165919856</v>
      </c>
      <c r="R27" s="32">
        <f>SUM(R20:R26)</f>
        <v>164573837</v>
      </c>
      <c r="S27" s="32">
        <f>SUM(S20:S26)</f>
        <v>161712631</v>
      </c>
      <c r="T27" s="37">
        <f t="shared" si="6"/>
        <v>0.98261445408239467</v>
      </c>
      <c r="U27" s="37">
        <f t="shared" si="7"/>
        <v>0.17368486366728297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4341472</v>
      </c>
      <c r="E28" s="31">
        <v>4341472</v>
      </c>
      <c r="F28" s="31">
        <v>1734330</v>
      </c>
      <c r="G28" s="36">
        <f t="shared" si="0"/>
        <v>0.39947971563561852</v>
      </c>
      <c r="H28" s="31">
        <v>1773190</v>
      </c>
      <c r="I28" s="36">
        <f t="shared" si="1"/>
        <v>0.40843059681140403</v>
      </c>
      <c r="J28" s="31">
        <v>1689935</v>
      </c>
      <c r="K28" s="36">
        <f t="shared" si="2"/>
        <v>0.3892539212506726</v>
      </c>
      <c r="L28" s="31">
        <v>1612607</v>
      </c>
      <c r="M28" s="36">
        <f t="shared" si="3"/>
        <v>0.37144245085537808</v>
      </c>
      <c r="N28" s="31">
        <f t="shared" si="4"/>
        <v>6810062</v>
      </c>
      <c r="O28" s="36">
        <f t="shared" si="5"/>
        <v>1.5686066845530733</v>
      </c>
      <c r="P28" s="31">
        <v>1499998</v>
      </c>
      <c r="Q28" s="31">
        <v>3845469</v>
      </c>
      <c r="R28" s="31">
        <v>4065369</v>
      </c>
      <c r="S28" s="31">
        <v>6047431</v>
      </c>
      <c r="T28" s="36">
        <f t="shared" si="6"/>
        <v>1.4875478708082834</v>
      </c>
      <c r="U28" s="36">
        <f t="shared" si="7"/>
        <v>7.5072766763689014E-2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13268063</v>
      </c>
      <c r="E29" s="31">
        <v>13298063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5852</v>
      </c>
      <c r="K29" s="36">
        <f t="shared" si="2"/>
        <v>4.400640905370955E-4</v>
      </c>
      <c r="L29" s="31">
        <v>179665</v>
      </c>
      <c r="M29" s="36">
        <f t="shared" si="3"/>
        <v>1.3510614290216553E-2</v>
      </c>
      <c r="N29" s="31">
        <f t="shared" si="4"/>
        <v>185517</v>
      </c>
      <c r="O29" s="36">
        <f t="shared" si="5"/>
        <v>1.3950678380753648E-2</v>
      </c>
      <c r="P29" s="31">
        <v>0</v>
      </c>
      <c r="Q29" s="31">
        <v>50000</v>
      </c>
      <c r="R29" s="31">
        <v>30000</v>
      </c>
      <c r="S29" s="31">
        <v>46260</v>
      </c>
      <c r="T29" s="36">
        <f t="shared" si="6"/>
        <v>1.542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2478261</v>
      </c>
      <c r="E30" s="31">
        <v>1378261</v>
      </c>
      <c r="F30" s="31">
        <v>445114</v>
      </c>
      <c r="G30" s="36">
        <f t="shared" si="0"/>
        <v>0.17960739405575118</v>
      </c>
      <c r="H30" s="31">
        <v>310794</v>
      </c>
      <c r="I30" s="36">
        <f t="shared" si="1"/>
        <v>0.12540809866273164</v>
      </c>
      <c r="J30" s="31">
        <v>475371</v>
      </c>
      <c r="K30" s="36">
        <f t="shared" si="2"/>
        <v>0.34490637114450745</v>
      </c>
      <c r="L30" s="31">
        <v>369239</v>
      </c>
      <c r="M30" s="36">
        <f t="shared" si="3"/>
        <v>0.26790208821115885</v>
      </c>
      <c r="N30" s="31">
        <f t="shared" si="4"/>
        <v>1600518</v>
      </c>
      <c r="O30" s="36">
        <f t="shared" si="5"/>
        <v>1.1612590068209141</v>
      </c>
      <c r="P30" s="31">
        <v>550686</v>
      </c>
      <c r="Q30" s="31">
        <v>2513645</v>
      </c>
      <c r="R30" s="31">
        <v>2484660</v>
      </c>
      <c r="S30" s="31">
        <v>2091835</v>
      </c>
      <c r="T30" s="36">
        <f t="shared" si="6"/>
        <v>0.84189989777273344</v>
      </c>
      <c r="U30" s="36">
        <f t="shared" si="7"/>
        <v>-0.32949266914357733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4598252</v>
      </c>
      <c r="E31" s="31">
        <v>5581542</v>
      </c>
      <c r="F31" s="31">
        <v>1642089</v>
      </c>
      <c r="G31" s="36">
        <f t="shared" si="0"/>
        <v>0.35711157196256316</v>
      </c>
      <c r="H31" s="31">
        <v>1674934</v>
      </c>
      <c r="I31" s="36">
        <f t="shared" si="1"/>
        <v>0.36425450366791556</v>
      </c>
      <c r="J31" s="31">
        <v>1832526</v>
      </c>
      <c r="K31" s="36">
        <f t="shared" si="2"/>
        <v>0.32831894841963027</v>
      </c>
      <c r="L31" s="31">
        <v>1687212</v>
      </c>
      <c r="M31" s="36">
        <f t="shared" si="3"/>
        <v>0.30228420748244839</v>
      </c>
      <c r="N31" s="31">
        <f t="shared" si="4"/>
        <v>6836761</v>
      </c>
      <c r="O31" s="36">
        <f t="shared" si="5"/>
        <v>1.2248874952477291</v>
      </c>
      <c r="P31" s="31">
        <v>1555193</v>
      </c>
      <c r="Q31" s="31">
        <v>7546642</v>
      </c>
      <c r="R31" s="31">
        <v>6646346</v>
      </c>
      <c r="S31" s="31">
        <v>6383788</v>
      </c>
      <c r="T31" s="36">
        <f t="shared" si="6"/>
        <v>0.96049588751473369</v>
      </c>
      <c r="U31" s="36">
        <f t="shared" si="7"/>
        <v>8.4889142376540994E-2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4067217</v>
      </c>
      <c r="E32" s="31">
        <v>4076784</v>
      </c>
      <c r="F32" s="31">
        <v>1154148</v>
      </c>
      <c r="G32" s="36">
        <f t="shared" si="0"/>
        <v>0.28376848346178724</v>
      </c>
      <c r="H32" s="31">
        <v>1302975</v>
      </c>
      <c r="I32" s="36">
        <f t="shared" si="1"/>
        <v>0.32036033484321097</v>
      </c>
      <c r="J32" s="31">
        <v>1128907</v>
      </c>
      <c r="K32" s="36">
        <f t="shared" si="2"/>
        <v>0.27691116330911819</v>
      </c>
      <c r="L32" s="31">
        <v>1298514</v>
      </c>
      <c r="M32" s="36">
        <f t="shared" si="3"/>
        <v>0.31851429950666998</v>
      </c>
      <c r="N32" s="31">
        <f t="shared" si="4"/>
        <v>4884544</v>
      </c>
      <c r="O32" s="36">
        <f t="shared" si="5"/>
        <v>1.1981365703947033</v>
      </c>
      <c r="P32" s="31">
        <v>896803</v>
      </c>
      <c r="Q32" s="31">
        <v>4090123</v>
      </c>
      <c r="R32" s="31">
        <v>3659100</v>
      </c>
      <c r="S32" s="31">
        <v>4024177</v>
      </c>
      <c r="T32" s="36">
        <f t="shared" si="6"/>
        <v>1.099772348391681</v>
      </c>
      <c r="U32" s="36">
        <f t="shared" si="7"/>
        <v>0.44793672634904214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36443389</v>
      </c>
      <c r="E33" s="31">
        <v>37153389</v>
      </c>
      <c r="F33" s="31">
        <v>8918958</v>
      </c>
      <c r="G33" s="36">
        <f t="shared" si="0"/>
        <v>0.24473459370093159</v>
      </c>
      <c r="H33" s="31">
        <v>8200783</v>
      </c>
      <c r="I33" s="36">
        <f t="shared" si="1"/>
        <v>0.22502800164935263</v>
      </c>
      <c r="J33" s="31">
        <v>7957368</v>
      </c>
      <c r="K33" s="36">
        <f t="shared" si="2"/>
        <v>0.21417610113575372</v>
      </c>
      <c r="L33" s="31">
        <v>8761438</v>
      </c>
      <c r="M33" s="36">
        <f t="shared" si="3"/>
        <v>0.23581800303600836</v>
      </c>
      <c r="N33" s="31">
        <f t="shared" si="4"/>
        <v>33838547</v>
      </c>
      <c r="O33" s="36">
        <f t="shared" si="5"/>
        <v>0.91077955230409802</v>
      </c>
      <c r="P33" s="31">
        <v>8714674</v>
      </c>
      <c r="Q33" s="31">
        <v>32007150</v>
      </c>
      <c r="R33" s="31">
        <v>34507574</v>
      </c>
      <c r="S33" s="31">
        <v>35727509</v>
      </c>
      <c r="T33" s="36">
        <f t="shared" si="6"/>
        <v>1.0353526735898617</v>
      </c>
      <c r="U33" s="36">
        <f t="shared" si="7"/>
        <v>5.366121555436365E-3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5912959</v>
      </c>
      <c r="E34" s="31">
        <v>5887584</v>
      </c>
      <c r="F34" s="31">
        <v>1392261</v>
      </c>
      <c r="G34" s="36">
        <f t="shared" si="0"/>
        <v>0.23545926836292963</v>
      </c>
      <c r="H34" s="31">
        <v>1839426</v>
      </c>
      <c r="I34" s="36">
        <f t="shared" si="1"/>
        <v>0.31108384144046997</v>
      </c>
      <c r="J34" s="31">
        <v>1967238</v>
      </c>
      <c r="K34" s="36">
        <f t="shared" si="2"/>
        <v>0.33413332191948342</v>
      </c>
      <c r="L34" s="31">
        <v>1312850</v>
      </c>
      <c r="M34" s="36">
        <f t="shared" si="3"/>
        <v>0.22298620282954773</v>
      </c>
      <c r="N34" s="31">
        <f t="shared" si="4"/>
        <v>6511775</v>
      </c>
      <c r="O34" s="36">
        <f t="shared" si="5"/>
        <v>1.1060181901438688</v>
      </c>
      <c r="P34" s="31">
        <v>1280374</v>
      </c>
      <c r="Q34" s="31">
        <v>6515838</v>
      </c>
      <c r="R34" s="31">
        <v>4091081</v>
      </c>
      <c r="S34" s="31">
        <v>5221036</v>
      </c>
      <c r="T34" s="36">
        <f t="shared" si="6"/>
        <v>1.2761996157005935</v>
      </c>
      <c r="U34" s="36">
        <f t="shared" si="7"/>
        <v>2.5364463820727323E-2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71109613</v>
      </c>
      <c r="E35" s="32">
        <f>SUM(E28:E34)</f>
        <v>71717095</v>
      </c>
      <c r="F35" s="32">
        <f>SUM(F28:F34)</f>
        <v>15286900</v>
      </c>
      <c r="G35" s="37">
        <f t="shared" si="0"/>
        <v>0.21497656020150188</v>
      </c>
      <c r="H35" s="32">
        <f>SUM(H28:H34)</f>
        <v>15102102</v>
      </c>
      <c r="I35" s="37">
        <f t="shared" si="1"/>
        <v>0.21237778357758746</v>
      </c>
      <c r="J35" s="32">
        <f>SUM(J28:J34)</f>
        <v>15057197</v>
      </c>
      <c r="K35" s="37">
        <f t="shared" si="2"/>
        <v>0.20995268980150408</v>
      </c>
      <c r="L35" s="32">
        <f>SUM(L28:L34)</f>
        <v>15221525</v>
      </c>
      <c r="M35" s="37">
        <f t="shared" si="3"/>
        <v>0.21224402633709577</v>
      </c>
      <c r="N35" s="32">
        <f t="shared" si="4"/>
        <v>60667724</v>
      </c>
      <c r="O35" s="37">
        <f t="shared" si="5"/>
        <v>0.84593114096436839</v>
      </c>
      <c r="P35" s="32">
        <f>SUM(P28:P34)</f>
        <v>14497728</v>
      </c>
      <c r="Q35" s="32">
        <f>SUM(Q28:Q34)</f>
        <v>56568867</v>
      </c>
      <c r="R35" s="32">
        <f>SUM(R28:R34)</f>
        <v>55484130</v>
      </c>
      <c r="S35" s="32">
        <f>SUM(S28:S34)</f>
        <v>59542036</v>
      </c>
      <c r="T35" s="37">
        <f t="shared" si="6"/>
        <v>1.0731363364623361</v>
      </c>
      <c r="U35" s="37">
        <f t="shared" si="7"/>
        <v>4.9924857191416372E-2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14559396</v>
      </c>
      <c r="E36" s="31">
        <v>16342578</v>
      </c>
      <c r="F36" s="31">
        <v>3437140</v>
      </c>
      <c r="G36" s="36">
        <f t="shared" si="0"/>
        <v>0.23607710100061843</v>
      </c>
      <c r="H36" s="31">
        <v>3656784</v>
      </c>
      <c r="I36" s="36">
        <f t="shared" si="1"/>
        <v>0.25116316638410002</v>
      </c>
      <c r="J36" s="31">
        <v>3751268</v>
      </c>
      <c r="K36" s="36">
        <f t="shared" si="2"/>
        <v>0.22953955000245371</v>
      </c>
      <c r="L36" s="31">
        <v>3996406</v>
      </c>
      <c r="M36" s="36">
        <f t="shared" si="3"/>
        <v>0.24453950900524996</v>
      </c>
      <c r="N36" s="31">
        <f t="shared" si="4"/>
        <v>14841598</v>
      </c>
      <c r="O36" s="36">
        <f t="shared" si="5"/>
        <v>0.9081552494349423</v>
      </c>
      <c r="P36" s="31">
        <v>4072075</v>
      </c>
      <c r="Q36" s="31">
        <v>16335012</v>
      </c>
      <c r="R36" s="31">
        <v>16255004</v>
      </c>
      <c r="S36" s="31">
        <v>12607982</v>
      </c>
      <c r="T36" s="36">
        <f t="shared" si="6"/>
        <v>0.77563696693030648</v>
      </c>
      <c r="U36" s="36">
        <f t="shared" si="7"/>
        <v>-1.8582418054677308E-2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8241662</v>
      </c>
      <c r="E37" s="31">
        <v>7762933</v>
      </c>
      <c r="F37" s="31">
        <v>1246162</v>
      </c>
      <c r="G37" s="36">
        <f t="shared" si="0"/>
        <v>0.15120275497830413</v>
      </c>
      <c r="H37" s="31">
        <v>1368275</v>
      </c>
      <c r="I37" s="36">
        <f t="shared" si="1"/>
        <v>0.16601930532943476</v>
      </c>
      <c r="J37" s="31">
        <v>1634728</v>
      </c>
      <c r="K37" s="36">
        <f t="shared" si="2"/>
        <v>0.21058123263462405</v>
      </c>
      <c r="L37" s="31">
        <v>1453576</v>
      </c>
      <c r="M37" s="36">
        <f t="shared" si="3"/>
        <v>0.18724572271846221</v>
      </c>
      <c r="N37" s="31">
        <f t="shared" si="4"/>
        <v>5702741</v>
      </c>
      <c r="O37" s="36">
        <f t="shared" si="5"/>
        <v>0.73461164742758955</v>
      </c>
      <c r="P37" s="31">
        <v>1455654</v>
      </c>
      <c r="Q37" s="31">
        <v>7817786</v>
      </c>
      <c r="R37" s="31">
        <v>7972686</v>
      </c>
      <c r="S37" s="31">
        <v>6045675</v>
      </c>
      <c r="T37" s="36">
        <f t="shared" si="6"/>
        <v>0.75829839529613985</v>
      </c>
      <c r="U37" s="36">
        <f t="shared" si="7"/>
        <v>-1.4275370383346475E-3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10432779</v>
      </c>
      <c r="E38" s="31">
        <v>9295635</v>
      </c>
      <c r="F38" s="31">
        <v>4651</v>
      </c>
      <c r="G38" s="36">
        <f t="shared" si="0"/>
        <v>4.4580643374119209E-4</v>
      </c>
      <c r="H38" s="31">
        <v>13790</v>
      </c>
      <c r="I38" s="36">
        <f t="shared" si="1"/>
        <v>1.3217954679189505E-3</v>
      </c>
      <c r="J38" s="31">
        <v>8112</v>
      </c>
      <c r="K38" s="36">
        <f t="shared" si="2"/>
        <v>8.7266765530273085E-4</v>
      </c>
      <c r="L38" s="31">
        <v>26907</v>
      </c>
      <c r="M38" s="36">
        <f t="shared" si="3"/>
        <v>2.8945843936428227E-3</v>
      </c>
      <c r="N38" s="31">
        <f t="shared" si="4"/>
        <v>53460</v>
      </c>
      <c r="O38" s="36">
        <f t="shared" si="5"/>
        <v>5.7510863970024638E-3</v>
      </c>
      <c r="P38" s="31">
        <v>3100</v>
      </c>
      <c r="Q38" s="31">
        <v>176844</v>
      </c>
      <c r="R38" s="31">
        <v>82438</v>
      </c>
      <c r="S38" s="31">
        <v>11187</v>
      </c>
      <c r="T38" s="36">
        <f t="shared" si="6"/>
        <v>0.1357019820956355</v>
      </c>
      <c r="U38" s="36">
        <f t="shared" si="7"/>
        <v>7.6796774193548387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19341478</v>
      </c>
      <c r="E39" s="31">
        <v>17172442</v>
      </c>
      <c r="F39" s="31">
        <v>3812201</v>
      </c>
      <c r="G39" s="36">
        <f t="shared" si="0"/>
        <v>0.19709977696637249</v>
      </c>
      <c r="H39" s="31">
        <v>3471587</v>
      </c>
      <c r="I39" s="36">
        <f t="shared" si="1"/>
        <v>0.17948923034733955</v>
      </c>
      <c r="J39" s="31">
        <v>3454205</v>
      </c>
      <c r="K39" s="36">
        <f t="shared" si="2"/>
        <v>0.20114815353576387</v>
      </c>
      <c r="L39" s="31">
        <v>4411037</v>
      </c>
      <c r="M39" s="36">
        <f t="shared" si="3"/>
        <v>0.25686719454344348</v>
      </c>
      <c r="N39" s="31">
        <f t="shared" si="4"/>
        <v>15149030</v>
      </c>
      <c r="O39" s="36">
        <f t="shared" si="5"/>
        <v>0.88217098069103972</v>
      </c>
      <c r="P39" s="31">
        <v>4062584</v>
      </c>
      <c r="Q39" s="31">
        <v>16676594</v>
      </c>
      <c r="R39" s="31">
        <v>19138197</v>
      </c>
      <c r="S39" s="31">
        <v>17947787</v>
      </c>
      <c r="T39" s="36">
        <f t="shared" si="6"/>
        <v>0.93779926081856091</v>
      </c>
      <c r="U39" s="36">
        <f t="shared" si="7"/>
        <v>8.5771272667839016E-2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52575315</v>
      </c>
      <c r="E40" s="32">
        <f>SUM(E36:E39)</f>
        <v>50573588</v>
      </c>
      <c r="F40" s="32">
        <f>SUM(F36:F39)</f>
        <v>8500154</v>
      </c>
      <c r="G40" s="37">
        <f t="shared" si="0"/>
        <v>0.16167575981237584</v>
      </c>
      <c r="H40" s="32">
        <f>SUM(H36:H39)</f>
        <v>8510436</v>
      </c>
      <c r="I40" s="37">
        <f t="shared" si="1"/>
        <v>0.16187132687650088</v>
      </c>
      <c r="J40" s="32">
        <f>SUM(J36:J39)</f>
        <v>8848313</v>
      </c>
      <c r="K40" s="37">
        <f t="shared" si="2"/>
        <v>0.17495917038751532</v>
      </c>
      <c r="L40" s="32">
        <f>SUM(L36:L39)</f>
        <v>9887926</v>
      </c>
      <c r="M40" s="37">
        <f t="shared" si="3"/>
        <v>0.19551561182489169</v>
      </c>
      <c r="N40" s="32">
        <f t="shared" si="4"/>
        <v>35746829</v>
      </c>
      <c r="O40" s="37">
        <f t="shared" si="5"/>
        <v>0.70682801860923927</v>
      </c>
      <c r="P40" s="32">
        <f>SUM(P36:P39)</f>
        <v>9593413</v>
      </c>
      <c r="Q40" s="32">
        <f>SUM(Q36:Q39)</f>
        <v>41006236</v>
      </c>
      <c r="R40" s="32">
        <f>SUM(R36:R39)</f>
        <v>43448325</v>
      </c>
      <c r="S40" s="32">
        <f>SUM(S36:S39)</f>
        <v>36612631</v>
      </c>
      <c r="T40" s="37">
        <f t="shared" si="6"/>
        <v>0.84267071285256678</v>
      </c>
      <c r="U40" s="37">
        <f t="shared" si="7"/>
        <v>3.0699501835269594E-2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68799370</v>
      </c>
      <c r="E43" s="31">
        <v>54154485</v>
      </c>
      <c r="F43" s="31">
        <v>9149157</v>
      </c>
      <c r="G43" s="36">
        <f t="shared" si="0"/>
        <v>0.13298315086315471</v>
      </c>
      <c r="H43" s="31">
        <v>9243808</v>
      </c>
      <c r="I43" s="36">
        <f t="shared" si="1"/>
        <v>0.13435890473997072</v>
      </c>
      <c r="J43" s="31">
        <v>10031091</v>
      </c>
      <c r="K43" s="36">
        <f t="shared" si="2"/>
        <v>0.18523102934133709</v>
      </c>
      <c r="L43" s="31">
        <v>14254229</v>
      </c>
      <c r="M43" s="36">
        <f t="shared" si="3"/>
        <v>0.26321419177008148</v>
      </c>
      <c r="N43" s="31">
        <f t="shared" si="4"/>
        <v>42678285</v>
      </c>
      <c r="O43" s="36">
        <f t="shared" si="5"/>
        <v>0.78808403403707006</v>
      </c>
      <c r="P43" s="31">
        <v>7216248</v>
      </c>
      <c r="Q43" s="31">
        <v>24783277</v>
      </c>
      <c r="R43" s="31">
        <v>32785049</v>
      </c>
      <c r="S43" s="31">
        <v>27752678</v>
      </c>
      <c r="T43" s="36">
        <f t="shared" si="6"/>
        <v>0.846504087884694</v>
      </c>
      <c r="U43" s="36">
        <f t="shared" si="7"/>
        <v>0.97529644214001521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34184837</v>
      </c>
      <c r="E44" s="31">
        <v>34965040</v>
      </c>
      <c r="F44" s="31">
        <v>8032070</v>
      </c>
      <c r="G44" s="36">
        <f t="shared" si="0"/>
        <v>0.23496002043245079</v>
      </c>
      <c r="H44" s="31">
        <v>8222957</v>
      </c>
      <c r="I44" s="36">
        <f t="shared" si="1"/>
        <v>0.24054398738247604</v>
      </c>
      <c r="J44" s="31">
        <v>8305101</v>
      </c>
      <c r="K44" s="36">
        <f t="shared" si="2"/>
        <v>0.23752585439627696</v>
      </c>
      <c r="L44" s="31">
        <v>8134035</v>
      </c>
      <c r="M44" s="36">
        <f t="shared" si="3"/>
        <v>0.23263336750079508</v>
      </c>
      <c r="N44" s="31">
        <f t="shared" si="4"/>
        <v>32694163</v>
      </c>
      <c r="O44" s="36">
        <f t="shared" si="5"/>
        <v>0.93505292715237853</v>
      </c>
      <c r="P44" s="31">
        <v>8253304</v>
      </c>
      <c r="Q44" s="31">
        <v>37203343</v>
      </c>
      <c r="R44" s="31">
        <v>39962236</v>
      </c>
      <c r="S44" s="31">
        <v>34411899</v>
      </c>
      <c r="T44" s="36">
        <f t="shared" si="6"/>
        <v>0.86111044937525516</v>
      </c>
      <c r="U44" s="36">
        <f t="shared" si="7"/>
        <v>-1.4451061053851855E-2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127388199</v>
      </c>
      <c r="E45" s="31">
        <v>154094921</v>
      </c>
      <c r="F45" s="31">
        <v>36960494</v>
      </c>
      <c r="G45" s="36">
        <f t="shared" si="0"/>
        <v>0.29014064324749578</v>
      </c>
      <c r="H45" s="31">
        <v>37646573</v>
      </c>
      <c r="I45" s="36">
        <f t="shared" si="1"/>
        <v>0.29552637760425515</v>
      </c>
      <c r="J45" s="31">
        <v>39521804</v>
      </c>
      <c r="K45" s="36">
        <f t="shared" si="2"/>
        <v>0.25647700614350555</v>
      </c>
      <c r="L45" s="31">
        <v>40875006</v>
      </c>
      <c r="M45" s="36">
        <f t="shared" si="3"/>
        <v>0.2652586193934322</v>
      </c>
      <c r="N45" s="31">
        <f t="shared" si="4"/>
        <v>155003877</v>
      </c>
      <c r="O45" s="36">
        <f t="shared" si="5"/>
        <v>1.0058986759206685</v>
      </c>
      <c r="P45" s="31">
        <v>38510923</v>
      </c>
      <c r="Q45" s="31">
        <v>112504561</v>
      </c>
      <c r="R45" s="31">
        <v>116912758</v>
      </c>
      <c r="S45" s="31">
        <v>147010732</v>
      </c>
      <c r="T45" s="36">
        <f t="shared" si="6"/>
        <v>1.2574396029559067</v>
      </c>
      <c r="U45" s="36">
        <f t="shared" si="7"/>
        <v>6.1387336782346091E-2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28399860</v>
      </c>
      <c r="E46" s="31">
        <v>28649860</v>
      </c>
      <c r="F46" s="31">
        <v>1790531</v>
      </c>
      <c r="G46" s="36">
        <f t="shared" si="0"/>
        <v>6.3047176993126022E-2</v>
      </c>
      <c r="H46" s="31">
        <v>9603704</v>
      </c>
      <c r="I46" s="36">
        <f t="shared" si="1"/>
        <v>0.33816025853648574</v>
      </c>
      <c r="J46" s="31">
        <v>6201888</v>
      </c>
      <c r="K46" s="36">
        <f t="shared" si="2"/>
        <v>0.21647184314338708</v>
      </c>
      <c r="L46" s="31">
        <v>5720242</v>
      </c>
      <c r="M46" s="36">
        <f t="shared" si="3"/>
        <v>0.19966038228459057</v>
      </c>
      <c r="N46" s="31">
        <f t="shared" si="4"/>
        <v>23316365</v>
      </c>
      <c r="O46" s="36">
        <f t="shared" si="5"/>
        <v>0.8138387063671515</v>
      </c>
      <c r="P46" s="31">
        <v>5663129</v>
      </c>
      <c r="Q46" s="31">
        <v>30180427</v>
      </c>
      <c r="R46" s="31">
        <v>30230427</v>
      </c>
      <c r="S46" s="31">
        <v>25118305</v>
      </c>
      <c r="T46" s="36">
        <f t="shared" si="6"/>
        <v>0.83089481336138582</v>
      </c>
      <c r="U46" s="36">
        <f t="shared" si="7"/>
        <v>1.008506074998472E-2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258772266</v>
      </c>
      <c r="E47" s="32">
        <f>SUM(E41:E46)</f>
        <v>271864306</v>
      </c>
      <c r="F47" s="32">
        <f>SUM(F41:F46)</f>
        <v>55932252</v>
      </c>
      <c r="G47" s="37">
        <f t="shared" si="0"/>
        <v>0.21614469303290795</v>
      </c>
      <c r="H47" s="32">
        <f>SUM(H41:H46)</f>
        <v>64717042</v>
      </c>
      <c r="I47" s="37">
        <f t="shared" si="1"/>
        <v>0.25009265096438116</v>
      </c>
      <c r="J47" s="32">
        <f>SUM(J41:J46)</f>
        <v>64059884</v>
      </c>
      <c r="K47" s="37">
        <f t="shared" si="2"/>
        <v>0.23563183024107623</v>
      </c>
      <c r="L47" s="32">
        <f>SUM(L41:L46)</f>
        <v>68983512</v>
      </c>
      <c r="M47" s="37">
        <f t="shared" si="3"/>
        <v>0.25374243870028307</v>
      </c>
      <c r="N47" s="32">
        <f t="shared" si="4"/>
        <v>253692690</v>
      </c>
      <c r="O47" s="37">
        <f t="shared" si="5"/>
        <v>0.93315924305267206</v>
      </c>
      <c r="P47" s="32">
        <f>SUM(P41:P46)</f>
        <v>59643604</v>
      </c>
      <c r="Q47" s="32">
        <f>SUM(Q41:Q46)</f>
        <v>204671608</v>
      </c>
      <c r="R47" s="32">
        <f>SUM(R41:R46)</f>
        <v>219890470</v>
      </c>
      <c r="S47" s="32">
        <f>SUM(S41:S46)</f>
        <v>234293614</v>
      </c>
      <c r="T47" s="37">
        <f t="shared" si="6"/>
        <v>1.0655014471523028</v>
      </c>
      <c r="U47" s="37">
        <f t="shared" si="7"/>
        <v>0.15659529896952562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24331056</v>
      </c>
      <c r="E48" s="31">
        <v>22402635</v>
      </c>
      <c r="F48" s="31">
        <v>5460604</v>
      </c>
      <c r="G48" s="36">
        <f t="shared" si="0"/>
        <v>0.22442938769283174</v>
      </c>
      <c r="H48" s="31">
        <v>5600996</v>
      </c>
      <c r="I48" s="36">
        <f t="shared" si="1"/>
        <v>0.23019946195512433</v>
      </c>
      <c r="J48" s="31">
        <v>5263527</v>
      </c>
      <c r="K48" s="36">
        <f t="shared" si="2"/>
        <v>0.23495124569051809</v>
      </c>
      <c r="L48" s="31">
        <v>5638510</v>
      </c>
      <c r="M48" s="36">
        <f t="shared" si="3"/>
        <v>0.25168958919341405</v>
      </c>
      <c r="N48" s="31">
        <f t="shared" si="4"/>
        <v>21963637</v>
      </c>
      <c r="O48" s="36">
        <f t="shared" si="5"/>
        <v>0.98040418013327446</v>
      </c>
      <c r="P48" s="31">
        <v>6736612</v>
      </c>
      <c r="Q48" s="31">
        <v>25297176</v>
      </c>
      <c r="R48" s="31">
        <v>24442176</v>
      </c>
      <c r="S48" s="31">
        <v>21676003</v>
      </c>
      <c r="T48" s="36">
        <f t="shared" si="6"/>
        <v>0.88682787489951798</v>
      </c>
      <c r="U48" s="36">
        <f t="shared" si="7"/>
        <v>-0.16300508326737539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45165696</v>
      </c>
      <c r="E49" s="31">
        <v>52429286</v>
      </c>
      <c r="F49" s="31">
        <v>9025983</v>
      </c>
      <c r="G49" s="36">
        <f t="shared" si="0"/>
        <v>0.19984155674253309</v>
      </c>
      <c r="H49" s="31">
        <v>11884560</v>
      </c>
      <c r="I49" s="36">
        <f t="shared" si="1"/>
        <v>0.26313244458803425</v>
      </c>
      <c r="J49" s="31">
        <v>12856242</v>
      </c>
      <c r="K49" s="36">
        <f t="shared" si="2"/>
        <v>0.24521108298137037</v>
      </c>
      <c r="L49" s="31">
        <v>13145876</v>
      </c>
      <c r="M49" s="36">
        <f t="shared" si="3"/>
        <v>0.25073536191204282</v>
      </c>
      <c r="N49" s="31">
        <f t="shared" si="4"/>
        <v>46912661</v>
      </c>
      <c r="O49" s="36">
        <f t="shared" si="5"/>
        <v>0.89477970384719718</v>
      </c>
      <c r="P49" s="31">
        <v>13241800</v>
      </c>
      <c r="Q49" s="31">
        <v>36362952</v>
      </c>
      <c r="R49" s="31">
        <v>36169365</v>
      </c>
      <c r="S49" s="31">
        <v>40520125</v>
      </c>
      <c r="T49" s="36">
        <f t="shared" si="6"/>
        <v>1.1202885369980922</v>
      </c>
      <c r="U49" s="36">
        <f t="shared" si="7"/>
        <v>-7.244030267788415E-3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16543920</v>
      </c>
      <c r="E50" s="31">
        <v>17516825</v>
      </c>
      <c r="F50" s="31">
        <v>3573406</v>
      </c>
      <c r="G50" s="36">
        <f t="shared" si="0"/>
        <v>0.21599512086615505</v>
      </c>
      <c r="H50" s="31">
        <v>3295515</v>
      </c>
      <c r="I50" s="36">
        <f t="shared" si="1"/>
        <v>0.19919795308487953</v>
      </c>
      <c r="J50" s="31">
        <v>4795867</v>
      </c>
      <c r="K50" s="36">
        <f t="shared" si="2"/>
        <v>0.27378631686963817</v>
      </c>
      <c r="L50" s="31">
        <v>5121755</v>
      </c>
      <c r="M50" s="36">
        <f t="shared" si="3"/>
        <v>0.29239060160731184</v>
      </c>
      <c r="N50" s="31">
        <f t="shared" si="4"/>
        <v>16786543</v>
      </c>
      <c r="O50" s="36">
        <f t="shared" si="5"/>
        <v>0.9583096822626247</v>
      </c>
      <c r="P50" s="31">
        <v>4124538</v>
      </c>
      <c r="Q50" s="31">
        <v>15956495</v>
      </c>
      <c r="R50" s="31">
        <v>15618890</v>
      </c>
      <c r="S50" s="31">
        <v>14051603</v>
      </c>
      <c r="T50" s="36">
        <f t="shared" si="6"/>
        <v>0.89965439285378157</v>
      </c>
      <c r="U50" s="36">
        <f t="shared" si="7"/>
        <v>0.24177665474290699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7447950</v>
      </c>
      <c r="E51" s="31">
        <v>13209296</v>
      </c>
      <c r="F51" s="31">
        <v>2232097</v>
      </c>
      <c r="G51" s="36">
        <f t="shared" si="0"/>
        <v>0.29969280137487497</v>
      </c>
      <c r="H51" s="31">
        <v>2660963</v>
      </c>
      <c r="I51" s="36">
        <f t="shared" si="1"/>
        <v>0.35727455205794884</v>
      </c>
      <c r="J51" s="31">
        <v>2624597</v>
      </c>
      <c r="K51" s="36">
        <f t="shared" si="2"/>
        <v>0.19869317789532462</v>
      </c>
      <c r="L51" s="31">
        <v>4570198</v>
      </c>
      <c r="M51" s="36">
        <f t="shared" si="3"/>
        <v>0.34598346497799731</v>
      </c>
      <c r="N51" s="31">
        <f t="shared" si="4"/>
        <v>12087855</v>
      </c>
      <c r="O51" s="36">
        <f t="shared" si="5"/>
        <v>0.91510213716158684</v>
      </c>
      <c r="P51" s="31">
        <v>3124224</v>
      </c>
      <c r="Q51" s="31">
        <v>6949000</v>
      </c>
      <c r="R51" s="31">
        <v>8486912</v>
      </c>
      <c r="S51" s="31">
        <v>8474531</v>
      </c>
      <c r="T51" s="36">
        <f t="shared" si="6"/>
        <v>0.99854116550283545</v>
      </c>
      <c r="U51" s="36">
        <f t="shared" si="7"/>
        <v>0.46282660910357265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34840014</v>
      </c>
      <c r="E52" s="31">
        <v>34590014</v>
      </c>
      <c r="F52" s="31">
        <v>6862977</v>
      </c>
      <c r="G52" s="36">
        <f t="shared" si="0"/>
        <v>0.19698548341570701</v>
      </c>
      <c r="H52" s="31">
        <v>6807554</v>
      </c>
      <c r="I52" s="36">
        <f t="shared" si="1"/>
        <v>0.19539469760258993</v>
      </c>
      <c r="J52" s="31">
        <v>7231013</v>
      </c>
      <c r="K52" s="36">
        <f t="shared" si="2"/>
        <v>0.20904914927181006</v>
      </c>
      <c r="L52" s="31">
        <v>7525469</v>
      </c>
      <c r="M52" s="36">
        <f t="shared" si="3"/>
        <v>0.2175618951758736</v>
      </c>
      <c r="N52" s="31">
        <f t="shared" si="4"/>
        <v>28427013</v>
      </c>
      <c r="O52" s="36">
        <f t="shared" si="5"/>
        <v>0.82182716086787355</v>
      </c>
      <c r="P52" s="31">
        <v>7560575</v>
      </c>
      <c r="Q52" s="31">
        <v>31320406</v>
      </c>
      <c r="R52" s="31">
        <v>29206747</v>
      </c>
      <c r="S52" s="31">
        <v>27394159</v>
      </c>
      <c r="T52" s="36">
        <f t="shared" si="6"/>
        <v>0.93793940831548273</v>
      </c>
      <c r="U52" s="36">
        <f t="shared" si="7"/>
        <v>-4.6432976327858144E-3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128328636</v>
      </c>
      <c r="E53" s="32">
        <f>SUM(E48:E52)</f>
        <v>140148056</v>
      </c>
      <c r="F53" s="32">
        <f>SUM(F48:F52)</f>
        <v>27155067</v>
      </c>
      <c r="G53" s="37">
        <f t="shared" si="0"/>
        <v>0.21160566999247152</v>
      </c>
      <c r="H53" s="32">
        <f>SUM(H48:H52)</f>
        <v>30249588</v>
      </c>
      <c r="I53" s="37">
        <f t="shared" si="1"/>
        <v>0.23571970327807426</v>
      </c>
      <c r="J53" s="32">
        <f>SUM(J48:J52)</f>
        <v>32771246</v>
      </c>
      <c r="K53" s="37">
        <f t="shared" si="2"/>
        <v>0.23383304011009615</v>
      </c>
      <c r="L53" s="32">
        <f>SUM(L48:L52)</f>
        <v>36001808</v>
      </c>
      <c r="M53" s="37">
        <f t="shared" si="3"/>
        <v>0.25688410547770996</v>
      </c>
      <c r="N53" s="32">
        <f t="shared" si="4"/>
        <v>126177709</v>
      </c>
      <c r="O53" s="37">
        <f t="shared" si="5"/>
        <v>0.90031722594853547</v>
      </c>
      <c r="P53" s="32">
        <f>SUM(P48:P52)</f>
        <v>34787749</v>
      </c>
      <c r="Q53" s="32">
        <f>SUM(Q48:Q52)</f>
        <v>115886029</v>
      </c>
      <c r="R53" s="32">
        <f>SUM(R48:R52)</f>
        <v>113924090</v>
      </c>
      <c r="S53" s="32">
        <f>SUM(S48:S52)</f>
        <v>112116421</v>
      </c>
      <c r="T53" s="37">
        <f t="shared" si="6"/>
        <v>0.98413268870525983</v>
      </c>
      <c r="U53" s="37">
        <f t="shared" si="7"/>
        <v>3.4899038739183652E-2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2065211054</v>
      </c>
      <c r="E54" s="32">
        <f>SUM(E8:E9,E11:E18,E20:E26,E28:E34,E36:E39,E41:E46,E48:E52)</f>
        <v>2056668856</v>
      </c>
      <c r="F54" s="32">
        <f>SUM(F8:F9,F11:F18,F20:F26,F28:F34,F36:F39,F41:F46,F48:F52)</f>
        <v>410899440</v>
      </c>
      <c r="G54" s="37">
        <f t="shared" si="0"/>
        <v>0.19896244463932644</v>
      </c>
      <c r="H54" s="32">
        <f>SUM(H8:H9,H11:H18,H20:H26,H28:H34,H36:H39,H41:H46,H48:H52)</f>
        <v>457264448</v>
      </c>
      <c r="I54" s="37">
        <f t="shared" si="1"/>
        <v>0.22141293845699123</v>
      </c>
      <c r="J54" s="32">
        <f>SUM(J8:J9,J11:J18,J20:J26,J28:J34,J36:J39,J41:J46,J48:J52)</f>
        <v>443612147</v>
      </c>
      <c r="K54" s="37">
        <f t="shared" si="2"/>
        <v>0.21569449340657493</v>
      </c>
      <c r="L54" s="32">
        <f>SUM(L8:L9,L11:L18,L20:L26,L28:L34,L36:L39,L41:L46,L48:L52)</f>
        <v>491906402</v>
      </c>
      <c r="M54" s="37">
        <f t="shared" si="3"/>
        <v>0.23917627797248076</v>
      </c>
      <c r="N54" s="32">
        <f t="shared" si="4"/>
        <v>1803682437</v>
      </c>
      <c r="O54" s="37">
        <f t="shared" si="5"/>
        <v>0.87699214763623567</v>
      </c>
      <c r="P54" s="32">
        <f>SUM(P8:P9,P11:P18,P20:P26,P28:P34,P36:P39,P41:P46,P48:P52)</f>
        <v>402929003</v>
      </c>
      <c r="Q54" s="32">
        <f>SUM(Q8:Q9,Q11:Q18,Q20:Q26,Q28:Q34,Q36:Q39,Q41:Q46,Q48:Q52)</f>
        <v>1876855550</v>
      </c>
      <c r="R54" s="32">
        <f>SUM(R8:R9,R11:R18,R20:R26,R28:R34,R36:R39,R41:R46,R48:R52)</f>
        <v>1848616231</v>
      </c>
      <c r="S54" s="32">
        <f>SUM(S8:S9,S11:S18,S20:S26,S28:S34,S36:S39,S41:S46,S48:S52)</f>
        <v>1662171436</v>
      </c>
      <c r="T54" s="37">
        <f t="shared" si="6"/>
        <v>0.89914359082569362</v>
      </c>
      <c r="U54" s="37">
        <f t="shared" si="7"/>
        <v>0.22082649384263853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331178358</v>
      </c>
      <c r="E57" s="31">
        <v>332715461</v>
      </c>
      <c r="F57" s="31">
        <v>72817342</v>
      </c>
      <c r="G57" s="36">
        <f t="shared" ref="G57:G85" si="8">IF(($D57      =0),0,($F57      /$D57      ))</f>
        <v>0.21987349185419899</v>
      </c>
      <c r="H57" s="31">
        <v>95790146</v>
      </c>
      <c r="I57" s="36">
        <f t="shared" ref="I57:I85" si="9">IF(($D57      =0),0,($H57      /$D57      ))</f>
        <v>0.28924035549448557</v>
      </c>
      <c r="J57" s="31">
        <v>86818025</v>
      </c>
      <c r="K57" s="36">
        <f t="shared" ref="K57:K85" si="10">IF(($E57      =0),0,($J57      /$E57      ))</f>
        <v>0.26093775365611882</v>
      </c>
      <c r="L57" s="31">
        <v>112414739</v>
      </c>
      <c r="M57" s="36">
        <f t="shared" ref="M57:M85" si="11">IF(($E57      =0),0,($L57      /$E57      ))</f>
        <v>0.3378704995016748</v>
      </c>
      <c r="N57" s="31">
        <f t="shared" ref="N57:N85" si="12">$F57      +$H57      +$J57      +$L57</f>
        <v>367840252</v>
      </c>
      <c r="O57" s="36">
        <f t="shared" ref="O57:O85" si="13">IF(($E57      =0),0,($N57      /$E57      ))</f>
        <v>1.1055700594569002</v>
      </c>
      <c r="P57" s="31">
        <v>94343123</v>
      </c>
      <c r="Q57" s="31">
        <v>320884984</v>
      </c>
      <c r="R57" s="31">
        <v>328429570</v>
      </c>
      <c r="S57" s="31">
        <v>338962946</v>
      </c>
      <c r="T57" s="36">
        <f t="shared" ref="T57:T85" si="14">IF(($R57      =0),0,($S57      /$R57      ))</f>
        <v>1.03207194772383</v>
      </c>
      <c r="U57" s="36">
        <f t="shared" ref="U57:U85" si="15">IF(($P57      =0),0,(($L57      /$P57      )-1))</f>
        <v>0.19155202229207524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331178358</v>
      </c>
      <c r="E58" s="32">
        <f>E57</f>
        <v>332715461</v>
      </c>
      <c r="F58" s="32">
        <f>F57</f>
        <v>72817342</v>
      </c>
      <c r="G58" s="37">
        <f t="shared" si="8"/>
        <v>0.21987349185419899</v>
      </c>
      <c r="H58" s="32">
        <f>H57</f>
        <v>95790146</v>
      </c>
      <c r="I58" s="37">
        <f t="shared" si="9"/>
        <v>0.28924035549448557</v>
      </c>
      <c r="J58" s="32">
        <f>J57</f>
        <v>86818025</v>
      </c>
      <c r="K58" s="37">
        <f t="shared" si="10"/>
        <v>0.26093775365611882</v>
      </c>
      <c r="L58" s="32">
        <f>L57</f>
        <v>112414739</v>
      </c>
      <c r="M58" s="37">
        <f t="shared" si="11"/>
        <v>0.3378704995016748</v>
      </c>
      <c r="N58" s="32">
        <f t="shared" si="12"/>
        <v>367840252</v>
      </c>
      <c r="O58" s="37">
        <f t="shared" si="13"/>
        <v>1.1055700594569002</v>
      </c>
      <c r="P58" s="32">
        <f>P57</f>
        <v>94343123</v>
      </c>
      <c r="Q58" s="32">
        <f>Q57</f>
        <v>320884984</v>
      </c>
      <c r="R58" s="32">
        <f>R57</f>
        <v>328429570</v>
      </c>
      <c r="S58" s="32">
        <f>S57</f>
        <v>338962946</v>
      </c>
      <c r="T58" s="37">
        <f t="shared" si="14"/>
        <v>1.03207194772383</v>
      </c>
      <c r="U58" s="37">
        <f t="shared" si="15"/>
        <v>0.19155202229207524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3983248</v>
      </c>
      <c r="E61" s="31">
        <v>3875078</v>
      </c>
      <c r="F61" s="31">
        <v>256839</v>
      </c>
      <c r="G61" s="36">
        <f t="shared" si="8"/>
        <v>6.4479791366241823E-2</v>
      </c>
      <c r="H61" s="31">
        <v>1112543</v>
      </c>
      <c r="I61" s="36">
        <f t="shared" si="9"/>
        <v>0.27930548135591859</v>
      </c>
      <c r="J61" s="31">
        <v>798463</v>
      </c>
      <c r="K61" s="36">
        <f t="shared" si="10"/>
        <v>0.20605082013833012</v>
      </c>
      <c r="L61" s="31">
        <v>234221</v>
      </c>
      <c r="M61" s="36">
        <f t="shared" si="11"/>
        <v>6.0442912374925099E-2</v>
      </c>
      <c r="N61" s="31">
        <f t="shared" si="12"/>
        <v>2402066</v>
      </c>
      <c r="O61" s="36">
        <f t="shared" si="13"/>
        <v>0.61987552250561151</v>
      </c>
      <c r="P61" s="31">
        <v>789406</v>
      </c>
      <c r="Q61" s="31">
        <v>4247129</v>
      </c>
      <c r="R61" s="31">
        <v>3372812</v>
      </c>
      <c r="S61" s="31">
        <v>3147111</v>
      </c>
      <c r="T61" s="36">
        <f t="shared" si="14"/>
        <v>0.93308224709826693</v>
      </c>
      <c r="U61" s="36">
        <f t="shared" si="15"/>
        <v>-0.70329462912620377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3983248</v>
      </c>
      <c r="E63" s="32">
        <f>SUM(E59:E62)</f>
        <v>3875078</v>
      </c>
      <c r="F63" s="32">
        <f>SUM(F59:F62)</f>
        <v>256839</v>
      </c>
      <c r="G63" s="37">
        <f t="shared" si="8"/>
        <v>6.4479791366241823E-2</v>
      </c>
      <c r="H63" s="32">
        <f>SUM(H59:H62)</f>
        <v>1112543</v>
      </c>
      <c r="I63" s="37">
        <f t="shared" si="9"/>
        <v>0.27930548135591859</v>
      </c>
      <c r="J63" s="32">
        <f>SUM(J59:J62)</f>
        <v>798463</v>
      </c>
      <c r="K63" s="37">
        <f t="shared" si="10"/>
        <v>0.20605082013833012</v>
      </c>
      <c r="L63" s="32">
        <f>SUM(L59:L62)</f>
        <v>234221</v>
      </c>
      <c r="M63" s="37">
        <f t="shared" si="11"/>
        <v>6.0442912374925099E-2</v>
      </c>
      <c r="N63" s="32">
        <f t="shared" si="12"/>
        <v>2402066</v>
      </c>
      <c r="O63" s="37">
        <f t="shared" si="13"/>
        <v>0.61987552250561151</v>
      </c>
      <c r="P63" s="32">
        <f>SUM(P59:P62)</f>
        <v>789406</v>
      </c>
      <c r="Q63" s="32">
        <f>SUM(Q59:Q62)</f>
        <v>4247129</v>
      </c>
      <c r="R63" s="32">
        <f>SUM(R59:R62)</f>
        <v>3372812</v>
      </c>
      <c r="S63" s="32">
        <f>SUM(S59:S62)</f>
        <v>3147111</v>
      </c>
      <c r="T63" s="37">
        <f t="shared" si="14"/>
        <v>0.93308224709826693</v>
      </c>
      <c r="U63" s="37">
        <f t="shared" si="15"/>
        <v>-0.70329462912620377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4090217</v>
      </c>
      <c r="E64" s="31">
        <v>4140217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1891209</v>
      </c>
      <c r="R64" s="31">
        <v>1891209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1921550</v>
      </c>
      <c r="E65" s="31">
        <v>1956550</v>
      </c>
      <c r="F65" s="31">
        <v>273219</v>
      </c>
      <c r="G65" s="36">
        <f t="shared" si="8"/>
        <v>0.14218677630038251</v>
      </c>
      <c r="H65" s="31">
        <v>312281</v>
      </c>
      <c r="I65" s="36">
        <f t="shared" si="9"/>
        <v>0.16251515703468555</v>
      </c>
      <c r="J65" s="31">
        <v>237003</v>
      </c>
      <c r="K65" s="36">
        <f t="shared" si="10"/>
        <v>0.12113311696608826</v>
      </c>
      <c r="L65" s="31">
        <v>531268</v>
      </c>
      <c r="M65" s="36">
        <f t="shared" si="11"/>
        <v>0.27153305563364083</v>
      </c>
      <c r="N65" s="31">
        <f t="shared" si="12"/>
        <v>1353771</v>
      </c>
      <c r="O65" s="36">
        <f t="shared" si="13"/>
        <v>0.69191740563747417</v>
      </c>
      <c r="P65" s="31">
        <v>185389</v>
      </c>
      <c r="Q65" s="31">
        <v>1616442</v>
      </c>
      <c r="R65" s="31">
        <v>1516442</v>
      </c>
      <c r="S65" s="31">
        <v>890224</v>
      </c>
      <c r="T65" s="36">
        <f t="shared" si="14"/>
        <v>0.58704783961404394</v>
      </c>
      <c r="U65" s="36">
        <f t="shared" si="15"/>
        <v>1.8656932180442207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1346985</v>
      </c>
      <c r="E66" s="31">
        <v>1266985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1083657</v>
      </c>
      <c r="K66" s="36">
        <f t="shared" si="10"/>
        <v>0.85530373287765837</v>
      </c>
      <c r="L66" s="31">
        <v>613389</v>
      </c>
      <c r="M66" s="36">
        <f t="shared" si="11"/>
        <v>0.48413280346649723</v>
      </c>
      <c r="N66" s="31">
        <f t="shared" si="12"/>
        <v>1697046</v>
      </c>
      <c r="O66" s="36">
        <f t="shared" si="13"/>
        <v>1.3394365363441556</v>
      </c>
      <c r="P66" s="31">
        <v>33776</v>
      </c>
      <c r="Q66" s="31">
        <v>0</v>
      </c>
      <c r="R66" s="31">
        <v>20090</v>
      </c>
      <c r="S66" s="31">
        <v>33776</v>
      </c>
      <c r="T66" s="36">
        <f t="shared" si="14"/>
        <v>1.6812344449975112</v>
      </c>
      <c r="U66" s="36">
        <f t="shared" si="15"/>
        <v>17.160498578872573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117287021</v>
      </c>
      <c r="E67" s="31">
        <v>114460529</v>
      </c>
      <c r="F67" s="31">
        <v>24407954</v>
      </c>
      <c r="G67" s="36">
        <f t="shared" si="8"/>
        <v>0.20810447560092774</v>
      </c>
      <c r="H67" s="31">
        <v>23940093</v>
      </c>
      <c r="I67" s="36">
        <f t="shared" si="9"/>
        <v>0.20411544939827569</v>
      </c>
      <c r="J67" s="31">
        <v>24147264</v>
      </c>
      <c r="K67" s="36">
        <f t="shared" si="10"/>
        <v>0.21096586055442745</v>
      </c>
      <c r="L67" s="31">
        <v>28662006</v>
      </c>
      <c r="M67" s="36">
        <f t="shared" si="11"/>
        <v>0.25040951890061597</v>
      </c>
      <c r="N67" s="31">
        <f t="shared" si="12"/>
        <v>101157317</v>
      </c>
      <c r="O67" s="36">
        <f t="shared" si="13"/>
        <v>0.88377467659615661</v>
      </c>
      <c r="P67" s="31">
        <v>25512763</v>
      </c>
      <c r="Q67" s="31">
        <v>113836582</v>
      </c>
      <c r="R67" s="31">
        <v>108806243</v>
      </c>
      <c r="S67" s="31">
        <v>99068466</v>
      </c>
      <c r="T67" s="36">
        <f t="shared" si="14"/>
        <v>0.91050350851651041</v>
      </c>
      <c r="U67" s="36">
        <f t="shared" si="15"/>
        <v>0.12343794358925364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2492353</v>
      </c>
      <c r="E68" s="31">
        <v>3060002</v>
      </c>
      <c r="F68" s="31">
        <v>537959</v>
      </c>
      <c r="G68" s="36">
        <f t="shared" si="8"/>
        <v>0.21584382308605563</v>
      </c>
      <c r="H68" s="31">
        <v>557321</v>
      </c>
      <c r="I68" s="36">
        <f t="shared" si="9"/>
        <v>0.22361238556496613</v>
      </c>
      <c r="J68" s="31">
        <v>506319</v>
      </c>
      <c r="K68" s="36">
        <f t="shared" si="10"/>
        <v>0.16546361734404094</v>
      </c>
      <c r="L68" s="31">
        <v>260865</v>
      </c>
      <c r="M68" s="36">
        <f t="shared" si="11"/>
        <v>8.5249944281082166E-2</v>
      </c>
      <c r="N68" s="31">
        <f t="shared" si="12"/>
        <v>1862464</v>
      </c>
      <c r="O68" s="36">
        <f t="shared" si="13"/>
        <v>0.6086479682039424</v>
      </c>
      <c r="P68" s="31">
        <v>543211</v>
      </c>
      <c r="Q68" s="31">
        <v>2374206</v>
      </c>
      <c r="R68" s="31">
        <v>2374206</v>
      </c>
      <c r="S68" s="31">
        <v>1532286</v>
      </c>
      <c r="T68" s="36">
        <f t="shared" si="14"/>
        <v>0.64538881630321887</v>
      </c>
      <c r="U68" s="36">
        <f t="shared" si="15"/>
        <v>-0.51977224319831516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127138126</v>
      </c>
      <c r="E70" s="32">
        <f>SUM(E64:E69)</f>
        <v>124884283</v>
      </c>
      <c r="F70" s="32">
        <f>SUM(F64:F69)</f>
        <v>25219132</v>
      </c>
      <c r="G70" s="37">
        <f t="shared" si="8"/>
        <v>0.19836010482017016</v>
      </c>
      <c r="H70" s="32">
        <f>SUM(H64:H69)</f>
        <v>24809695</v>
      </c>
      <c r="I70" s="37">
        <f t="shared" si="9"/>
        <v>0.19513969397346631</v>
      </c>
      <c r="J70" s="32">
        <f>SUM(J64:J69)</f>
        <v>25974243</v>
      </c>
      <c r="K70" s="37">
        <f t="shared" si="10"/>
        <v>0.20798648457628571</v>
      </c>
      <c r="L70" s="32">
        <f>SUM(L64:L69)</f>
        <v>30067528</v>
      </c>
      <c r="M70" s="37">
        <f t="shared" si="11"/>
        <v>0.24076310707569182</v>
      </c>
      <c r="N70" s="32">
        <f t="shared" si="12"/>
        <v>106070598</v>
      </c>
      <c r="O70" s="37">
        <f t="shared" si="13"/>
        <v>0.84935105885181728</v>
      </c>
      <c r="P70" s="32">
        <f>SUM(P64:P69)</f>
        <v>26275139</v>
      </c>
      <c r="Q70" s="32">
        <f>SUM(Q64:Q69)</f>
        <v>119718439</v>
      </c>
      <c r="R70" s="32">
        <f>SUM(R64:R69)</f>
        <v>114608190</v>
      </c>
      <c r="S70" s="32">
        <f>SUM(S64:S69)</f>
        <v>101524752</v>
      </c>
      <c r="T70" s="37">
        <f t="shared" si="14"/>
        <v>0.88584203275525075</v>
      </c>
      <c r="U70" s="37">
        <f t="shared" si="15"/>
        <v>0.1443337369214297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11171928</v>
      </c>
      <c r="E71" s="31">
        <v>9515396</v>
      </c>
      <c r="F71" s="31">
        <v>2218111</v>
      </c>
      <c r="G71" s="36">
        <f t="shared" si="8"/>
        <v>0.19854325949827104</v>
      </c>
      <c r="H71" s="31">
        <v>2386195</v>
      </c>
      <c r="I71" s="36">
        <f t="shared" si="9"/>
        <v>0.21358846924183542</v>
      </c>
      <c r="J71" s="31">
        <v>2239729</v>
      </c>
      <c r="K71" s="36">
        <f t="shared" si="10"/>
        <v>0.23537948394370556</v>
      </c>
      <c r="L71" s="31">
        <v>2270848</v>
      </c>
      <c r="M71" s="36">
        <f t="shared" si="11"/>
        <v>0.23864986806644725</v>
      </c>
      <c r="N71" s="31">
        <f t="shared" si="12"/>
        <v>9114883</v>
      </c>
      <c r="O71" s="36">
        <f t="shared" si="13"/>
        <v>0.95790895092542649</v>
      </c>
      <c r="P71" s="31">
        <v>2465195</v>
      </c>
      <c r="Q71" s="31">
        <v>9397164</v>
      </c>
      <c r="R71" s="31">
        <v>9420180</v>
      </c>
      <c r="S71" s="31">
        <v>9024950</v>
      </c>
      <c r="T71" s="36">
        <f t="shared" si="14"/>
        <v>0.9580443261169107</v>
      </c>
      <c r="U71" s="36">
        <f t="shared" si="15"/>
        <v>-7.8836359801151668E-2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29993145</v>
      </c>
      <c r="E72" s="31">
        <v>32981388</v>
      </c>
      <c r="F72" s="31">
        <v>7309725</v>
      </c>
      <c r="G72" s="36">
        <f t="shared" si="8"/>
        <v>0.24371318846356393</v>
      </c>
      <c r="H72" s="31">
        <v>4957276</v>
      </c>
      <c r="I72" s="36">
        <f t="shared" si="9"/>
        <v>0.16528029988185633</v>
      </c>
      <c r="J72" s="31">
        <v>9508827</v>
      </c>
      <c r="K72" s="36">
        <f t="shared" si="10"/>
        <v>0.28830887893499207</v>
      </c>
      <c r="L72" s="31">
        <v>7417625</v>
      </c>
      <c r="M72" s="36">
        <f t="shared" si="11"/>
        <v>0.22490336064692001</v>
      </c>
      <c r="N72" s="31">
        <f t="shared" si="12"/>
        <v>29193453</v>
      </c>
      <c r="O72" s="36">
        <f t="shared" si="13"/>
        <v>0.88514931512282014</v>
      </c>
      <c r="P72" s="31">
        <v>7041256</v>
      </c>
      <c r="Q72" s="31">
        <v>28441650</v>
      </c>
      <c r="R72" s="31">
        <v>28613642</v>
      </c>
      <c r="S72" s="31">
        <v>28120719</v>
      </c>
      <c r="T72" s="36">
        <f t="shared" si="14"/>
        <v>0.98277314715826802</v>
      </c>
      <c r="U72" s="36">
        <f t="shared" si="15"/>
        <v>5.345196936455654E-2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10824750</v>
      </c>
      <c r="E73" s="31">
        <v>10824750</v>
      </c>
      <c r="F73" s="31">
        <v>1912733</v>
      </c>
      <c r="G73" s="36">
        <f t="shared" si="8"/>
        <v>0.17669996997621193</v>
      </c>
      <c r="H73" s="31">
        <v>131414</v>
      </c>
      <c r="I73" s="36">
        <f t="shared" si="9"/>
        <v>1.2140141804660616E-2</v>
      </c>
      <c r="J73" s="31">
        <v>107838</v>
      </c>
      <c r="K73" s="36">
        <f t="shared" si="10"/>
        <v>9.9621700270214088E-3</v>
      </c>
      <c r="L73" s="31">
        <v>5856690</v>
      </c>
      <c r="M73" s="36">
        <f t="shared" si="11"/>
        <v>0.54104621353841886</v>
      </c>
      <c r="N73" s="31">
        <f t="shared" si="12"/>
        <v>8008675</v>
      </c>
      <c r="O73" s="36">
        <f t="shared" si="13"/>
        <v>0.73984849534631281</v>
      </c>
      <c r="P73" s="31">
        <v>3408321</v>
      </c>
      <c r="Q73" s="31">
        <v>10002033</v>
      </c>
      <c r="R73" s="31">
        <v>9979033</v>
      </c>
      <c r="S73" s="31">
        <v>6586494</v>
      </c>
      <c r="T73" s="36">
        <f t="shared" si="14"/>
        <v>0.66003329180292314</v>
      </c>
      <c r="U73" s="36">
        <f t="shared" si="15"/>
        <v>0.71835047227065751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83929256</v>
      </c>
      <c r="E74" s="31">
        <v>104654633</v>
      </c>
      <c r="F74" s="31">
        <v>16040810</v>
      </c>
      <c r="G74" s="36">
        <f t="shared" si="8"/>
        <v>0.19112298576791864</v>
      </c>
      <c r="H74" s="31">
        <v>17198464</v>
      </c>
      <c r="I74" s="36">
        <f t="shared" si="9"/>
        <v>0.20491619751758552</v>
      </c>
      <c r="J74" s="31">
        <v>21553528</v>
      </c>
      <c r="K74" s="36">
        <f t="shared" si="10"/>
        <v>0.20594910499566704</v>
      </c>
      <c r="L74" s="31">
        <v>21900831</v>
      </c>
      <c r="M74" s="36">
        <f t="shared" si="11"/>
        <v>0.20926766806396427</v>
      </c>
      <c r="N74" s="31">
        <f t="shared" si="12"/>
        <v>76693633</v>
      </c>
      <c r="O74" s="36">
        <f t="shared" si="13"/>
        <v>0.73282597054255594</v>
      </c>
      <c r="P74" s="31">
        <v>21313541</v>
      </c>
      <c r="Q74" s="31">
        <v>74313660</v>
      </c>
      <c r="R74" s="31">
        <v>79424797</v>
      </c>
      <c r="S74" s="31">
        <v>72575056</v>
      </c>
      <c r="T74" s="36">
        <f t="shared" si="14"/>
        <v>0.91375815540328043</v>
      </c>
      <c r="U74" s="36">
        <f t="shared" si="15"/>
        <v>2.7554783130592897E-2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6700840</v>
      </c>
      <c r="E76" s="31">
        <v>6700841</v>
      </c>
      <c r="F76" s="31">
        <v>567195</v>
      </c>
      <c r="G76" s="36">
        <f t="shared" si="8"/>
        <v>8.4645357895428042E-2</v>
      </c>
      <c r="H76" s="31">
        <v>1007799</v>
      </c>
      <c r="I76" s="36">
        <f t="shared" si="9"/>
        <v>0.15039890521188387</v>
      </c>
      <c r="J76" s="31">
        <v>1535000</v>
      </c>
      <c r="K76" s="36">
        <f t="shared" si="10"/>
        <v>0.22907572348008257</v>
      </c>
      <c r="L76" s="31">
        <v>1631987</v>
      </c>
      <c r="M76" s="36">
        <f t="shared" si="11"/>
        <v>0.24354957832904855</v>
      </c>
      <c r="N76" s="31">
        <f t="shared" si="12"/>
        <v>4741981</v>
      </c>
      <c r="O76" s="36">
        <f t="shared" si="13"/>
        <v>0.70766952983961262</v>
      </c>
      <c r="P76" s="31">
        <v>1804359</v>
      </c>
      <c r="Q76" s="31">
        <v>6786200</v>
      </c>
      <c r="R76" s="31">
        <v>6715185</v>
      </c>
      <c r="S76" s="31">
        <v>5526053</v>
      </c>
      <c r="T76" s="36">
        <f t="shared" si="14"/>
        <v>0.82291895159999318</v>
      </c>
      <c r="U76" s="36">
        <f t="shared" si="15"/>
        <v>-9.5530878278657361E-2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142619919</v>
      </c>
      <c r="E78" s="32">
        <f>SUM(E71:E77)</f>
        <v>164677008</v>
      </c>
      <c r="F78" s="32">
        <f>SUM(F71:F77)</f>
        <v>28048574</v>
      </c>
      <c r="G78" s="37">
        <f t="shared" si="8"/>
        <v>0.19666659605941861</v>
      </c>
      <c r="H78" s="32">
        <f>SUM(H71:H77)</f>
        <v>25681148</v>
      </c>
      <c r="I78" s="37">
        <f t="shared" si="9"/>
        <v>0.18006704940002105</v>
      </c>
      <c r="J78" s="32">
        <f>SUM(J71:J77)</f>
        <v>34944922</v>
      </c>
      <c r="K78" s="37">
        <f t="shared" si="10"/>
        <v>0.2122027988266583</v>
      </c>
      <c r="L78" s="32">
        <f>SUM(L71:L77)</f>
        <v>39077981</v>
      </c>
      <c r="M78" s="37">
        <f t="shared" si="11"/>
        <v>0.23730077121634369</v>
      </c>
      <c r="N78" s="32">
        <f t="shared" si="12"/>
        <v>127752625</v>
      </c>
      <c r="O78" s="37">
        <f t="shared" si="13"/>
        <v>0.77577693784672119</v>
      </c>
      <c r="P78" s="32">
        <f>SUM(P71:P77)</f>
        <v>36032672</v>
      </c>
      <c r="Q78" s="32">
        <f>SUM(Q71:Q77)</f>
        <v>128940707</v>
      </c>
      <c r="R78" s="32">
        <f>SUM(R71:R77)</f>
        <v>134152837</v>
      </c>
      <c r="S78" s="32">
        <f>SUM(S71:S77)</f>
        <v>121833272</v>
      </c>
      <c r="T78" s="37">
        <f t="shared" si="14"/>
        <v>0.90816768936463121</v>
      </c>
      <c r="U78" s="37">
        <f t="shared" si="15"/>
        <v>8.4515214414295992E-2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46119093</v>
      </c>
      <c r="E79" s="31">
        <v>46445040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28395404</v>
      </c>
      <c r="K79" s="36">
        <f t="shared" si="10"/>
        <v>0.61137645699088639</v>
      </c>
      <c r="L79" s="31">
        <v>9440649</v>
      </c>
      <c r="M79" s="36">
        <f t="shared" si="11"/>
        <v>0.20326495574123737</v>
      </c>
      <c r="N79" s="31">
        <f t="shared" si="12"/>
        <v>37836053</v>
      </c>
      <c r="O79" s="36">
        <f t="shared" si="13"/>
        <v>0.81464141273212387</v>
      </c>
      <c r="P79" s="31">
        <v>8740818</v>
      </c>
      <c r="Q79" s="31">
        <v>43957604</v>
      </c>
      <c r="R79" s="31">
        <v>44433830</v>
      </c>
      <c r="S79" s="31">
        <v>36511258</v>
      </c>
      <c r="T79" s="36">
        <f t="shared" si="14"/>
        <v>0.82169954739440643</v>
      </c>
      <c r="U79" s="36">
        <f t="shared" si="15"/>
        <v>8.0064703326393483E-2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9508056</v>
      </c>
      <c r="E80" s="31">
        <v>8113056</v>
      </c>
      <c r="F80" s="31">
        <v>1938239</v>
      </c>
      <c r="G80" s="36">
        <f t="shared" si="8"/>
        <v>0.20385229115184009</v>
      </c>
      <c r="H80" s="31">
        <v>1852152</v>
      </c>
      <c r="I80" s="36">
        <f t="shared" si="9"/>
        <v>0.19479817956478171</v>
      </c>
      <c r="J80" s="31">
        <v>2011533</v>
      </c>
      <c r="K80" s="36">
        <f t="shared" si="10"/>
        <v>0.24793776845617729</v>
      </c>
      <c r="L80" s="31">
        <v>1932954</v>
      </c>
      <c r="M80" s="36">
        <f t="shared" si="11"/>
        <v>0.23825226893540485</v>
      </c>
      <c r="N80" s="31">
        <f t="shared" si="12"/>
        <v>7734878</v>
      </c>
      <c r="O80" s="36">
        <f t="shared" si="13"/>
        <v>0.95338649209373139</v>
      </c>
      <c r="P80" s="31">
        <v>1995720</v>
      </c>
      <c r="Q80" s="31">
        <v>9029492</v>
      </c>
      <c r="R80" s="31">
        <v>9029492</v>
      </c>
      <c r="S80" s="31">
        <v>2990481</v>
      </c>
      <c r="T80" s="36">
        <f t="shared" si="14"/>
        <v>0.3311903925492154</v>
      </c>
      <c r="U80" s="36">
        <f t="shared" si="15"/>
        <v>-3.1450303649810607E-2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65249670</v>
      </c>
      <c r="E81" s="31">
        <v>63131250</v>
      </c>
      <c r="F81" s="31">
        <v>11777529</v>
      </c>
      <c r="G81" s="36">
        <f t="shared" si="8"/>
        <v>0.18049944160637135</v>
      </c>
      <c r="H81" s="31">
        <v>15127501</v>
      </c>
      <c r="I81" s="36">
        <f t="shared" si="9"/>
        <v>0.23184026831093552</v>
      </c>
      <c r="J81" s="31">
        <v>12642702</v>
      </c>
      <c r="K81" s="36">
        <f t="shared" si="10"/>
        <v>0.20026059994059994</v>
      </c>
      <c r="L81" s="31">
        <v>14123873</v>
      </c>
      <c r="M81" s="36">
        <f t="shared" si="11"/>
        <v>0.22372237204237205</v>
      </c>
      <c r="N81" s="31">
        <f t="shared" si="12"/>
        <v>53671605</v>
      </c>
      <c r="O81" s="36">
        <f t="shared" si="13"/>
        <v>0.85015907335907337</v>
      </c>
      <c r="P81" s="31">
        <v>11724678</v>
      </c>
      <c r="Q81" s="31">
        <v>60881510</v>
      </c>
      <c r="R81" s="31">
        <v>55436770</v>
      </c>
      <c r="S81" s="31">
        <v>46652662</v>
      </c>
      <c r="T81" s="36">
        <f t="shared" si="14"/>
        <v>0.84154726186247863</v>
      </c>
      <c r="U81" s="36">
        <f t="shared" si="15"/>
        <v>0.20462779446906776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13537000</v>
      </c>
      <c r="E83" s="31">
        <v>12909000</v>
      </c>
      <c r="F83" s="31">
        <v>2860739</v>
      </c>
      <c r="G83" s="36">
        <f t="shared" si="8"/>
        <v>0.21132739898057176</v>
      </c>
      <c r="H83" s="31">
        <v>2700255</v>
      </c>
      <c r="I83" s="36">
        <f t="shared" si="9"/>
        <v>0.19947218733840585</v>
      </c>
      <c r="J83" s="31">
        <v>3163947</v>
      </c>
      <c r="K83" s="36">
        <f t="shared" si="10"/>
        <v>0.24509621194515455</v>
      </c>
      <c r="L83" s="31">
        <v>2386593</v>
      </c>
      <c r="M83" s="36">
        <f t="shared" si="11"/>
        <v>0.1848782244945387</v>
      </c>
      <c r="N83" s="31">
        <f t="shared" si="12"/>
        <v>11111534</v>
      </c>
      <c r="O83" s="36">
        <f t="shared" si="13"/>
        <v>0.86075869548377104</v>
      </c>
      <c r="P83" s="31">
        <v>2774371</v>
      </c>
      <c r="Q83" s="31">
        <v>12885600</v>
      </c>
      <c r="R83" s="31">
        <v>13294600</v>
      </c>
      <c r="S83" s="31">
        <v>11662299</v>
      </c>
      <c r="T83" s="36">
        <f t="shared" si="14"/>
        <v>0.87722075128247556</v>
      </c>
      <c r="U83" s="36">
        <f t="shared" si="15"/>
        <v>-0.13977150136012817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134413819</v>
      </c>
      <c r="E84" s="32">
        <f>SUM(E79:E83)</f>
        <v>130598346</v>
      </c>
      <c r="F84" s="32">
        <f>SUM(F79:F83)</f>
        <v>16576507</v>
      </c>
      <c r="G84" s="37">
        <f t="shared" si="8"/>
        <v>0.12332442544467842</v>
      </c>
      <c r="H84" s="32">
        <f>SUM(H79:H83)</f>
        <v>19679908</v>
      </c>
      <c r="I84" s="37">
        <f t="shared" si="9"/>
        <v>0.14641283274601402</v>
      </c>
      <c r="J84" s="32">
        <f>SUM(J79:J83)</f>
        <v>46213586</v>
      </c>
      <c r="K84" s="37">
        <f t="shared" si="10"/>
        <v>0.35386042331654033</v>
      </c>
      <c r="L84" s="32">
        <f>SUM(L79:L83)</f>
        <v>27884069</v>
      </c>
      <c r="M84" s="37">
        <f t="shared" si="11"/>
        <v>0.21351012362744626</v>
      </c>
      <c r="N84" s="32">
        <f t="shared" si="12"/>
        <v>110354070</v>
      </c>
      <c r="O84" s="37">
        <f t="shared" si="13"/>
        <v>0.84498826654359005</v>
      </c>
      <c r="P84" s="32">
        <f>SUM(P79:P83)</f>
        <v>25235587</v>
      </c>
      <c r="Q84" s="32">
        <f>SUM(Q79:Q83)</f>
        <v>126754206</v>
      </c>
      <c r="R84" s="32">
        <f>SUM(R79:R83)</f>
        <v>122194692</v>
      </c>
      <c r="S84" s="32">
        <f>SUM(S79:S83)</f>
        <v>97816700</v>
      </c>
      <c r="T84" s="37">
        <f t="shared" si="14"/>
        <v>0.80049876470902681</v>
      </c>
      <c r="U84" s="37">
        <f t="shared" si="15"/>
        <v>0.10495028310615484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739333470</v>
      </c>
      <c r="E85" s="32">
        <f>SUM(E57,E59:E62,E64:E69,E71:E77,E79:E83)</f>
        <v>756750176</v>
      </c>
      <c r="F85" s="32">
        <f>SUM(F57,F59:F62,F64:F69,F71:F77,F79:F83)</f>
        <v>142918394</v>
      </c>
      <c r="G85" s="37">
        <f t="shared" si="8"/>
        <v>0.19330707968624766</v>
      </c>
      <c r="H85" s="32">
        <f>SUM(H57,H59:H62,H64:H69,H71:H77,H79:H83)</f>
        <v>167073440</v>
      </c>
      <c r="I85" s="37">
        <f t="shared" si="9"/>
        <v>0.22597846138360272</v>
      </c>
      <c r="J85" s="32">
        <f>SUM(J57,J59:J62,J64:J69,J71:J77,J79:J83)</f>
        <v>194749239</v>
      </c>
      <c r="K85" s="37">
        <f t="shared" si="10"/>
        <v>0.25734944658935899</v>
      </c>
      <c r="L85" s="32">
        <f>SUM(L57,L59:L62,L64:L69,L71:L77,L79:L83)</f>
        <v>209678538</v>
      </c>
      <c r="M85" s="37">
        <f t="shared" si="11"/>
        <v>0.27707762039555839</v>
      </c>
      <c r="N85" s="32">
        <f t="shared" si="12"/>
        <v>714419611</v>
      </c>
      <c r="O85" s="37">
        <f t="shared" si="13"/>
        <v>0.9440626955334861</v>
      </c>
      <c r="P85" s="32">
        <f>SUM(P57,P59:P62,P64:P69,P71:P77,P79:P83)</f>
        <v>182675927</v>
      </c>
      <c r="Q85" s="32">
        <f>SUM(Q57,Q59:Q62,Q64:Q69,Q71:Q77,Q79:Q83)</f>
        <v>700545465</v>
      </c>
      <c r="R85" s="32">
        <f>SUM(R57,R59:R62,R64:R69,R71:R77,R79:R83)</f>
        <v>702758101</v>
      </c>
      <c r="S85" s="32">
        <f>SUM(S57,S59:S62,S64:S69,S71:S77,S79:S83)</f>
        <v>663284781</v>
      </c>
      <c r="T85" s="37">
        <f t="shared" si="14"/>
        <v>0.94383085738345684</v>
      </c>
      <c r="U85" s="37">
        <f t="shared" si="15"/>
        <v>0.14781701915217327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3502949201</v>
      </c>
      <c r="E88" s="31">
        <v>3553939749</v>
      </c>
      <c r="F88" s="31">
        <v>951249565</v>
      </c>
      <c r="G88" s="36">
        <f t="shared" ref="G88:G99" si="16">IF(($D88      =0),0,($F88      /$D88      ))</f>
        <v>0.27155676843056792</v>
      </c>
      <c r="H88" s="31">
        <v>894901023</v>
      </c>
      <c r="I88" s="36">
        <f t="shared" ref="I88:I99" si="17">IF(($D88      =0),0,($H88      /$D88      ))</f>
        <v>0.25547073955412464</v>
      </c>
      <c r="J88" s="31">
        <v>925239491</v>
      </c>
      <c r="K88" s="36">
        <f t="shared" ref="K88:K99" si="18">IF(($E88      =0),0,($J88      /$E88      ))</f>
        <v>0.26034191808129048</v>
      </c>
      <c r="L88" s="31">
        <v>1096295050</v>
      </c>
      <c r="M88" s="36">
        <f t="shared" ref="M88:M99" si="19">IF(($E88      =0),0,($L88      /$E88      ))</f>
        <v>0.30847316708407146</v>
      </c>
      <c r="N88" s="31">
        <f t="shared" ref="N88:N99" si="20">$F88      +$H88      +$J88      +$L88</f>
        <v>3867685129</v>
      </c>
      <c r="O88" s="36">
        <f t="shared" ref="O88:O99" si="21">IF(($E88      =0),0,($N88      /$E88      ))</f>
        <v>1.0882810070396609</v>
      </c>
      <c r="P88" s="31">
        <v>809577028</v>
      </c>
      <c r="Q88" s="31">
        <v>3230912478</v>
      </c>
      <c r="R88" s="31">
        <v>3278005726</v>
      </c>
      <c r="S88" s="31">
        <v>3142874071</v>
      </c>
      <c r="T88" s="36">
        <f t="shared" ref="T88:T99" si="22">IF(($R88      =0),0,($S88      /$R88      ))</f>
        <v>0.95877626023402496</v>
      </c>
      <c r="U88" s="36">
        <f t="shared" ref="U88:U99" si="23">IF(($P88      =0),0,(($L88      /$P88      )-1))</f>
        <v>0.35415780349933557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3031698000</v>
      </c>
      <c r="E89" s="31">
        <v>2734625000</v>
      </c>
      <c r="F89" s="31">
        <v>739861641</v>
      </c>
      <c r="G89" s="36">
        <f t="shared" si="16"/>
        <v>0.24404199923607167</v>
      </c>
      <c r="H89" s="31">
        <v>897252694</v>
      </c>
      <c r="I89" s="36">
        <f t="shared" si="17"/>
        <v>0.29595714810644069</v>
      </c>
      <c r="J89" s="31">
        <v>817470538</v>
      </c>
      <c r="K89" s="36">
        <f t="shared" si="18"/>
        <v>0.29893332285048224</v>
      </c>
      <c r="L89" s="31">
        <v>755413803</v>
      </c>
      <c r="M89" s="36">
        <f t="shared" si="19"/>
        <v>0.27624036312108607</v>
      </c>
      <c r="N89" s="31">
        <f t="shared" si="20"/>
        <v>3209998676</v>
      </c>
      <c r="O89" s="36">
        <f t="shared" si="21"/>
        <v>1.1738350508753486</v>
      </c>
      <c r="P89" s="31">
        <v>977434014</v>
      </c>
      <c r="Q89" s="31">
        <v>3324190000</v>
      </c>
      <c r="R89" s="31">
        <v>2823008000</v>
      </c>
      <c r="S89" s="31">
        <v>3378643175</v>
      </c>
      <c r="T89" s="36">
        <f t="shared" si="22"/>
        <v>1.1968238046084176</v>
      </c>
      <c r="U89" s="36">
        <f t="shared" si="23"/>
        <v>-0.22714598409709119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4389573394</v>
      </c>
      <c r="E90" s="31">
        <v>4663020662</v>
      </c>
      <c r="F90" s="31">
        <v>881225225</v>
      </c>
      <c r="G90" s="36">
        <f t="shared" si="16"/>
        <v>0.20075418404087403</v>
      </c>
      <c r="H90" s="31">
        <v>1467890004</v>
      </c>
      <c r="I90" s="36">
        <f t="shared" si="17"/>
        <v>0.33440379559581412</v>
      </c>
      <c r="J90" s="31">
        <v>908424724</v>
      </c>
      <c r="K90" s="36">
        <f t="shared" si="18"/>
        <v>0.19481464695255515</v>
      </c>
      <c r="L90" s="31">
        <v>727494062</v>
      </c>
      <c r="M90" s="36">
        <f t="shared" si="19"/>
        <v>0.15601347597031084</v>
      </c>
      <c r="N90" s="31">
        <f t="shared" si="20"/>
        <v>3985034015</v>
      </c>
      <c r="O90" s="36">
        <f t="shared" si="21"/>
        <v>0.85460355075733097</v>
      </c>
      <c r="P90" s="31">
        <v>1145545291</v>
      </c>
      <c r="Q90" s="31">
        <v>7152563428</v>
      </c>
      <c r="R90" s="31">
        <v>4080946480</v>
      </c>
      <c r="S90" s="31">
        <v>3235284409</v>
      </c>
      <c r="T90" s="36">
        <f t="shared" si="22"/>
        <v>0.7927779560098519</v>
      </c>
      <c r="U90" s="36">
        <f t="shared" si="23"/>
        <v>-0.36493644754548604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10924220595</v>
      </c>
      <c r="E91" s="32">
        <f>SUM(E88:E90)</f>
        <v>10951585411</v>
      </c>
      <c r="F91" s="32">
        <f>SUM(F88:F90)</f>
        <v>2572336431</v>
      </c>
      <c r="G91" s="37">
        <f t="shared" si="16"/>
        <v>0.23547093439117794</v>
      </c>
      <c r="H91" s="32">
        <f>SUM(H88:H90)</f>
        <v>3260043721</v>
      </c>
      <c r="I91" s="37">
        <f t="shared" si="17"/>
        <v>0.29842346121169661</v>
      </c>
      <c r="J91" s="32">
        <f>SUM(J88:J90)</f>
        <v>2651134753</v>
      </c>
      <c r="K91" s="37">
        <f t="shared" si="18"/>
        <v>0.24207771327219391</v>
      </c>
      <c r="L91" s="32">
        <f>SUM(L88:L90)</f>
        <v>2579202915</v>
      </c>
      <c r="M91" s="37">
        <f t="shared" si="19"/>
        <v>0.2355095466277782</v>
      </c>
      <c r="N91" s="32">
        <f t="shared" si="20"/>
        <v>11062717820</v>
      </c>
      <c r="O91" s="37">
        <f t="shared" si="21"/>
        <v>1.0101476092117563</v>
      </c>
      <c r="P91" s="32">
        <f>SUM(P88:P90)</f>
        <v>2932556333</v>
      </c>
      <c r="Q91" s="32">
        <f>SUM(Q88:Q90)</f>
        <v>13707665906</v>
      </c>
      <c r="R91" s="32">
        <f>SUM(R88:R90)</f>
        <v>10181960206</v>
      </c>
      <c r="S91" s="32">
        <f>SUM(S88:S90)</f>
        <v>9756801655</v>
      </c>
      <c r="T91" s="37">
        <f t="shared" si="22"/>
        <v>0.95824393904530647</v>
      </c>
      <c r="U91" s="37">
        <f t="shared" si="23"/>
        <v>-0.12049330954830118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189227166</v>
      </c>
      <c r="E92" s="31">
        <v>182083580</v>
      </c>
      <c r="F92" s="31">
        <v>42388380</v>
      </c>
      <c r="G92" s="36">
        <f t="shared" si="16"/>
        <v>0.22400789958456599</v>
      </c>
      <c r="H92" s="31">
        <v>43879456</v>
      </c>
      <c r="I92" s="36">
        <f t="shared" si="17"/>
        <v>0.2318877195465687</v>
      </c>
      <c r="J92" s="31">
        <v>42123933</v>
      </c>
      <c r="K92" s="36">
        <f t="shared" si="18"/>
        <v>0.23134394106267023</v>
      </c>
      <c r="L92" s="31">
        <v>46201273</v>
      </c>
      <c r="M92" s="36">
        <f t="shared" si="19"/>
        <v>0.25373662468631164</v>
      </c>
      <c r="N92" s="31">
        <f t="shared" si="20"/>
        <v>174593042</v>
      </c>
      <c r="O92" s="36">
        <f t="shared" si="21"/>
        <v>0.95886208959643693</v>
      </c>
      <c r="P92" s="31">
        <v>41970981</v>
      </c>
      <c r="Q92" s="31">
        <v>187772122</v>
      </c>
      <c r="R92" s="31">
        <v>171939462</v>
      </c>
      <c r="S92" s="31">
        <v>165816742</v>
      </c>
      <c r="T92" s="36">
        <f t="shared" si="22"/>
        <v>0.96439025731044803</v>
      </c>
      <c r="U92" s="36">
        <f t="shared" si="23"/>
        <v>0.10079087739216774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198767634</v>
      </c>
      <c r="E93" s="31">
        <v>130596785</v>
      </c>
      <c r="F93" s="31">
        <v>29731199</v>
      </c>
      <c r="G93" s="36">
        <f t="shared" si="16"/>
        <v>0.14957766715681689</v>
      </c>
      <c r="H93" s="31">
        <v>28211877</v>
      </c>
      <c r="I93" s="36">
        <f t="shared" si="17"/>
        <v>0.14193395791992977</v>
      </c>
      <c r="J93" s="31">
        <v>28493328</v>
      </c>
      <c r="K93" s="36">
        <f t="shared" si="18"/>
        <v>0.21817786708914771</v>
      </c>
      <c r="L93" s="31">
        <v>28393187</v>
      </c>
      <c r="M93" s="36">
        <f t="shared" si="19"/>
        <v>0.21741107179629268</v>
      </c>
      <c r="N93" s="31">
        <f t="shared" si="20"/>
        <v>114829591</v>
      </c>
      <c r="O93" s="36">
        <f t="shared" si="21"/>
        <v>0.8792681305286344</v>
      </c>
      <c r="P93" s="31">
        <v>31544116</v>
      </c>
      <c r="Q93" s="31">
        <v>152259751</v>
      </c>
      <c r="R93" s="31">
        <v>186823613</v>
      </c>
      <c r="S93" s="31">
        <v>131732581</v>
      </c>
      <c r="T93" s="36">
        <f t="shared" si="22"/>
        <v>0.70511740397612377</v>
      </c>
      <c r="U93" s="36">
        <f t="shared" si="23"/>
        <v>-9.9889595891671235E-2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37223986</v>
      </c>
      <c r="E94" s="31">
        <v>36440925</v>
      </c>
      <c r="F94" s="31">
        <v>7558767</v>
      </c>
      <c r="G94" s="36">
        <f t="shared" si="16"/>
        <v>0.20306173014356926</v>
      </c>
      <c r="H94" s="31">
        <v>8744501</v>
      </c>
      <c r="I94" s="36">
        <f t="shared" si="17"/>
        <v>0.23491576103644568</v>
      </c>
      <c r="J94" s="31">
        <v>8227373</v>
      </c>
      <c r="K94" s="36">
        <f t="shared" si="18"/>
        <v>0.22577289133028319</v>
      </c>
      <c r="L94" s="31">
        <v>7648281</v>
      </c>
      <c r="M94" s="36">
        <f t="shared" si="19"/>
        <v>0.20988163719773853</v>
      </c>
      <c r="N94" s="31">
        <f t="shared" si="20"/>
        <v>32178922</v>
      </c>
      <c r="O94" s="36">
        <f t="shared" si="21"/>
        <v>0.88304350122835795</v>
      </c>
      <c r="P94" s="31">
        <v>8281244</v>
      </c>
      <c r="Q94" s="31">
        <v>61755315</v>
      </c>
      <c r="R94" s="31">
        <v>32960795</v>
      </c>
      <c r="S94" s="31">
        <v>32525397</v>
      </c>
      <c r="T94" s="36">
        <f t="shared" si="22"/>
        <v>0.98679042784010518</v>
      </c>
      <c r="U94" s="36">
        <f t="shared" si="23"/>
        <v>-7.6433323302634193E-2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5703353</v>
      </c>
      <c r="E95" s="31">
        <v>5196125</v>
      </c>
      <c r="F95" s="31">
        <v>1195299</v>
      </c>
      <c r="G95" s="36">
        <f t="shared" si="16"/>
        <v>0.20957829543428225</v>
      </c>
      <c r="H95" s="31">
        <v>1334617</v>
      </c>
      <c r="I95" s="36">
        <f t="shared" si="17"/>
        <v>0.23400568051810927</v>
      </c>
      <c r="J95" s="31">
        <v>1424816</v>
      </c>
      <c r="K95" s="36">
        <f t="shared" si="18"/>
        <v>0.27420741417883521</v>
      </c>
      <c r="L95" s="31">
        <v>1219964</v>
      </c>
      <c r="M95" s="36">
        <f t="shared" si="19"/>
        <v>0.23478342033727057</v>
      </c>
      <c r="N95" s="31">
        <f t="shared" si="20"/>
        <v>5174696</v>
      </c>
      <c r="O95" s="36">
        <f t="shared" si="21"/>
        <v>0.99587596526257549</v>
      </c>
      <c r="P95" s="31">
        <v>1339094</v>
      </c>
      <c r="Q95" s="31">
        <v>5145547</v>
      </c>
      <c r="R95" s="31">
        <v>5609589</v>
      </c>
      <c r="S95" s="31">
        <v>4965094</v>
      </c>
      <c r="T95" s="36">
        <f t="shared" si="22"/>
        <v>0.88510833859664229</v>
      </c>
      <c r="U95" s="36">
        <f t="shared" si="23"/>
        <v>-8.8963134776199437E-2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430922139</v>
      </c>
      <c r="E96" s="32">
        <f>SUM(E92:E95)</f>
        <v>354317415</v>
      </c>
      <c r="F96" s="32">
        <f>SUM(F92:F95)</f>
        <v>80873645</v>
      </c>
      <c r="G96" s="37">
        <f t="shared" si="16"/>
        <v>0.18767577174771241</v>
      </c>
      <c r="H96" s="32">
        <f>SUM(H92:H95)</f>
        <v>82170451</v>
      </c>
      <c r="I96" s="37">
        <f t="shared" si="17"/>
        <v>0.19068514602356043</v>
      </c>
      <c r="J96" s="32">
        <f>SUM(J92:J95)</f>
        <v>80269450</v>
      </c>
      <c r="K96" s="37">
        <f t="shared" si="18"/>
        <v>0.22654672506007079</v>
      </c>
      <c r="L96" s="32">
        <f>SUM(L92:L95)</f>
        <v>83462705</v>
      </c>
      <c r="M96" s="37">
        <f t="shared" si="19"/>
        <v>0.23555913840701281</v>
      </c>
      <c r="N96" s="32">
        <f t="shared" si="20"/>
        <v>326776251</v>
      </c>
      <c r="O96" s="37">
        <f t="shared" si="21"/>
        <v>0.92226979867755021</v>
      </c>
      <c r="P96" s="32">
        <f>SUM(P92:P95)</f>
        <v>83135435</v>
      </c>
      <c r="Q96" s="32">
        <f>SUM(Q92:Q95)</f>
        <v>406932735</v>
      </c>
      <c r="R96" s="32">
        <f>SUM(R92:R95)</f>
        <v>397333459</v>
      </c>
      <c r="S96" s="32">
        <f>SUM(S92:S95)</f>
        <v>335039814</v>
      </c>
      <c r="T96" s="37">
        <f t="shared" si="22"/>
        <v>0.84322074169948014</v>
      </c>
      <c r="U96" s="37">
        <f t="shared" si="23"/>
        <v>3.9365885317133031E-3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106045370</v>
      </c>
      <c r="E97" s="31">
        <v>0</v>
      </c>
      <c r="F97" s="31">
        <v>19861019</v>
      </c>
      <c r="G97" s="36">
        <f t="shared" si="16"/>
        <v>0.18728794100110169</v>
      </c>
      <c r="H97" s="31">
        <v>20176153</v>
      </c>
      <c r="I97" s="36">
        <f t="shared" si="17"/>
        <v>0.19025963132572407</v>
      </c>
      <c r="J97" s="31">
        <v>53569154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93606326</v>
      </c>
      <c r="O97" s="36">
        <f t="shared" si="21"/>
        <v>0</v>
      </c>
      <c r="P97" s="31">
        <v>49425807</v>
      </c>
      <c r="Q97" s="31">
        <v>114722281</v>
      </c>
      <c r="R97" s="31">
        <v>105007548</v>
      </c>
      <c r="S97" s="31">
        <v>107814075</v>
      </c>
      <c r="T97" s="36">
        <f t="shared" si="22"/>
        <v>1.0267269072886074</v>
      </c>
      <c r="U97" s="36">
        <f t="shared" si="23"/>
        <v>-1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4721206</v>
      </c>
      <c r="M98" s="36">
        <f t="shared" si="19"/>
        <v>0</v>
      </c>
      <c r="N98" s="31">
        <f t="shared" si="20"/>
        <v>4721206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49380693</v>
      </c>
      <c r="E99" s="31">
        <v>49380696</v>
      </c>
      <c r="F99" s="31">
        <v>18944984</v>
      </c>
      <c r="G99" s="36">
        <f t="shared" si="16"/>
        <v>0.38365164296094428</v>
      </c>
      <c r="H99" s="31">
        <v>19829999</v>
      </c>
      <c r="I99" s="36">
        <f t="shared" si="17"/>
        <v>0.40157393092883487</v>
      </c>
      <c r="J99" s="31">
        <v>18196601</v>
      </c>
      <c r="K99" s="36">
        <f t="shared" si="18"/>
        <v>0.36849624395735531</v>
      </c>
      <c r="L99" s="31">
        <v>19804148</v>
      </c>
      <c r="M99" s="36">
        <f t="shared" si="19"/>
        <v>0.40105040236775924</v>
      </c>
      <c r="N99" s="31">
        <f t="shared" si="20"/>
        <v>76775732</v>
      </c>
      <c r="O99" s="36">
        <f t="shared" si="21"/>
        <v>1.5547721725104886</v>
      </c>
      <c r="P99" s="31">
        <v>19904054</v>
      </c>
      <c r="Q99" s="31">
        <v>53445437</v>
      </c>
      <c r="R99" s="31">
        <v>52985847</v>
      </c>
      <c r="S99" s="31">
        <v>71953841</v>
      </c>
      <c r="T99" s="36">
        <f t="shared" si="22"/>
        <v>1.3579822740212117</v>
      </c>
      <c r="U99" s="36">
        <f t="shared" si="23"/>
        <v>-5.0193794691272275E-3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121509972</v>
      </c>
      <c r="E100" s="31">
        <v>136853052</v>
      </c>
      <c r="F100" s="31">
        <v>27969525</v>
      </c>
      <c r="G100" s="36">
        <f>IF(($D100     =0),0,($F100     /$D100     ))</f>
        <v>0.23018295979855877</v>
      </c>
      <c r="H100" s="31">
        <v>26467607</v>
      </c>
      <c r="I100" s="36">
        <f>IF(($D100     =0),0,($H100     /$D100     ))</f>
        <v>0.21782250925051649</v>
      </c>
      <c r="J100" s="31">
        <v>26377680</v>
      </c>
      <c r="K100" s="36">
        <f>IF(($E100     =0),0,($J100     /$E100     ))</f>
        <v>0.19274455055631495</v>
      </c>
      <c r="L100" s="31">
        <v>27295213</v>
      </c>
      <c r="M100" s="36">
        <f>IF(($E100     =0),0,($L100     /$E100     ))</f>
        <v>0.19944906307241142</v>
      </c>
      <c r="N100" s="31">
        <f>$F100     +$H100     +$J100     +$L100</f>
        <v>108110025</v>
      </c>
      <c r="O100" s="36">
        <f>IF(($E100     =0),0,($N100     /$E100     ))</f>
        <v>0.78997160399462629</v>
      </c>
      <c r="P100" s="31">
        <v>26856363</v>
      </c>
      <c r="Q100" s="31">
        <v>104844036</v>
      </c>
      <c r="R100" s="31">
        <v>106760914</v>
      </c>
      <c r="S100" s="31">
        <v>105582776</v>
      </c>
      <c r="T100" s="36">
        <f>IF(($R100     =0),0,($S100     /$R100     ))</f>
        <v>0.98896470669031555</v>
      </c>
      <c r="U100" s="36">
        <f>IF(($P100     =0),0,(($L100     /$P100     )-1))</f>
        <v>1.6340634061283721E-2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276936035</v>
      </c>
      <c r="E101" s="32">
        <f>SUM(E97:E100)</f>
        <v>186233748</v>
      </c>
      <c r="F101" s="32">
        <f>SUM(F97:F100)</f>
        <v>66775528</v>
      </c>
      <c r="G101" s="37">
        <f>IF(($D101     =0),0,($F101     /$D101     ))</f>
        <v>0.24112256824937933</v>
      </c>
      <c r="H101" s="32">
        <f>SUM(H97:H100)</f>
        <v>66473759</v>
      </c>
      <c r="I101" s="37">
        <f>IF(($D101     =0),0,($H101     /$D101     ))</f>
        <v>0.24003289784949799</v>
      </c>
      <c r="J101" s="32">
        <f>SUM(J97:J100)</f>
        <v>98143435</v>
      </c>
      <c r="K101" s="37">
        <f>IF(($E101     =0),0,($J101     /$E101     ))</f>
        <v>0.52699060215444948</v>
      </c>
      <c r="L101" s="32">
        <f>SUM(L97:L100)</f>
        <v>51820567</v>
      </c>
      <c r="M101" s="37">
        <f>IF(($E101     =0),0,($L101     /$E101     ))</f>
        <v>0.27825551252934028</v>
      </c>
      <c r="N101" s="32">
        <f>$F101     +$H101     +$J101     +$L101</f>
        <v>283213289</v>
      </c>
      <c r="O101" s="37">
        <f>IF(($E101     =0),0,($N101     /$E101     ))</f>
        <v>1.5207409615146659</v>
      </c>
      <c r="P101" s="32">
        <f>SUM(P97:P100)</f>
        <v>96186224</v>
      </c>
      <c r="Q101" s="32">
        <f>SUM(Q97:Q100)</f>
        <v>273011754</v>
      </c>
      <c r="R101" s="32">
        <f>SUM(R97:R100)</f>
        <v>264754309</v>
      </c>
      <c r="S101" s="32">
        <f>SUM(S97:S100)</f>
        <v>285350692</v>
      </c>
      <c r="T101" s="37">
        <f>IF(($R101     =0),0,($S101     /$R101     ))</f>
        <v>1.0777943259084029</v>
      </c>
      <c r="U101" s="37">
        <f>IF(($P101     =0),0,(($L101     /$P101     )-1))</f>
        <v>-0.46124751710806322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11632078769</v>
      </c>
      <c r="E102" s="32">
        <f>SUM(E88:E90,E92:E95,E97:E100)</f>
        <v>11492136574</v>
      </c>
      <c r="F102" s="32">
        <f>SUM(F88:F90,F92:F95,F97:F100)</f>
        <v>2719985604</v>
      </c>
      <c r="G102" s="37">
        <f>IF(($D102     =0),0,($F102     /$D102     ))</f>
        <v>0.23383486804171932</v>
      </c>
      <c r="H102" s="32">
        <f>SUM(H88:H90,H92:H95,H97:H100)</f>
        <v>3408687931</v>
      </c>
      <c r="I102" s="37">
        <f>IF(($D102     =0),0,($H102     /$D102     ))</f>
        <v>0.29304202616683639</v>
      </c>
      <c r="J102" s="32">
        <f>SUM(J88:J90,J92:J95,J97:J100)</f>
        <v>2829547638</v>
      </c>
      <c r="K102" s="37">
        <f>IF(($E102     =0),0,($J102     /$E102     ))</f>
        <v>0.24621597731457659</v>
      </c>
      <c r="L102" s="32">
        <f>SUM(L88:L90,L92:L95,L97:L100)</f>
        <v>2714486187</v>
      </c>
      <c r="M102" s="37">
        <f>IF(($E102     =0),0,($L102     /$E102     ))</f>
        <v>0.23620378765261965</v>
      </c>
      <c r="N102" s="32">
        <f>$F102     +$H102     +$J102     +$L102</f>
        <v>11672707360</v>
      </c>
      <c r="O102" s="37">
        <f>IF(($E102     =0),0,($N102     /$E102     ))</f>
        <v>1.0157125513465031</v>
      </c>
      <c r="P102" s="32">
        <f>SUM(P88:P90,P92:P95,P97:P100)</f>
        <v>3111877992</v>
      </c>
      <c r="Q102" s="32">
        <f>SUM(Q88:Q90,Q92:Q95,Q97:Q100)</f>
        <v>14387610395</v>
      </c>
      <c r="R102" s="32">
        <f>SUM(R88:R90,R92:R95,R97:R100)</f>
        <v>10844047974</v>
      </c>
      <c r="S102" s="32">
        <f>SUM(S88:S90,S92:S95,S97:S100)</f>
        <v>10377192161</v>
      </c>
      <c r="T102" s="37">
        <f>IF(($R102     =0),0,($S102     /$R102     ))</f>
        <v>0.95694819737801351</v>
      </c>
      <c r="U102" s="37">
        <f>IF(($P102     =0),0,(($L102     /$P102     )-1))</f>
        <v>-0.12770160206203873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2265061930</v>
      </c>
      <c r="E105" s="31">
        <v>2317926877</v>
      </c>
      <c r="F105" s="31">
        <v>457862395</v>
      </c>
      <c r="G105" s="36">
        <f t="shared" ref="G105:G136" si="24">IF(($D105     =0),0,($F105     /$D105     ))</f>
        <v>0.20214122578096574</v>
      </c>
      <c r="H105" s="31">
        <v>568537802</v>
      </c>
      <c r="I105" s="36">
        <f t="shared" ref="I105:I136" si="25">IF(($D105     =0),0,($H105     /$D105     ))</f>
        <v>0.2510032041375575</v>
      </c>
      <c r="J105" s="31">
        <v>523776314</v>
      </c>
      <c r="K105" s="36">
        <f t="shared" ref="K105:K136" si="26">IF(($E105     =0),0,($J105     /$E105     ))</f>
        <v>0.22596757438608361</v>
      </c>
      <c r="L105" s="31">
        <v>417481854</v>
      </c>
      <c r="M105" s="36">
        <f t="shared" ref="M105:M136" si="27">IF(($E105     =0),0,($L105     /$E105     ))</f>
        <v>0.18011001906165827</v>
      </c>
      <c r="N105" s="31">
        <f t="shared" ref="N105:N136" si="28">$F105     +$H105     +$J105     +$L105</f>
        <v>1967658365</v>
      </c>
      <c r="O105" s="36">
        <f t="shared" ref="O105:O136" si="29">IF(($E105     =0),0,($N105     /$E105     ))</f>
        <v>0.84888716055903435</v>
      </c>
      <c r="P105" s="31">
        <v>377673679</v>
      </c>
      <c r="Q105" s="31">
        <v>2093383050</v>
      </c>
      <c r="R105" s="31">
        <v>2096329970</v>
      </c>
      <c r="S105" s="31">
        <v>1867250224</v>
      </c>
      <c r="T105" s="36">
        <f t="shared" ref="T105:T136" si="30">IF(($R105     =0),0,($S105     /$R105     ))</f>
        <v>0.89072343129264142</v>
      </c>
      <c r="U105" s="36">
        <f t="shared" ref="U105:U136" si="31">IF(($P105     =0),0,(($L105     /$P105     )-1))</f>
        <v>0.10540362544036319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2265061930</v>
      </c>
      <c r="E106" s="32">
        <f>E105</f>
        <v>2317926877</v>
      </c>
      <c r="F106" s="32">
        <f>F105</f>
        <v>457862395</v>
      </c>
      <c r="G106" s="37">
        <f t="shared" si="24"/>
        <v>0.20214122578096574</v>
      </c>
      <c r="H106" s="32">
        <f>H105</f>
        <v>568537802</v>
      </c>
      <c r="I106" s="37">
        <f t="shared" si="25"/>
        <v>0.2510032041375575</v>
      </c>
      <c r="J106" s="32">
        <f>J105</f>
        <v>523776314</v>
      </c>
      <c r="K106" s="37">
        <f t="shared" si="26"/>
        <v>0.22596757438608361</v>
      </c>
      <c r="L106" s="32">
        <f>L105</f>
        <v>417481854</v>
      </c>
      <c r="M106" s="37">
        <f t="shared" si="27"/>
        <v>0.18011001906165827</v>
      </c>
      <c r="N106" s="32">
        <f t="shared" si="28"/>
        <v>1967658365</v>
      </c>
      <c r="O106" s="37">
        <f t="shared" si="29"/>
        <v>0.84888716055903435</v>
      </c>
      <c r="P106" s="32">
        <f>P105</f>
        <v>377673679</v>
      </c>
      <c r="Q106" s="32">
        <f>Q105</f>
        <v>2093383050</v>
      </c>
      <c r="R106" s="32">
        <f>R105</f>
        <v>2096329970</v>
      </c>
      <c r="S106" s="32">
        <f>S105</f>
        <v>1867250224</v>
      </c>
      <c r="T106" s="37">
        <f t="shared" si="30"/>
        <v>0.89072343129264142</v>
      </c>
      <c r="U106" s="37">
        <f t="shared" si="31"/>
        <v>0.10540362544036319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7074477</v>
      </c>
      <c r="E107" s="31">
        <v>7374477</v>
      </c>
      <c r="F107" s="31">
        <v>1548153</v>
      </c>
      <c r="G107" s="36">
        <f t="shared" si="24"/>
        <v>0.2188363888948964</v>
      </c>
      <c r="H107" s="31">
        <v>1959127</v>
      </c>
      <c r="I107" s="36">
        <f t="shared" si="25"/>
        <v>0.27692888110315433</v>
      </c>
      <c r="J107" s="31">
        <v>973132</v>
      </c>
      <c r="K107" s="36">
        <f t="shared" si="26"/>
        <v>0.13195945963354419</v>
      </c>
      <c r="L107" s="31">
        <v>2077946</v>
      </c>
      <c r="M107" s="36">
        <f t="shared" si="27"/>
        <v>0.28177537200265185</v>
      </c>
      <c r="N107" s="31">
        <f t="shared" si="28"/>
        <v>6558358</v>
      </c>
      <c r="O107" s="36">
        <f t="shared" si="29"/>
        <v>0.88933194855716546</v>
      </c>
      <c r="P107" s="31">
        <v>2328844</v>
      </c>
      <c r="Q107" s="31">
        <v>6733850</v>
      </c>
      <c r="R107" s="31">
        <v>6705873</v>
      </c>
      <c r="S107" s="31">
        <v>6336420</v>
      </c>
      <c r="T107" s="36">
        <f t="shared" si="30"/>
        <v>0.94490605473739209</v>
      </c>
      <c r="U107" s="36">
        <f t="shared" si="31"/>
        <v>-0.10773499641882411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19267989</v>
      </c>
      <c r="E108" s="31">
        <v>19346255</v>
      </c>
      <c r="F108" s="31">
        <v>2048289</v>
      </c>
      <c r="G108" s="36">
        <f t="shared" si="24"/>
        <v>0.10630528178109298</v>
      </c>
      <c r="H108" s="31">
        <v>3944100</v>
      </c>
      <c r="I108" s="36">
        <f t="shared" si="25"/>
        <v>0.20469702364891323</v>
      </c>
      <c r="J108" s="31">
        <v>3372805</v>
      </c>
      <c r="K108" s="36">
        <f t="shared" si="26"/>
        <v>0.17433890952021464</v>
      </c>
      <c r="L108" s="31">
        <v>2793635</v>
      </c>
      <c r="M108" s="36">
        <f t="shared" si="27"/>
        <v>0.14440184935017139</v>
      </c>
      <c r="N108" s="31">
        <f t="shared" si="28"/>
        <v>12158829</v>
      </c>
      <c r="O108" s="36">
        <f t="shared" si="29"/>
        <v>0.62848489281258824</v>
      </c>
      <c r="P108" s="31">
        <v>3576294</v>
      </c>
      <c r="Q108" s="31">
        <v>11657838</v>
      </c>
      <c r="R108" s="31">
        <v>11577838</v>
      </c>
      <c r="S108" s="31">
        <v>10548214</v>
      </c>
      <c r="T108" s="36">
        <f t="shared" si="30"/>
        <v>0.91106940691344962</v>
      </c>
      <c r="U108" s="36">
        <f t="shared" si="31"/>
        <v>-0.2188463811979664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52947190</v>
      </c>
      <c r="E110" s="31">
        <v>58164851</v>
      </c>
      <c r="F110" s="31">
        <v>13609225</v>
      </c>
      <c r="G110" s="36">
        <f t="shared" si="24"/>
        <v>0.25703394268893215</v>
      </c>
      <c r="H110" s="31">
        <v>14919317</v>
      </c>
      <c r="I110" s="36">
        <f t="shared" si="25"/>
        <v>0.28177731433906122</v>
      </c>
      <c r="J110" s="31">
        <v>14767898</v>
      </c>
      <c r="K110" s="36">
        <f t="shared" si="26"/>
        <v>0.25389728927527039</v>
      </c>
      <c r="L110" s="31">
        <v>14452427</v>
      </c>
      <c r="M110" s="36">
        <f t="shared" si="27"/>
        <v>0.2484735497732127</v>
      </c>
      <c r="N110" s="31">
        <f t="shared" si="28"/>
        <v>57748867</v>
      </c>
      <c r="O110" s="36">
        <f t="shared" si="29"/>
        <v>0.99284818936439811</v>
      </c>
      <c r="P110" s="31">
        <v>14317423</v>
      </c>
      <c r="Q110" s="31">
        <v>49505464</v>
      </c>
      <c r="R110" s="31">
        <v>48140297</v>
      </c>
      <c r="S110" s="31">
        <v>52952666</v>
      </c>
      <c r="T110" s="36">
        <f t="shared" si="30"/>
        <v>1.0999655029132869</v>
      </c>
      <c r="U110" s="36">
        <f t="shared" si="31"/>
        <v>9.4293505192939442E-3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79289656</v>
      </c>
      <c r="E112" s="32">
        <f>SUM(E107:E111)</f>
        <v>84885583</v>
      </c>
      <c r="F112" s="32">
        <f>SUM(F107:F111)</f>
        <v>17205667</v>
      </c>
      <c r="G112" s="37">
        <f t="shared" si="24"/>
        <v>0.21699762450728755</v>
      </c>
      <c r="H112" s="32">
        <f>SUM(H107:H111)</f>
        <v>20822544</v>
      </c>
      <c r="I112" s="37">
        <f t="shared" si="25"/>
        <v>0.26261362516190007</v>
      </c>
      <c r="J112" s="32">
        <f>SUM(J107:J111)</f>
        <v>19113835</v>
      </c>
      <c r="K112" s="37">
        <f t="shared" si="26"/>
        <v>0.22517174677353632</v>
      </c>
      <c r="L112" s="32">
        <f>SUM(L107:L111)</f>
        <v>19324008</v>
      </c>
      <c r="M112" s="37">
        <f t="shared" si="27"/>
        <v>0.22764770314412519</v>
      </c>
      <c r="N112" s="32">
        <f t="shared" si="28"/>
        <v>76466054</v>
      </c>
      <c r="O112" s="37">
        <f t="shared" si="29"/>
        <v>0.90081320405138765</v>
      </c>
      <c r="P112" s="32">
        <f>SUM(P107:P111)</f>
        <v>20222561</v>
      </c>
      <c r="Q112" s="32">
        <f>SUM(Q107:Q111)</f>
        <v>67897152</v>
      </c>
      <c r="R112" s="32">
        <f>SUM(R107:R111)</f>
        <v>66424008</v>
      </c>
      <c r="S112" s="32">
        <f>SUM(S107:S111)</f>
        <v>69837300</v>
      </c>
      <c r="T112" s="37">
        <f t="shared" si="30"/>
        <v>1.0513864204038998</v>
      </c>
      <c r="U112" s="37">
        <f t="shared" si="31"/>
        <v>-4.4433195182351004E-2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810000</v>
      </c>
      <c r="E113" s="31">
        <v>918000</v>
      </c>
      <c r="F113" s="31">
        <v>27100</v>
      </c>
      <c r="G113" s="36">
        <f t="shared" si="24"/>
        <v>3.3456790123456794E-2</v>
      </c>
      <c r="H113" s="31">
        <v>45500</v>
      </c>
      <c r="I113" s="36">
        <f t="shared" si="25"/>
        <v>5.6172839506172842E-2</v>
      </c>
      <c r="J113" s="31">
        <v>104309</v>
      </c>
      <c r="K113" s="36">
        <f t="shared" si="26"/>
        <v>0.11362636165577342</v>
      </c>
      <c r="L113" s="31">
        <v>27487</v>
      </c>
      <c r="M113" s="36">
        <f t="shared" si="27"/>
        <v>2.9942265795206972E-2</v>
      </c>
      <c r="N113" s="31">
        <f t="shared" si="28"/>
        <v>204396</v>
      </c>
      <c r="O113" s="36">
        <f t="shared" si="29"/>
        <v>0.22265359477124183</v>
      </c>
      <c r="P113" s="31">
        <v>128511</v>
      </c>
      <c r="Q113" s="31">
        <v>1618500</v>
      </c>
      <c r="R113" s="31">
        <v>2110000</v>
      </c>
      <c r="S113" s="31">
        <v>1747382</v>
      </c>
      <c r="T113" s="36">
        <f t="shared" si="30"/>
        <v>0.82814312796208533</v>
      </c>
      <c r="U113" s="36">
        <f t="shared" si="31"/>
        <v>-0.78611169471874009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34055066</v>
      </c>
      <c r="E114" s="31">
        <v>35198538</v>
      </c>
      <c r="F114" s="31">
        <v>4421542</v>
      </c>
      <c r="G114" s="36">
        <f t="shared" si="24"/>
        <v>0.12983507358347213</v>
      </c>
      <c r="H114" s="31">
        <v>9971340</v>
      </c>
      <c r="I114" s="36">
        <f t="shared" si="25"/>
        <v>0.29280048965402095</v>
      </c>
      <c r="J114" s="31">
        <v>9072238</v>
      </c>
      <c r="K114" s="36">
        <f t="shared" si="26"/>
        <v>0.25774473928434188</v>
      </c>
      <c r="L114" s="31">
        <v>10149164</v>
      </c>
      <c r="M114" s="36">
        <f t="shared" si="27"/>
        <v>0.28834049868775802</v>
      </c>
      <c r="N114" s="31">
        <f t="shared" si="28"/>
        <v>33614284</v>
      </c>
      <c r="O114" s="36">
        <f t="shared" si="29"/>
        <v>0.95499091467946762</v>
      </c>
      <c r="P114" s="31">
        <v>3916357</v>
      </c>
      <c r="Q114" s="31">
        <v>16068347</v>
      </c>
      <c r="R114" s="31">
        <v>16202957</v>
      </c>
      <c r="S114" s="31">
        <v>15813836</v>
      </c>
      <c r="T114" s="36">
        <f t="shared" si="30"/>
        <v>0.97598456874260664</v>
      </c>
      <c r="U114" s="36">
        <f t="shared" si="31"/>
        <v>1.5914808072910618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6584273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38000</v>
      </c>
      <c r="E116" s="31">
        <v>30814</v>
      </c>
      <c r="F116" s="31">
        <v>17975</v>
      </c>
      <c r="G116" s="36">
        <f t="shared" si="24"/>
        <v>0.47302631578947368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13830</v>
      </c>
      <c r="M116" s="36">
        <f t="shared" si="27"/>
        <v>0.44882196404231844</v>
      </c>
      <c r="N116" s="31">
        <f t="shared" si="28"/>
        <v>31805</v>
      </c>
      <c r="O116" s="36">
        <f t="shared" si="29"/>
        <v>1.0321607061725191</v>
      </c>
      <c r="P116" s="31">
        <v>8317</v>
      </c>
      <c r="Q116" s="31">
        <v>38000</v>
      </c>
      <c r="R116" s="31">
        <v>15900</v>
      </c>
      <c r="S116" s="31">
        <v>12717</v>
      </c>
      <c r="T116" s="36">
        <f t="shared" si="30"/>
        <v>0.79981132075471695</v>
      </c>
      <c r="U116" s="36">
        <f t="shared" si="31"/>
        <v>0.66285920403991816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236003440</v>
      </c>
      <c r="E117" s="31">
        <v>220719252</v>
      </c>
      <c r="F117" s="31">
        <v>52971712</v>
      </c>
      <c r="G117" s="36">
        <f t="shared" si="24"/>
        <v>0.22445313508989531</v>
      </c>
      <c r="H117" s="31">
        <v>56256788</v>
      </c>
      <c r="I117" s="36">
        <f t="shared" si="25"/>
        <v>0.2383727457531975</v>
      </c>
      <c r="J117" s="31">
        <v>58577712</v>
      </c>
      <c r="K117" s="36">
        <f t="shared" si="26"/>
        <v>0.26539466525557093</v>
      </c>
      <c r="L117" s="31">
        <v>54593975</v>
      </c>
      <c r="M117" s="36">
        <f t="shared" si="27"/>
        <v>0.24734577752193543</v>
      </c>
      <c r="N117" s="31">
        <f t="shared" si="28"/>
        <v>222400187</v>
      </c>
      <c r="O117" s="36">
        <f t="shared" si="29"/>
        <v>1.007615715370402</v>
      </c>
      <c r="P117" s="31">
        <v>47300289</v>
      </c>
      <c r="Q117" s="31">
        <v>74706614</v>
      </c>
      <c r="R117" s="31">
        <v>191862094</v>
      </c>
      <c r="S117" s="31">
        <v>135112429</v>
      </c>
      <c r="T117" s="36">
        <f t="shared" si="30"/>
        <v>0.70421637845774787</v>
      </c>
      <c r="U117" s="36">
        <f t="shared" si="31"/>
        <v>0.1541996075330534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18283169</v>
      </c>
      <c r="E120" s="31">
        <v>6674139</v>
      </c>
      <c r="F120" s="31">
        <v>1386877</v>
      </c>
      <c r="G120" s="36">
        <f t="shared" si="24"/>
        <v>7.585539465286352E-2</v>
      </c>
      <c r="H120" s="31">
        <v>1387000</v>
      </c>
      <c r="I120" s="36">
        <f t="shared" si="25"/>
        <v>7.5862122151799827E-2</v>
      </c>
      <c r="J120" s="31">
        <v>1485186</v>
      </c>
      <c r="K120" s="36">
        <f t="shared" si="26"/>
        <v>0.22252847895436401</v>
      </c>
      <c r="L120" s="31">
        <v>1454103</v>
      </c>
      <c r="M120" s="36">
        <f t="shared" si="27"/>
        <v>0.21787124901054652</v>
      </c>
      <c r="N120" s="31">
        <f t="shared" si="28"/>
        <v>5713166</v>
      </c>
      <c r="O120" s="36">
        <f t="shared" si="29"/>
        <v>0.85601543509956868</v>
      </c>
      <c r="P120" s="31">
        <v>1352000</v>
      </c>
      <c r="Q120" s="31">
        <v>16268469</v>
      </c>
      <c r="R120" s="31">
        <v>13552290</v>
      </c>
      <c r="S120" s="31">
        <v>5008577</v>
      </c>
      <c r="T120" s="36">
        <f t="shared" si="30"/>
        <v>0.36957421955994152</v>
      </c>
      <c r="U120" s="36">
        <f t="shared" si="31"/>
        <v>7.551997041420111E-2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289189675</v>
      </c>
      <c r="E121" s="32">
        <f>SUM(E113:E120)</f>
        <v>270125016</v>
      </c>
      <c r="F121" s="32">
        <f>SUM(F113:F120)</f>
        <v>58825206</v>
      </c>
      <c r="G121" s="37">
        <f t="shared" si="24"/>
        <v>0.20341392202193942</v>
      </c>
      <c r="H121" s="32">
        <f>SUM(H113:H120)</f>
        <v>67660628</v>
      </c>
      <c r="I121" s="37">
        <f t="shared" si="25"/>
        <v>0.23396626452863506</v>
      </c>
      <c r="J121" s="32">
        <f>SUM(J113:J120)</f>
        <v>69239445</v>
      </c>
      <c r="K121" s="37">
        <f t="shared" si="26"/>
        <v>0.25632370531724469</v>
      </c>
      <c r="L121" s="32">
        <f>SUM(L113:L120)</f>
        <v>66238559</v>
      </c>
      <c r="M121" s="37">
        <f t="shared" si="27"/>
        <v>0.24521445655370178</v>
      </c>
      <c r="N121" s="32">
        <f t="shared" si="28"/>
        <v>261963838</v>
      </c>
      <c r="O121" s="37">
        <f t="shared" si="29"/>
        <v>0.96978740391819174</v>
      </c>
      <c r="P121" s="32">
        <f>SUM(P113:P120)</f>
        <v>52705474</v>
      </c>
      <c r="Q121" s="32">
        <f>SUM(Q113:Q120)</f>
        <v>108699930</v>
      </c>
      <c r="R121" s="32">
        <f>SUM(R113:R120)</f>
        <v>223743241</v>
      </c>
      <c r="S121" s="32">
        <f>SUM(S113:S120)</f>
        <v>157694941</v>
      </c>
      <c r="T121" s="37">
        <f t="shared" si="30"/>
        <v>0.70480314978542746</v>
      </c>
      <c r="U121" s="37">
        <f t="shared" si="31"/>
        <v>0.25676811103150321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11381230</v>
      </c>
      <c r="E122" s="31">
        <v>11172134</v>
      </c>
      <c r="F122" s="31">
        <v>1520554</v>
      </c>
      <c r="G122" s="36">
        <f t="shared" si="24"/>
        <v>0.13360190418786019</v>
      </c>
      <c r="H122" s="31">
        <v>1720723</v>
      </c>
      <c r="I122" s="36">
        <f t="shared" si="25"/>
        <v>0.15118954629684137</v>
      </c>
      <c r="J122" s="31">
        <v>1774085</v>
      </c>
      <c r="K122" s="36">
        <f t="shared" si="26"/>
        <v>0.15879553539189559</v>
      </c>
      <c r="L122" s="31">
        <v>1553583</v>
      </c>
      <c r="M122" s="36">
        <f t="shared" si="27"/>
        <v>0.13905875099600487</v>
      </c>
      <c r="N122" s="31">
        <f t="shared" si="28"/>
        <v>6568945</v>
      </c>
      <c r="O122" s="36">
        <f t="shared" si="29"/>
        <v>0.5879758513458575</v>
      </c>
      <c r="P122" s="31">
        <v>1025162</v>
      </c>
      <c r="Q122" s="31">
        <v>10075392</v>
      </c>
      <c r="R122" s="31">
        <v>10972239</v>
      </c>
      <c r="S122" s="31">
        <v>7849589</v>
      </c>
      <c r="T122" s="36">
        <f t="shared" si="30"/>
        <v>0.71540448581187488</v>
      </c>
      <c r="U122" s="36">
        <f t="shared" si="31"/>
        <v>0.51545121649066195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6227232</v>
      </c>
      <c r="E123" s="31">
        <v>10951681</v>
      </c>
      <c r="F123" s="31">
        <v>2648634</v>
      </c>
      <c r="G123" s="36">
        <f t="shared" si="24"/>
        <v>0.42533086931721831</v>
      </c>
      <c r="H123" s="31">
        <v>2619042</v>
      </c>
      <c r="I123" s="36">
        <f t="shared" si="25"/>
        <v>0.42057883823824133</v>
      </c>
      <c r="J123" s="31">
        <v>4139266</v>
      </c>
      <c r="K123" s="36">
        <f t="shared" si="26"/>
        <v>0.37795713735635655</v>
      </c>
      <c r="L123" s="31">
        <v>6415572</v>
      </c>
      <c r="M123" s="36">
        <f t="shared" si="27"/>
        <v>0.58580705555612878</v>
      </c>
      <c r="N123" s="31">
        <f t="shared" si="28"/>
        <v>15822514</v>
      </c>
      <c r="O123" s="36">
        <f t="shared" si="29"/>
        <v>1.4447566542524386</v>
      </c>
      <c r="P123" s="31">
        <v>1075528</v>
      </c>
      <c r="Q123" s="31">
        <v>11723468</v>
      </c>
      <c r="R123" s="31">
        <v>11723468</v>
      </c>
      <c r="S123" s="31">
        <v>3008233</v>
      </c>
      <c r="T123" s="36">
        <f t="shared" si="30"/>
        <v>0.25659924179432231</v>
      </c>
      <c r="U123" s="36">
        <f t="shared" si="31"/>
        <v>4.9650441457591059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78510848</v>
      </c>
      <c r="E124" s="31">
        <v>77378975</v>
      </c>
      <c r="F124" s="31">
        <v>14015659</v>
      </c>
      <c r="G124" s="36">
        <f t="shared" si="24"/>
        <v>0.17851875705125489</v>
      </c>
      <c r="H124" s="31">
        <v>15067292</v>
      </c>
      <c r="I124" s="36">
        <f t="shared" si="25"/>
        <v>0.19191350474268218</v>
      </c>
      <c r="J124" s="31">
        <v>18139104</v>
      </c>
      <c r="K124" s="36">
        <f t="shared" si="26"/>
        <v>0.23441902661543398</v>
      </c>
      <c r="L124" s="31">
        <v>24137454</v>
      </c>
      <c r="M124" s="36">
        <f t="shared" si="27"/>
        <v>0.31193814598862291</v>
      </c>
      <c r="N124" s="31">
        <f t="shared" si="28"/>
        <v>71359509</v>
      </c>
      <c r="O124" s="36">
        <f t="shared" si="29"/>
        <v>0.92220798996109732</v>
      </c>
      <c r="P124" s="31">
        <v>16459745</v>
      </c>
      <c r="Q124" s="31">
        <v>57065544</v>
      </c>
      <c r="R124" s="31">
        <v>64181816</v>
      </c>
      <c r="S124" s="31">
        <v>59095625</v>
      </c>
      <c r="T124" s="36">
        <f t="shared" si="30"/>
        <v>0.92075339532306155</v>
      </c>
      <c r="U124" s="36">
        <f t="shared" si="31"/>
        <v>0.4664537026545672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96119310</v>
      </c>
      <c r="E126" s="32">
        <f>SUM(E122:E125)</f>
        <v>99502790</v>
      </c>
      <c r="F126" s="32">
        <f>SUM(F122:F125)</f>
        <v>18184847</v>
      </c>
      <c r="G126" s="37">
        <f t="shared" si="24"/>
        <v>0.18919036143725959</v>
      </c>
      <c r="H126" s="32">
        <f>SUM(H122:H125)</f>
        <v>19407057</v>
      </c>
      <c r="I126" s="37">
        <f t="shared" si="25"/>
        <v>0.20190591255804896</v>
      </c>
      <c r="J126" s="32">
        <f>SUM(J122:J125)</f>
        <v>24052455</v>
      </c>
      <c r="K126" s="37">
        <f t="shared" si="26"/>
        <v>0.24172643802249164</v>
      </c>
      <c r="L126" s="32">
        <f>SUM(L122:L125)</f>
        <v>32106609</v>
      </c>
      <c r="M126" s="37">
        <f t="shared" si="27"/>
        <v>0.32267043969319853</v>
      </c>
      <c r="N126" s="32">
        <f t="shared" si="28"/>
        <v>93750968</v>
      </c>
      <c r="O126" s="37">
        <f t="shared" si="29"/>
        <v>0.94219436460022876</v>
      </c>
      <c r="P126" s="32">
        <f>SUM(P122:P125)</f>
        <v>18560435</v>
      </c>
      <c r="Q126" s="32">
        <f>SUM(Q122:Q125)</f>
        <v>78864404</v>
      </c>
      <c r="R126" s="32">
        <f>SUM(R122:R125)</f>
        <v>86877523</v>
      </c>
      <c r="S126" s="32">
        <f>SUM(S122:S125)</f>
        <v>69953447</v>
      </c>
      <c r="T126" s="37">
        <f t="shared" si="30"/>
        <v>0.80519614952650065</v>
      </c>
      <c r="U126" s="37">
        <f t="shared" si="31"/>
        <v>0.72984140727305147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7189044</v>
      </c>
      <c r="E127" s="31">
        <v>6619584</v>
      </c>
      <c r="F127" s="31">
        <v>1749773</v>
      </c>
      <c r="G127" s="36">
        <f t="shared" si="24"/>
        <v>0.24339439291232604</v>
      </c>
      <c r="H127" s="31">
        <v>1375374</v>
      </c>
      <c r="I127" s="36">
        <f t="shared" si="25"/>
        <v>0.19131528475830722</v>
      </c>
      <c r="J127" s="31">
        <v>1433572</v>
      </c>
      <c r="K127" s="36">
        <f t="shared" si="26"/>
        <v>0.21656527056685132</v>
      </c>
      <c r="L127" s="31">
        <v>1588253</v>
      </c>
      <c r="M127" s="36">
        <f t="shared" si="27"/>
        <v>0.2399324489273042</v>
      </c>
      <c r="N127" s="31">
        <f t="shared" si="28"/>
        <v>6146972</v>
      </c>
      <c r="O127" s="36">
        <f t="shared" si="29"/>
        <v>0.92860397269677375</v>
      </c>
      <c r="P127" s="31">
        <v>4030957</v>
      </c>
      <c r="Q127" s="31">
        <v>4374139</v>
      </c>
      <c r="R127" s="31">
        <v>4374139</v>
      </c>
      <c r="S127" s="31">
        <v>8750049</v>
      </c>
      <c r="T127" s="36">
        <f t="shared" si="30"/>
        <v>2.0004048796803211</v>
      </c>
      <c r="U127" s="36">
        <f t="shared" si="31"/>
        <v>-0.60598612190603873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18310863</v>
      </c>
      <c r="E128" s="31">
        <v>18102291</v>
      </c>
      <c r="F128" s="31">
        <v>46156</v>
      </c>
      <c r="G128" s="36">
        <f t="shared" si="24"/>
        <v>2.5206894945366586E-3</v>
      </c>
      <c r="H128" s="31">
        <v>2431305</v>
      </c>
      <c r="I128" s="36">
        <f t="shared" si="25"/>
        <v>0.1327793780118392</v>
      </c>
      <c r="J128" s="31">
        <v>205034</v>
      </c>
      <c r="K128" s="36">
        <f t="shared" si="26"/>
        <v>1.1326411668003791E-2</v>
      </c>
      <c r="L128" s="31">
        <v>1650477</v>
      </c>
      <c r="M128" s="36">
        <f t="shared" si="27"/>
        <v>9.1175034143468364E-2</v>
      </c>
      <c r="N128" s="31">
        <f t="shared" si="28"/>
        <v>4332972</v>
      </c>
      <c r="O128" s="36">
        <f t="shared" si="29"/>
        <v>0.23936042128590243</v>
      </c>
      <c r="P128" s="31">
        <v>3298715</v>
      </c>
      <c r="Q128" s="31">
        <v>19047782</v>
      </c>
      <c r="R128" s="31">
        <v>17856315</v>
      </c>
      <c r="S128" s="31">
        <v>5718525</v>
      </c>
      <c r="T128" s="36">
        <f t="shared" si="30"/>
        <v>0.32025224689416604</v>
      </c>
      <c r="U128" s="36">
        <f t="shared" si="31"/>
        <v>-0.49966062542535505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5679540</v>
      </c>
      <c r="E129" s="31">
        <v>5148144</v>
      </c>
      <c r="F129" s="31">
        <v>2379770</v>
      </c>
      <c r="G129" s="36">
        <f t="shared" si="24"/>
        <v>0.41900752525732715</v>
      </c>
      <c r="H129" s="31">
        <v>4437142</v>
      </c>
      <c r="I129" s="36">
        <f t="shared" si="25"/>
        <v>0.78125024209707128</v>
      </c>
      <c r="J129" s="31">
        <v>4538883</v>
      </c>
      <c r="K129" s="36">
        <f t="shared" si="26"/>
        <v>0.88165424277176396</v>
      </c>
      <c r="L129" s="31">
        <v>5703089</v>
      </c>
      <c r="M129" s="36">
        <f t="shared" si="27"/>
        <v>1.1077951587989769</v>
      </c>
      <c r="N129" s="31">
        <f t="shared" si="28"/>
        <v>17058884</v>
      </c>
      <c r="O129" s="36">
        <f t="shared" si="29"/>
        <v>3.3135988426120169</v>
      </c>
      <c r="P129" s="31">
        <v>1257564</v>
      </c>
      <c r="Q129" s="31">
        <v>11350953</v>
      </c>
      <c r="R129" s="31">
        <v>10697916</v>
      </c>
      <c r="S129" s="31">
        <v>2691245</v>
      </c>
      <c r="T129" s="36">
        <f t="shared" si="30"/>
        <v>0.25156722112979762</v>
      </c>
      <c r="U129" s="36">
        <f t="shared" si="31"/>
        <v>3.5350288335225883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55275145</v>
      </c>
      <c r="E130" s="31">
        <v>56308404</v>
      </c>
      <c r="F130" s="31">
        <v>13794903</v>
      </c>
      <c r="G130" s="36">
        <f t="shared" si="24"/>
        <v>0.24956792062689298</v>
      </c>
      <c r="H130" s="31">
        <v>13244842</v>
      </c>
      <c r="I130" s="36">
        <f t="shared" si="25"/>
        <v>0.23961659440242083</v>
      </c>
      <c r="J130" s="31">
        <v>12694336</v>
      </c>
      <c r="K130" s="36">
        <f t="shared" si="26"/>
        <v>0.22544300847170168</v>
      </c>
      <c r="L130" s="31">
        <v>15506099</v>
      </c>
      <c r="M130" s="36">
        <f t="shared" si="27"/>
        <v>0.2753780590193961</v>
      </c>
      <c r="N130" s="31">
        <f t="shared" si="28"/>
        <v>55240180</v>
      </c>
      <c r="O130" s="36">
        <f t="shared" si="29"/>
        <v>0.9810290485235561</v>
      </c>
      <c r="P130" s="31">
        <v>12951902</v>
      </c>
      <c r="Q130" s="31">
        <v>51392030</v>
      </c>
      <c r="R130" s="31">
        <v>52162597</v>
      </c>
      <c r="S130" s="31">
        <v>52098547</v>
      </c>
      <c r="T130" s="36">
        <f t="shared" si="30"/>
        <v>0.99877210868162869</v>
      </c>
      <c r="U130" s="36">
        <f t="shared" si="31"/>
        <v>0.19720632537213456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86454592</v>
      </c>
      <c r="E132" s="32">
        <f>SUM(E127:E131)</f>
        <v>86178423</v>
      </c>
      <c r="F132" s="32">
        <f>SUM(F127:F131)</f>
        <v>17970602</v>
      </c>
      <c r="G132" s="37">
        <f t="shared" si="24"/>
        <v>0.2078617408778009</v>
      </c>
      <c r="H132" s="32">
        <f>SUM(H127:H131)</f>
        <v>21488663</v>
      </c>
      <c r="I132" s="37">
        <f t="shared" si="25"/>
        <v>0.248554327802507</v>
      </c>
      <c r="J132" s="32">
        <f>SUM(J127:J131)</f>
        <v>18871825</v>
      </c>
      <c r="K132" s="37">
        <f t="shared" si="26"/>
        <v>0.21898549942135748</v>
      </c>
      <c r="L132" s="32">
        <f>SUM(L127:L131)</f>
        <v>24447918</v>
      </c>
      <c r="M132" s="37">
        <f t="shared" si="27"/>
        <v>0.28368954952912051</v>
      </c>
      <c r="N132" s="32">
        <f t="shared" si="28"/>
        <v>82779008</v>
      </c>
      <c r="O132" s="37">
        <f t="shared" si="29"/>
        <v>0.96055375717422908</v>
      </c>
      <c r="P132" s="32">
        <f>SUM(P127:P131)</f>
        <v>21539138</v>
      </c>
      <c r="Q132" s="32">
        <f>SUM(Q127:Q131)</f>
        <v>86164904</v>
      </c>
      <c r="R132" s="32">
        <f>SUM(R127:R131)</f>
        <v>85090967</v>
      </c>
      <c r="S132" s="32">
        <f>SUM(S127:S131)</f>
        <v>69258366</v>
      </c>
      <c r="T132" s="37">
        <f t="shared" si="30"/>
        <v>0.81393323453475386</v>
      </c>
      <c r="U132" s="37">
        <f t="shared" si="31"/>
        <v>0.13504625858286445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93965469</v>
      </c>
      <c r="E133" s="31">
        <v>93191646</v>
      </c>
      <c r="F133" s="31">
        <v>19562123</v>
      </c>
      <c r="G133" s="36">
        <f t="shared" si="24"/>
        <v>0.20818416816500965</v>
      </c>
      <c r="H133" s="31">
        <v>20115170</v>
      </c>
      <c r="I133" s="36">
        <f t="shared" si="25"/>
        <v>0.21406980898483038</v>
      </c>
      <c r="J133" s="31">
        <v>21149045</v>
      </c>
      <c r="K133" s="36">
        <f t="shared" si="26"/>
        <v>0.22694142562950331</v>
      </c>
      <c r="L133" s="31">
        <v>25372285</v>
      </c>
      <c r="M133" s="36">
        <f t="shared" si="27"/>
        <v>0.2722592216044773</v>
      </c>
      <c r="N133" s="31">
        <f t="shared" si="28"/>
        <v>86198623</v>
      </c>
      <c r="O133" s="36">
        <f t="shared" si="29"/>
        <v>0.92496083822792441</v>
      </c>
      <c r="P133" s="31">
        <v>20929267</v>
      </c>
      <c r="Q133" s="31">
        <v>70215188</v>
      </c>
      <c r="R133" s="31">
        <v>78507359</v>
      </c>
      <c r="S133" s="31">
        <v>83931806</v>
      </c>
      <c r="T133" s="36">
        <f t="shared" si="30"/>
        <v>1.0690947583652635</v>
      </c>
      <c r="U133" s="36">
        <f t="shared" si="31"/>
        <v>0.21228731995248573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14394794</v>
      </c>
      <c r="E134" s="31">
        <v>14693251</v>
      </c>
      <c r="F134" s="31">
        <v>2587941</v>
      </c>
      <c r="G134" s="36">
        <f t="shared" si="24"/>
        <v>0.17978312159243126</v>
      </c>
      <c r="H134" s="31">
        <v>4833348</v>
      </c>
      <c r="I134" s="36">
        <f t="shared" si="25"/>
        <v>0.33577055705000014</v>
      </c>
      <c r="J134" s="31">
        <v>4307610</v>
      </c>
      <c r="K134" s="36">
        <f t="shared" si="26"/>
        <v>0.29316929248673423</v>
      </c>
      <c r="L134" s="31">
        <v>7581874</v>
      </c>
      <c r="M134" s="36">
        <f t="shared" si="27"/>
        <v>0.51601065005967706</v>
      </c>
      <c r="N134" s="31">
        <f t="shared" si="28"/>
        <v>19310773</v>
      </c>
      <c r="O134" s="36">
        <f t="shared" si="29"/>
        <v>1.3142614251944651</v>
      </c>
      <c r="P134" s="31">
        <v>4248960</v>
      </c>
      <c r="Q134" s="31">
        <v>9568234</v>
      </c>
      <c r="R134" s="31">
        <v>9358234</v>
      </c>
      <c r="S134" s="31">
        <v>12700106</v>
      </c>
      <c r="T134" s="36">
        <f t="shared" si="30"/>
        <v>1.3571049836967104</v>
      </c>
      <c r="U134" s="36">
        <f t="shared" si="31"/>
        <v>0.78440700783250494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9259109</v>
      </c>
      <c r="E136" s="31">
        <v>8889985</v>
      </c>
      <c r="F136" s="31">
        <v>2160096</v>
      </c>
      <c r="G136" s="36">
        <f t="shared" si="24"/>
        <v>0.23329415389752944</v>
      </c>
      <c r="H136" s="31">
        <v>2331035</v>
      </c>
      <c r="I136" s="36">
        <f t="shared" si="25"/>
        <v>0.25175586549418522</v>
      </c>
      <c r="J136" s="31">
        <v>2704775</v>
      </c>
      <c r="K136" s="36">
        <f t="shared" si="26"/>
        <v>0.30424966971260359</v>
      </c>
      <c r="L136" s="31">
        <v>2632576</v>
      </c>
      <c r="M136" s="36">
        <f t="shared" si="27"/>
        <v>0.29612828368101857</v>
      </c>
      <c r="N136" s="31">
        <f t="shared" si="28"/>
        <v>9828482</v>
      </c>
      <c r="O136" s="36">
        <f t="shared" si="29"/>
        <v>1.10556789465899</v>
      </c>
      <c r="P136" s="31">
        <v>1978920</v>
      </c>
      <c r="Q136" s="31">
        <v>6988910</v>
      </c>
      <c r="R136" s="31">
        <v>8649145</v>
      </c>
      <c r="S136" s="31">
        <v>8774177</v>
      </c>
      <c r="T136" s="36">
        <f t="shared" si="30"/>
        <v>1.0144559953613912</v>
      </c>
      <c r="U136" s="36">
        <f t="shared" si="31"/>
        <v>0.33030946172659825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117619372</v>
      </c>
      <c r="E137" s="32">
        <f>SUM(E133:E136)</f>
        <v>116774882</v>
      </c>
      <c r="F137" s="32">
        <f>SUM(F133:F136)</f>
        <v>24310160</v>
      </c>
      <c r="G137" s="37">
        <f t="shared" ref="G137:G170" si="32">IF(($D137     =0),0,($F137     /$D137     ))</f>
        <v>0.20668500083472643</v>
      </c>
      <c r="H137" s="32">
        <f>SUM(H133:H136)</f>
        <v>27279553</v>
      </c>
      <c r="I137" s="37">
        <f t="shared" ref="I137:I170" si="33">IF(($D137     =0),0,($H137     /$D137     ))</f>
        <v>0.23193078262652175</v>
      </c>
      <c r="J137" s="32">
        <f>SUM(J133:J136)</f>
        <v>28161430</v>
      </c>
      <c r="K137" s="37">
        <f t="shared" ref="K137:K170" si="34">IF(($E137     =0),0,($J137     /$E137     ))</f>
        <v>0.24115999534899979</v>
      </c>
      <c r="L137" s="32">
        <f>SUM(L133:L136)</f>
        <v>35586735</v>
      </c>
      <c r="M137" s="37">
        <f t="shared" ref="M137:M170" si="35">IF(($E137     =0),0,($L137     /$E137     ))</f>
        <v>0.30474648649184677</v>
      </c>
      <c r="N137" s="32">
        <f t="shared" ref="N137:N170" si="36">$F137     +$H137     +$J137     +$L137</f>
        <v>115337878</v>
      </c>
      <c r="O137" s="37">
        <f t="shared" ref="O137:O170" si="37">IF(($E137     =0),0,($N137     /$E137     ))</f>
        <v>0.98769423719049443</v>
      </c>
      <c r="P137" s="32">
        <f>SUM(P133:P136)</f>
        <v>27157147</v>
      </c>
      <c r="Q137" s="32">
        <f>SUM(Q133:Q136)</f>
        <v>86772332</v>
      </c>
      <c r="R137" s="32">
        <f>SUM(R133:R136)</f>
        <v>96514738</v>
      </c>
      <c r="S137" s="32">
        <f>SUM(S133:S136)</f>
        <v>105406089</v>
      </c>
      <c r="T137" s="37">
        <f t="shared" ref="T137:T170" si="38">IF(($R137     =0),0,($S137     /$R137     ))</f>
        <v>1.0921242826147444</v>
      </c>
      <c r="U137" s="37">
        <f t="shared" ref="U137:U170" si="39">IF(($P137     =0),0,(($L137     /$P137     )-1))</f>
        <v>0.31040035243761066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853818</v>
      </c>
      <c r="E138" s="31">
        <v>853824</v>
      </c>
      <c r="F138" s="31">
        <v>158781</v>
      </c>
      <c r="G138" s="36">
        <f t="shared" si="32"/>
        <v>0.18596586157705741</v>
      </c>
      <c r="H138" s="31">
        <v>0</v>
      </c>
      <c r="I138" s="36">
        <f t="shared" si="33"/>
        <v>0</v>
      </c>
      <c r="J138" s="31">
        <v>29839</v>
      </c>
      <c r="K138" s="36">
        <f t="shared" si="34"/>
        <v>3.4947483322089801E-2</v>
      </c>
      <c r="L138" s="31">
        <v>16371</v>
      </c>
      <c r="M138" s="36">
        <f t="shared" si="35"/>
        <v>1.9173740724083652E-2</v>
      </c>
      <c r="N138" s="31">
        <f t="shared" si="36"/>
        <v>204991</v>
      </c>
      <c r="O138" s="36">
        <f t="shared" si="37"/>
        <v>0.24008577880218873</v>
      </c>
      <c r="P138" s="31">
        <v>13200</v>
      </c>
      <c r="Q138" s="31">
        <v>803818</v>
      </c>
      <c r="R138" s="31">
        <v>803818</v>
      </c>
      <c r="S138" s="31">
        <v>49940</v>
      </c>
      <c r="T138" s="36">
        <f t="shared" si="38"/>
        <v>6.2128491773013293E-2</v>
      </c>
      <c r="U138" s="36">
        <f t="shared" si="39"/>
        <v>0.24022727272727273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23478305</v>
      </c>
      <c r="E139" s="31">
        <v>23141631</v>
      </c>
      <c r="F139" s="31">
        <v>7286520</v>
      </c>
      <c r="G139" s="36">
        <f t="shared" si="32"/>
        <v>0.31035119443247711</v>
      </c>
      <c r="H139" s="31">
        <v>5291010</v>
      </c>
      <c r="I139" s="36">
        <f t="shared" si="33"/>
        <v>0.22535740974486873</v>
      </c>
      <c r="J139" s="31">
        <v>5849024</v>
      </c>
      <c r="K139" s="36">
        <f t="shared" si="34"/>
        <v>0.25274899595452022</v>
      </c>
      <c r="L139" s="31">
        <v>6581621</v>
      </c>
      <c r="M139" s="36">
        <f t="shared" si="35"/>
        <v>0.28440609912067133</v>
      </c>
      <c r="N139" s="31">
        <f t="shared" si="36"/>
        <v>25008175</v>
      </c>
      <c r="O139" s="36">
        <f t="shared" si="37"/>
        <v>1.0806574091514984</v>
      </c>
      <c r="P139" s="31">
        <v>26919123</v>
      </c>
      <c r="Q139" s="31">
        <v>21246750</v>
      </c>
      <c r="R139" s="31">
        <v>29313505</v>
      </c>
      <c r="S139" s="31">
        <v>54904666</v>
      </c>
      <c r="T139" s="36">
        <f t="shared" si="38"/>
        <v>1.8730160722847711</v>
      </c>
      <c r="U139" s="36">
        <f t="shared" si="39"/>
        <v>-0.7555038847290827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58350430</v>
      </c>
      <c r="E140" s="31">
        <v>41071088</v>
      </c>
      <c r="F140" s="31">
        <v>10504216</v>
      </c>
      <c r="G140" s="36">
        <f t="shared" si="32"/>
        <v>0.18001951313812084</v>
      </c>
      <c r="H140" s="31">
        <v>12008681</v>
      </c>
      <c r="I140" s="36">
        <f t="shared" si="33"/>
        <v>0.20580278500089888</v>
      </c>
      <c r="J140" s="31">
        <v>9771006</v>
      </c>
      <c r="K140" s="36">
        <f t="shared" si="34"/>
        <v>0.23790472752998412</v>
      </c>
      <c r="L140" s="31">
        <v>11338233</v>
      </c>
      <c r="M140" s="36">
        <f t="shared" si="35"/>
        <v>0.27606361438489285</v>
      </c>
      <c r="N140" s="31">
        <f t="shared" si="36"/>
        <v>43622136</v>
      </c>
      <c r="O140" s="36">
        <f t="shared" si="37"/>
        <v>1.0621129880951778</v>
      </c>
      <c r="P140" s="31">
        <v>10203237</v>
      </c>
      <c r="Q140" s="31">
        <v>33288278</v>
      </c>
      <c r="R140" s="31">
        <v>38953725</v>
      </c>
      <c r="S140" s="31">
        <v>38772386</v>
      </c>
      <c r="T140" s="36">
        <f t="shared" si="38"/>
        <v>0.99534475842810921</v>
      </c>
      <c r="U140" s="36">
        <f t="shared" si="39"/>
        <v>0.11123881568172922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19660462</v>
      </c>
      <c r="E141" s="31">
        <v>18189935</v>
      </c>
      <c r="F141" s="31">
        <v>4709439</v>
      </c>
      <c r="G141" s="36">
        <f t="shared" si="32"/>
        <v>0.23953857238960102</v>
      </c>
      <c r="H141" s="31">
        <v>4986453</v>
      </c>
      <c r="I141" s="36">
        <f t="shared" si="33"/>
        <v>0.25362847526166982</v>
      </c>
      <c r="J141" s="31">
        <v>4778585</v>
      </c>
      <c r="K141" s="36">
        <f t="shared" si="34"/>
        <v>0.26270489696637178</v>
      </c>
      <c r="L141" s="31">
        <v>2540200</v>
      </c>
      <c r="M141" s="36">
        <f t="shared" si="35"/>
        <v>0.13964865734814336</v>
      </c>
      <c r="N141" s="31">
        <f t="shared" si="36"/>
        <v>17014677</v>
      </c>
      <c r="O141" s="36">
        <f t="shared" si="37"/>
        <v>0.93538965367385862</v>
      </c>
      <c r="P141" s="31">
        <v>5509056</v>
      </c>
      <c r="Q141" s="31">
        <v>10390017</v>
      </c>
      <c r="R141" s="31">
        <v>10878990</v>
      </c>
      <c r="S141" s="31">
        <v>17651331</v>
      </c>
      <c r="T141" s="36">
        <f t="shared" si="38"/>
        <v>1.6225156011725352</v>
      </c>
      <c r="U141" s="36">
        <f t="shared" si="39"/>
        <v>-0.53890466896687927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41541261</v>
      </c>
      <c r="E142" s="31">
        <v>43297609</v>
      </c>
      <c r="F142" s="31">
        <v>14358537</v>
      </c>
      <c r="G142" s="36">
        <f t="shared" si="32"/>
        <v>0.34564518876786143</v>
      </c>
      <c r="H142" s="31">
        <v>14864853</v>
      </c>
      <c r="I142" s="36">
        <f t="shared" si="33"/>
        <v>0.3578334562352356</v>
      </c>
      <c r="J142" s="31">
        <v>11689255</v>
      </c>
      <c r="K142" s="36">
        <f t="shared" si="34"/>
        <v>0.2699746076047756</v>
      </c>
      <c r="L142" s="31">
        <v>4897254</v>
      </c>
      <c r="M142" s="36">
        <f t="shared" si="35"/>
        <v>0.1131067999620949</v>
      </c>
      <c r="N142" s="31">
        <f t="shared" si="36"/>
        <v>45809899</v>
      </c>
      <c r="O142" s="36">
        <f t="shared" si="37"/>
        <v>1.0580237583096102</v>
      </c>
      <c r="P142" s="31">
        <v>15337989</v>
      </c>
      <c r="Q142" s="31">
        <v>42215889</v>
      </c>
      <c r="R142" s="31">
        <v>39987930</v>
      </c>
      <c r="S142" s="31">
        <v>51563947</v>
      </c>
      <c r="T142" s="36">
        <f t="shared" si="38"/>
        <v>1.2894877779369924</v>
      </c>
      <c r="U142" s="36">
        <f t="shared" si="39"/>
        <v>-0.68071081547913481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5887260</v>
      </c>
      <c r="E143" s="31">
        <v>5996796</v>
      </c>
      <c r="F143" s="31">
        <v>1903475</v>
      </c>
      <c r="G143" s="36">
        <f t="shared" si="32"/>
        <v>0.32332103559210906</v>
      </c>
      <c r="H143" s="31">
        <v>1752105</v>
      </c>
      <c r="I143" s="36">
        <f t="shared" si="33"/>
        <v>0.2976095840849563</v>
      </c>
      <c r="J143" s="31">
        <v>1708652</v>
      </c>
      <c r="K143" s="36">
        <f t="shared" si="34"/>
        <v>0.28492748461011513</v>
      </c>
      <c r="L143" s="31">
        <v>1810553</v>
      </c>
      <c r="M143" s="36">
        <f t="shared" si="35"/>
        <v>0.3019200586446496</v>
      </c>
      <c r="N143" s="31">
        <f t="shared" si="36"/>
        <v>7174785</v>
      </c>
      <c r="O143" s="36">
        <f t="shared" si="37"/>
        <v>1.1964363970360172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149771536</v>
      </c>
      <c r="E144" s="32">
        <f>SUM(E138:E143)</f>
        <v>132550883</v>
      </c>
      <c r="F144" s="32">
        <f>SUM(F138:F143)</f>
        <v>38920968</v>
      </c>
      <c r="G144" s="37">
        <f t="shared" si="32"/>
        <v>0.25986892462663935</v>
      </c>
      <c r="H144" s="32">
        <f>SUM(H138:H143)</f>
        <v>38903102</v>
      </c>
      <c r="I144" s="37">
        <f t="shared" si="33"/>
        <v>0.259749636272676</v>
      </c>
      <c r="J144" s="32">
        <f>SUM(J138:J143)</f>
        <v>33826361</v>
      </c>
      <c r="K144" s="37">
        <f t="shared" si="34"/>
        <v>0.25519528979674921</v>
      </c>
      <c r="L144" s="32">
        <f>SUM(L138:L143)</f>
        <v>27184232</v>
      </c>
      <c r="M144" s="37">
        <f t="shared" si="35"/>
        <v>0.20508525771193845</v>
      </c>
      <c r="N144" s="32">
        <f t="shared" si="36"/>
        <v>138834663</v>
      </c>
      <c r="O144" s="37">
        <f t="shared" si="37"/>
        <v>1.0474065495286062</v>
      </c>
      <c r="P144" s="32">
        <f>SUM(P138:P143)</f>
        <v>57982605</v>
      </c>
      <c r="Q144" s="32">
        <f>SUM(Q138:Q143)</f>
        <v>107944752</v>
      </c>
      <c r="R144" s="32">
        <f>SUM(R138:R143)</f>
        <v>119937968</v>
      </c>
      <c r="S144" s="32">
        <f>SUM(S138:S143)</f>
        <v>162942270</v>
      </c>
      <c r="T144" s="37">
        <f t="shared" si="38"/>
        <v>1.3585545321228054</v>
      </c>
      <c r="U144" s="37">
        <f t="shared" si="39"/>
        <v>-0.53116573496482267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213044</v>
      </c>
      <c r="E145" s="31">
        <v>130435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1788532</v>
      </c>
      <c r="R145" s="31">
        <v>108335</v>
      </c>
      <c r="S145" s="31">
        <v>704590</v>
      </c>
      <c r="T145" s="36">
        <f t="shared" si="38"/>
        <v>6.5038076337287123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23291865</v>
      </c>
      <c r="E146" s="31">
        <v>24499593</v>
      </c>
      <c r="F146" s="31">
        <v>5539340</v>
      </c>
      <c r="G146" s="36">
        <f t="shared" si="32"/>
        <v>0.23782294805503981</v>
      </c>
      <c r="H146" s="31">
        <v>5606804</v>
      </c>
      <c r="I146" s="36">
        <f t="shared" si="33"/>
        <v>0.24071940997425495</v>
      </c>
      <c r="J146" s="31">
        <v>6337378</v>
      </c>
      <c r="K146" s="36">
        <f t="shared" si="34"/>
        <v>0.25867278693160334</v>
      </c>
      <c r="L146" s="31">
        <v>5851876</v>
      </c>
      <c r="M146" s="36">
        <f t="shared" si="35"/>
        <v>0.23885604956784384</v>
      </c>
      <c r="N146" s="31">
        <f t="shared" si="36"/>
        <v>23335398</v>
      </c>
      <c r="O146" s="36">
        <f t="shared" si="37"/>
        <v>0.95248104733821493</v>
      </c>
      <c r="P146" s="31">
        <v>5126481</v>
      </c>
      <c r="Q146" s="31">
        <v>2544681</v>
      </c>
      <c r="R146" s="31">
        <v>22738177</v>
      </c>
      <c r="S146" s="31">
        <v>21136549</v>
      </c>
      <c r="T146" s="36">
        <f t="shared" si="38"/>
        <v>0.92956216322882879</v>
      </c>
      <c r="U146" s="36">
        <f t="shared" si="39"/>
        <v>0.1414995978723026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25513722</v>
      </c>
      <c r="E147" s="31">
        <v>24773721</v>
      </c>
      <c r="F147" s="31">
        <v>6594293</v>
      </c>
      <c r="G147" s="36">
        <f t="shared" si="32"/>
        <v>0.25846064325698931</v>
      </c>
      <c r="H147" s="31">
        <v>6816621</v>
      </c>
      <c r="I147" s="36">
        <f t="shared" si="33"/>
        <v>0.26717469916776548</v>
      </c>
      <c r="J147" s="31">
        <v>375795</v>
      </c>
      <c r="K147" s="36">
        <f t="shared" si="34"/>
        <v>1.5169097932442203E-2</v>
      </c>
      <c r="L147" s="31">
        <v>5537434</v>
      </c>
      <c r="M147" s="36">
        <f t="shared" si="35"/>
        <v>0.22352047962435678</v>
      </c>
      <c r="N147" s="31">
        <f t="shared" si="36"/>
        <v>19324143</v>
      </c>
      <c r="O147" s="36">
        <f t="shared" si="37"/>
        <v>0.78002585885261244</v>
      </c>
      <c r="P147" s="31">
        <v>3581525</v>
      </c>
      <c r="Q147" s="31">
        <v>23658187</v>
      </c>
      <c r="R147" s="31">
        <v>23658164</v>
      </c>
      <c r="S147" s="31">
        <v>17746920</v>
      </c>
      <c r="T147" s="36">
        <f t="shared" si="38"/>
        <v>0.75013935992666214</v>
      </c>
      <c r="U147" s="36">
        <f t="shared" si="39"/>
        <v>0.54611066514962192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15866981</v>
      </c>
      <c r="E148" s="31">
        <v>15693068</v>
      </c>
      <c r="F148" s="31">
        <v>3492845</v>
      </c>
      <c r="G148" s="36">
        <f t="shared" si="32"/>
        <v>0.22013292887916108</v>
      </c>
      <c r="H148" s="31">
        <v>4349928</v>
      </c>
      <c r="I148" s="36">
        <f t="shared" si="33"/>
        <v>0.27414969489154867</v>
      </c>
      <c r="J148" s="31">
        <v>3683756</v>
      </c>
      <c r="K148" s="36">
        <f t="shared" si="34"/>
        <v>0.23473778358699524</v>
      </c>
      <c r="L148" s="31">
        <v>3544871</v>
      </c>
      <c r="M148" s="36">
        <f t="shared" si="35"/>
        <v>0.22588769767645178</v>
      </c>
      <c r="N148" s="31">
        <f t="shared" si="36"/>
        <v>15071400</v>
      </c>
      <c r="O148" s="36">
        <f t="shared" si="37"/>
        <v>0.96038582130657946</v>
      </c>
      <c r="P148" s="31">
        <v>3282475</v>
      </c>
      <c r="Q148" s="31">
        <v>14117493</v>
      </c>
      <c r="R148" s="31">
        <v>14721802</v>
      </c>
      <c r="S148" s="31">
        <v>14963218</v>
      </c>
      <c r="T148" s="36">
        <f t="shared" si="38"/>
        <v>1.0163985359944387</v>
      </c>
      <c r="U148" s="36">
        <f t="shared" si="39"/>
        <v>7.9938461069771982E-2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64885612</v>
      </c>
      <c r="E150" s="32">
        <f>SUM(E145:E149)</f>
        <v>65096817</v>
      </c>
      <c r="F150" s="32">
        <f>SUM(F145:F149)</f>
        <v>15626478</v>
      </c>
      <c r="G150" s="37">
        <f t="shared" si="32"/>
        <v>0.24083117224817113</v>
      </c>
      <c r="H150" s="32">
        <f>SUM(H145:H149)</f>
        <v>16773353</v>
      </c>
      <c r="I150" s="37">
        <f t="shared" si="33"/>
        <v>0.25850650834579475</v>
      </c>
      <c r="J150" s="32">
        <f>SUM(J145:J149)</f>
        <v>10396929</v>
      </c>
      <c r="K150" s="37">
        <f t="shared" si="34"/>
        <v>0.15971485979107089</v>
      </c>
      <c r="L150" s="32">
        <f>SUM(L145:L149)</f>
        <v>14934181</v>
      </c>
      <c r="M150" s="37">
        <f t="shared" si="35"/>
        <v>0.22941491901209241</v>
      </c>
      <c r="N150" s="32">
        <f t="shared" si="36"/>
        <v>57730941</v>
      </c>
      <c r="O150" s="37">
        <f t="shared" si="37"/>
        <v>0.88684737074010855</v>
      </c>
      <c r="P150" s="32">
        <f>SUM(P145:P149)</f>
        <v>11990481</v>
      </c>
      <c r="Q150" s="32">
        <f>SUM(Q145:Q149)</f>
        <v>42108893</v>
      </c>
      <c r="R150" s="32">
        <f>SUM(R145:R149)</f>
        <v>61226478</v>
      </c>
      <c r="S150" s="32">
        <f>SUM(S145:S149)</f>
        <v>54551277</v>
      </c>
      <c r="T150" s="37">
        <f t="shared" si="38"/>
        <v>0.89097525746948891</v>
      </c>
      <c r="U150" s="37">
        <f t="shared" si="39"/>
        <v>0.24550307865047283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23791384</v>
      </c>
      <c r="E151" s="31">
        <v>28667448</v>
      </c>
      <c r="F151" s="31">
        <v>5124370</v>
      </c>
      <c r="G151" s="36">
        <f t="shared" si="32"/>
        <v>0.21538763781039388</v>
      </c>
      <c r="H151" s="31">
        <v>6329047</v>
      </c>
      <c r="I151" s="36">
        <f t="shared" si="33"/>
        <v>0.26602264920779722</v>
      </c>
      <c r="J151" s="31">
        <v>5529818</v>
      </c>
      <c r="K151" s="36">
        <f t="shared" si="34"/>
        <v>0.192895370386649</v>
      </c>
      <c r="L151" s="31">
        <v>5729358</v>
      </c>
      <c r="M151" s="36">
        <f t="shared" si="35"/>
        <v>0.19985587834675761</v>
      </c>
      <c r="N151" s="31">
        <f t="shared" si="36"/>
        <v>22712593</v>
      </c>
      <c r="O151" s="36">
        <f t="shared" si="37"/>
        <v>0.79227816162778075</v>
      </c>
      <c r="P151" s="31">
        <v>5214947</v>
      </c>
      <c r="Q151" s="31">
        <v>22757881</v>
      </c>
      <c r="R151" s="31">
        <v>20397867</v>
      </c>
      <c r="S151" s="31">
        <v>22539876</v>
      </c>
      <c r="T151" s="36">
        <f t="shared" si="38"/>
        <v>1.1050114210471125</v>
      </c>
      <c r="U151" s="36">
        <f t="shared" si="39"/>
        <v>9.8641654459767247E-2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140086100</v>
      </c>
      <c r="E152" s="31">
        <v>174835000</v>
      </c>
      <c r="F152" s="31">
        <v>35715942</v>
      </c>
      <c r="G152" s="36">
        <f t="shared" si="32"/>
        <v>0.25495707282878172</v>
      </c>
      <c r="H152" s="31">
        <v>36244123</v>
      </c>
      <c r="I152" s="36">
        <f t="shared" si="33"/>
        <v>0.25872747545973512</v>
      </c>
      <c r="J152" s="31">
        <v>35770994</v>
      </c>
      <c r="K152" s="36">
        <f t="shared" si="34"/>
        <v>0.20459858723939714</v>
      </c>
      <c r="L152" s="31">
        <v>32238190</v>
      </c>
      <c r="M152" s="36">
        <f t="shared" si="35"/>
        <v>0.18439208396488119</v>
      </c>
      <c r="N152" s="31">
        <f t="shared" si="36"/>
        <v>139969249</v>
      </c>
      <c r="O152" s="36">
        <f t="shared" si="37"/>
        <v>0.8005791117339206</v>
      </c>
      <c r="P152" s="31">
        <v>40020916</v>
      </c>
      <c r="Q152" s="31">
        <v>151931900</v>
      </c>
      <c r="R152" s="31">
        <v>152946215</v>
      </c>
      <c r="S152" s="31">
        <v>133561863</v>
      </c>
      <c r="T152" s="36">
        <f t="shared" si="38"/>
        <v>0.8732603353407602</v>
      </c>
      <c r="U152" s="36">
        <f t="shared" si="39"/>
        <v>-0.19446646348624308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53164720</v>
      </c>
      <c r="E153" s="31">
        <v>52979640</v>
      </c>
      <c r="F153" s="31">
        <v>13216041</v>
      </c>
      <c r="G153" s="36">
        <f t="shared" si="32"/>
        <v>0.24858667552467126</v>
      </c>
      <c r="H153" s="31">
        <v>13124274</v>
      </c>
      <c r="I153" s="36">
        <f t="shared" si="33"/>
        <v>0.24686058724658005</v>
      </c>
      <c r="J153" s="31">
        <v>10866860</v>
      </c>
      <c r="K153" s="36">
        <f t="shared" si="34"/>
        <v>0.20511388903359856</v>
      </c>
      <c r="L153" s="31">
        <v>10268729</v>
      </c>
      <c r="M153" s="36">
        <f t="shared" si="35"/>
        <v>0.19382406146965137</v>
      </c>
      <c r="N153" s="31">
        <f t="shared" si="36"/>
        <v>47475904</v>
      </c>
      <c r="O153" s="36">
        <f t="shared" si="37"/>
        <v>0.89611601739838176</v>
      </c>
      <c r="P153" s="31">
        <v>12941507</v>
      </c>
      <c r="Q153" s="31">
        <v>55385930</v>
      </c>
      <c r="R153" s="31">
        <v>51233867</v>
      </c>
      <c r="S153" s="31">
        <v>49701972</v>
      </c>
      <c r="T153" s="36">
        <f t="shared" si="38"/>
        <v>0.97009995361076296</v>
      </c>
      <c r="U153" s="36">
        <f t="shared" si="39"/>
        <v>-0.20652757055264115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19922391</v>
      </c>
      <c r="E154" s="31">
        <v>18181098</v>
      </c>
      <c r="F154" s="31">
        <v>4782070</v>
      </c>
      <c r="G154" s="36">
        <f t="shared" si="32"/>
        <v>0.24003494359688052</v>
      </c>
      <c r="H154" s="31">
        <v>5511082</v>
      </c>
      <c r="I154" s="36">
        <f t="shared" si="33"/>
        <v>0.27662753933501255</v>
      </c>
      <c r="J154" s="31">
        <v>4942568</v>
      </c>
      <c r="K154" s="36">
        <f t="shared" si="34"/>
        <v>0.27185200805803916</v>
      </c>
      <c r="L154" s="31">
        <v>4941624</v>
      </c>
      <c r="M154" s="36">
        <f t="shared" si="35"/>
        <v>0.27180008600140654</v>
      </c>
      <c r="N154" s="31">
        <f t="shared" si="36"/>
        <v>20177344</v>
      </c>
      <c r="O154" s="36">
        <f t="shared" si="37"/>
        <v>1.1097978790939909</v>
      </c>
      <c r="P154" s="31">
        <v>4543921</v>
      </c>
      <c r="Q154" s="31">
        <v>18246650</v>
      </c>
      <c r="R154" s="31">
        <v>17247927</v>
      </c>
      <c r="S154" s="31">
        <v>15741136</v>
      </c>
      <c r="T154" s="36">
        <f t="shared" si="38"/>
        <v>0.91263929862411874</v>
      </c>
      <c r="U154" s="36">
        <f t="shared" si="39"/>
        <v>8.7524188910854672E-2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10438161</v>
      </c>
      <c r="E155" s="31">
        <v>8599161</v>
      </c>
      <c r="F155" s="31">
        <v>1942023</v>
      </c>
      <c r="G155" s="36">
        <f t="shared" si="32"/>
        <v>0.18605030138929646</v>
      </c>
      <c r="H155" s="31">
        <v>2258964</v>
      </c>
      <c r="I155" s="36">
        <f t="shared" si="33"/>
        <v>0.21641398326774228</v>
      </c>
      <c r="J155" s="31">
        <v>2150087</v>
      </c>
      <c r="K155" s="36">
        <f t="shared" si="34"/>
        <v>0.25003450918060494</v>
      </c>
      <c r="L155" s="31">
        <v>2200722</v>
      </c>
      <c r="M155" s="36">
        <f t="shared" si="35"/>
        <v>0.25592287433622884</v>
      </c>
      <c r="N155" s="31">
        <f t="shared" si="36"/>
        <v>8551796</v>
      </c>
      <c r="O155" s="36">
        <f t="shared" si="37"/>
        <v>0.99449190450091585</v>
      </c>
      <c r="P155" s="31">
        <v>1541641</v>
      </c>
      <c r="Q155" s="31">
        <v>347826</v>
      </c>
      <c r="R155" s="31">
        <v>6781871</v>
      </c>
      <c r="S155" s="31">
        <v>2647144</v>
      </c>
      <c r="T155" s="36">
        <f t="shared" si="38"/>
        <v>0.39032650429357918</v>
      </c>
      <c r="U155" s="36">
        <f t="shared" si="39"/>
        <v>0.4275191176155797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3799845</v>
      </c>
      <c r="E156" s="31">
        <v>3918711</v>
      </c>
      <c r="F156" s="31">
        <v>878988</v>
      </c>
      <c r="G156" s="36">
        <f t="shared" si="32"/>
        <v>0.23132206708431527</v>
      </c>
      <c r="H156" s="31">
        <v>937276</v>
      </c>
      <c r="I156" s="36">
        <f t="shared" si="33"/>
        <v>0.24666164014584804</v>
      </c>
      <c r="J156" s="31">
        <v>1063637</v>
      </c>
      <c r="K156" s="36">
        <f t="shared" si="34"/>
        <v>0.27142522120156348</v>
      </c>
      <c r="L156" s="31">
        <v>1036157</v>
      </c>
      <c r="M156" s="36">
        <f t="shared" si="35"/>
        <v>0.26441271122060289</v>
      </c>
      <c r="N156" s="31">
        <f t="shared" si="36"/>
        <v>3916058</v>
      </c>
      <c r="O156" s="36">
        <f t="shared" si="37"/>
        <v>0.99932299166741312</v>
      </c>
      <c r="P156" s="31">
        <v>922437</v>
      </c>
      <c r="Q156" s="31">
        <v>1501000</v>
      </c>
      <c r="R156" s="31">
        <v>2953314</v>
      </c>
      <c r="S156" s="31">
        <v>2755672</v>
      </c>
      <c r="T156" s="36">
        <f t="shared" si="38"/>
        <v>0.93307789148055376</v>
      </c>
      <c r="U156" s="36">
        <f t="shared" si="39"/>
        <v>0.12328213200467886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251202601</v>
      </c>
      <c r="E157" s="32">
        <f>SUM(E151:E156)</f>
        <v>287181058</v>
      </c>
      <c r="F157" s="32">
        <f>SUM(F151:F156)</f>
        <v>61659434</v>
      </c>
      <c r="G157" s="37">
        <f t="shared" si="32"/>
        <v>0.24545698871963512</v>
      </c>
      <c r="H157" s="32">
        <f>SUM(H151:H156)</f>
        <v>64404766</v>
      </c>
      <c r="I157" s="37">
        <f t="shared" si="33"/>
        <v>0.25638574498677263</v>
      </c>
      <c r="J157" s="32">
        <f>SUM(J151:J156)</f>
        <v>60323964</v>
      </c>
      <c r="K157" s="37">
        <f t="shared" si="34"/>
        <v>0.21005551139100545</v>
      </c>
      <c r="L157" s="32">
        <f>SUM(L151:L156)</f>
        <v>56414780</v>
      </c>
      <c r="M157" s="37">
        <f t="shared" si="35"/>
        <v>0.19644324870479446</v>
      </c>
      <c r="N157" s="32">
        <f t="shared" si="36"/>
        <v>242802944</v>
      </c>
      <c r="O157" s="37">
        <f t="shared" si="37"/>
        <v>0.84546991257341209</v>
      </c>
      <c r="P157" s="32">
        <f>SUM(P151:P156)</f>
        <v>65185369</v>
      </c>
      <c r="Q157" s="32">
        <f>SUM(Q151:Q156)</f>
        <v>250171187</v>
      </c>
      <c r="R157" s="32">
        <f>SUM(R151:R156)</f>
        <v>251561061</v>
      </c>
      <c r="S157" s="32">
        <f>SUM(S151:S156)</f>
        <v>226947663</v>
      </c>
      <c r="T157" s="37">
        <f t="shared" si="38"/>
        <v>0.90215736130958679</v>
      </c>
      <c r="U157" s="37">
        <f t="shared" si="39"/>
        <v>-0.13454842911144682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1223044</v>
      </c>
      <c r="E158" s="31">
        <v>1162175</v>
      </c>
      <c r="F158" s="31">
        <v>0</v>
      </c>
      <c r="G158" s="36">
        <f t="shared" si="32"/>
        <v>0</v>
      </c>
      <c r="H158" s="31">
        <v>249900</v>
      </c>
      <c r="I158" s="36">
        <f t="shared" si="33"/>
        <v>0.20432625481994107</v>
      </c>
      <c r="J158" s="31">
        <v>116785</v>
      </c>
      <c r="K158" s="36">
        <f t="shared" si="34"/>
        <v>0.10048830855938219</v>
      </c>
      <c r="L158" s="31">
        <v>0</v>
      </c>
      <c r="M158" s="36">
        <f t="shared" si="35"/>
        <v>0</v>
      </c>
      <c r="N158" s="31">
        <f t="shared" si="36"/>
        <v>366685</v>
      </c>
      <c r="O158" s="36">
        <f t="shared" si="37"/>
        <v>0.3155161658097963</v>
      </c>
      <c r="P158" s="31">
        <v>0</v>
      </c>
      <c r="Q158" s="31">
        <v>1072500</v>
      </c>
      <c r="R158" s="31">
        <v>1072500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138570853</v>
      </c>
      <c r="E159" s="31">
        <v>144322372</v>
      </c>
      <c r="F159" s="31">
        <v>32207200</v>
      </c>
      <c r="G159" s="36">
        <f t="shared" si="32"/>
        <v>0.23242405818199011</v>
      </c>
      <c r="H159" s="31">
        <v>33205270</v>
      </c>
      <c r="I159" s="36">
        <f t="shared" si="33"/>
        <v>0.23962665510906539</v>
      </c>
      <c r="J159" s="31">
        <v>35210130</v>
      </c>
      <c r="K159" s="36">
        <f t="shared" si="34"/>
        <v>0.24396862047139858</v>
      </c>
      <c r="L159" s="31">
        <v>33456096</v>
      </c>
      <c r="M159" s="36">
        <f t="shared" si="35"/>
        <v>0.23181503696460865</v>
      </c>
      <c r="N159" s="31">
        <f t="shared" si="36"/>
        <v>134078696</v>
      </c>
      <c r="O159" s="36">
        <f t="shared" si="37"/>
        <v>0.92902225858649279</v>
      </c>
      <c r="P159" s="31">
        <v>30397872</v>
      </c>
      <c r="Q159" s="31">
        <v>151145748</v>
      </c>
      <c r="R159" s="31">
        <v>132062949</v>
      </c>
      <c r="S159" s="31">
        <v>124368140</v>
      </c>
      <c r="T159" s="36">
        <f t="shared" si="38"/>
        <v>0.94173377879059783</v>
      </c>
      <c r="U159" s="36">
        <f t="shared" si="39"/>
        <v>0.10060651614034044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139793897</v>
      </c>
      <c r="E163" s="32">
        <f>SUM(E158:E162)</f>
        <v>145484547</v>
      </c>
      <c r="F163" s="32">
        <f>SUM(F158:F162)</f>
        <v>32207200</v>
      </c>
      <c r="G163" s="37">
        <f t="shared" si="32"/>
        <v>0.23039060138655409</v>
      </c>
      <c r="H163" s="32">
        <f>SUM(H158:H162)</f>
        <v>33455170</v>
      </c>
      <c r="I163" s="37">
        <f t="shared" si="33"/>
        <v>0.23931781514038486</v>
      </c>
      <c r="J163" s="32">
        <f>SUM(J158:J162)</f>
        <v>35326915</v>
      </c>
      <c r="K163" s="37">
        <f t="shared" si="34"/>
        <v>0.24282245591347926</v>
      </c>
      <c r="L163" s="32">
        <f>SUM(L158:L162)</f>
        <v>33456096</v>
      </c>
      <c r="M163" s="37">
        <f t="shared" si="35"/>
        <v>0.22996322764093977</v>
      </c>
      <c r="N163" s="32">
        <f t="shared" si="36"/>
        <v>134445381</v>
      </c>
      <c r="O163" s="37">
        <f t="shared" si="37"/>
        <v>0.92412138452065296</v>
      </c>
      <c r="P163" s="32">
        <f>SUM(P158:P162)</f>
        <v>30397872</v>
      </c>
      <c r="Q163" s="32">
        <f>SUM(Q158:Q162)</f>
        <v>152218248</v>
      </c>
      <c r="R163" s="32">
        <f>SUM(R158:R162)</f>
        <v>133135449</v>
      </c>
      <c r="S163" s="32">
        <f>SUM(S158:S162)</f>
        <v>124368140</v>
      </c>
      <c r="T163" s="37">
        <f t="shared" si="38"/>
        <v>0.93414744858824184</v>
      </c>
      <c r="U163" s="37">
        <f t="shared" si="39"/>
        <v>0.10060651614034044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39014920</v>
      </c>
      <c r="E164" s="31">
        <v>42539561</v>
      </c>
      <c r="F164" s="31">
        <v>9450138</v>
      </c>
      <c r="G164" s="36">
        <f t="shared" si="32"/>
        <v>0.24221856664065952</v>
      </c>
      <c r="H164" s="31">
        <v>11676800</v>
      </c>
      <c r="I164" s="36">
        <f t="shared" si="33"/>
        <v>0.29929063035372111</v>
      </c>
      <c r="J164" s="31">
        <v>10630478</v>
      </c>
      <c r="K164" s="36">
        <f t="shared" si="34"/>
        <v>0.24989627890142072</v>
      </c>
      <c r="L164" s="31">
        <v>11134910</v>
      </c>
      <c r="M164" s="36">
        <f t="shared" si="35"/>
        <v>0.26175422919855706</v>
      </c>
      <c r="N164" s="31">
        <f t="shared" si="36"/>
        <v>42892326</v>
      </c>
      <c r="O164" s="36">
        <f t="shared" si="37"/>
        <v>1.0082926337674241</v>
      </c>
      <c r="P164" s="31">
        <v>9319459</v>
      </c>
      <c r="Q164" s="31">
        <v>34901020</v>
      </c>
      <c r="R164" s="31">
        <v>38110813</v>
      </c>
      <c r="S164" s="31">
        <v>37317782</v>
      </c>
      <c r="T164" s="36">
        <f t="shared" si="38"/>
        <v>0.97919144364619037</v>
      </c>
      <c r="U164" s="36">
        <f t="shared" si="39"/>
        <v>0.19480218755187395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19961185</v>
      </c>
      <c r="E165" s="31">
        <v>20819890</v>
      </c>
      <c r="F165" s="31">
        <v>4213166</v>
      </c>
      <c r="G165" s="36">
        <f t="shared" si="32"/>
        <v>0.21106793008531308</v>
      </c>
      <c r="H165" s="31">
        <v>5345761</v>
      </c>
      <c r="I165" s="36">
        <f t="shared" si="33"/>
        <v>0.26780779798393733</v>
      </c>
      <c r="J165" s="31">
        <v>3854599</v>
      </c>
      <c r="K165" s="36">
        <f t="shared" si="34"/>
        <v>0.18514021928069746</v>
      </c>
      <c r="L165" s="31">
        <v>4145263</v>
      </c>
      <c r="M165" s="36">
        <f t="shared" si="35"/>
        <v>0.19910109995778075</v>
      </c>
      <c r="N165" s="31">
        <f t="shared" si="36"/>
        <v>17558789</v>
      </c>
      <c r="O165" s="36">
        <f t="shared" si="37"/>
        <v>0.84336607926362728</v>
      </c>
      <c r="P165" s="31">
        <v>5223065</v>
      </c>
      <c r="Q165" s="31">
        <v>18970599</v>
      </c>
      <c r="R165" s="31">
        <v>18921599</v>
      </c>
      <c r="S165" s="31">
        <v>19191641</v>
      </c>
      <c r="T165" s="36">
        <f t="shared" si="38"/>
        <v>1.0142716268323835</v>
      </c>
      <c r="U165" s="36">
        <f t="shared" si="39"/>
        <v>-0.20635431494725798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15852767</v>
      </c>
      <c r="E167" s="31">
        <v>16438367</v>
      </c>
      <c r="F167" s="31">
        <v>2271468</v>
      </c>
      <c r="G167" s="36">
        <f t="shared" si="32"/>
        <v>0.14328527000996102</v>
      </c>
      <c r="H167" s="31">
        <v>105785</v>
      </c>
      <c r="I167" s="36">
        <f t="shared" si="33"/>
        <v>6.6729675645898281E-3</v>
      </c>
      <c r="J167" s="31">
        <v>5535336</v>
      </c>
      <c r="K167" s="36">
        <f t="shared" si="34"/>
        <v>0.33673271803701671</v>
      </c>
      <c r="L167" s="31">
        <v>3530602</v>
      </c>
      <c r="M167" s="36">
        <f t="shared" si="35"/>
        <v>0.21477814675873827</v>
      </c>
      <c r="N167" s="31">
        <f t="shared" si="36"/>
        <v>11443191</v>
      </c>
      <c r="O167" s="36">
        <f t="shared" si="37"/>
        <v>0.69612699363629005</v>
      </c>
      <c r="P167" s="31">
        <v>3184580</v>
      </c>
      <c r="Q167" s="31">
        <v>14211259</v>
      </c>
      <c r="R167" s="31">
        <v>14155795</v>
      </c>
      <c r="S167" s="31">
        <v>13105636</v>
      </c>
      <c r="T167" s="36">
        <f t="shared" si="38"/>
        <v>0.92581419835480805</v>
      </c>
      <c r="U167" s="36">
        <f t="shared" si="39"/>
        <v>0.10865545849060165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74828872</v>
      </c>
      <c r="E169" s="32">
        <f>SUM(E164:E168)</f>
        <v>79797818</v>
      </c>
      <c r="F169" s="32">
        <f>SUM(F164:F168)</f>
        <v>15934772</v>
      </c>
      <c r="G169" s="37">
        <f t="shared" si="32"/>
        <v>0.2129495149946935</v>
      </c>
      <c r="H169" s="32">
        <f>SUM(H164:H168)</f>
        <v>17128346</v>
      </c>
      <c r="I169" s="37">
        <f t="shared" si="33"/>
        <v>0.22890022984711034</v>
      </c>
      <c r="J169" s="32">
        <f>SUM(J164:J168)</f>
        <v>20020413</v>
      </c>
      <c r="K169" s="37">
        <f t="shared" si="34"/>
        <v>0.25088922857514728</v>
      </c>
      <c r="L169" s="32">
        <f>SUM(L164:L168)</f>
        <v>18810775</v>
      </c>
      <c r="M169" s="37">
        <f t="shared" si="35"/>
        <v>0.23573044315572639</v>
      </c>
      <c r="N169" s="32">
        <f t="shared" si="36"/>
        <v>71894306</v>
      </c>
      <c r="O169" s="37">
        <f t="shared" si="37"/>
        <v>0.90095578803921683</v>
      </c>
      <c r="P169" s="32">
        <f>SUM(P164:P168)</f>
        <v>17727104</v>
      </c>
      <c r="Q169" s="32">
        <f>SUM(Q164:Q168)</f>
        <v>68082878</v>
      </c>
      <c r="R169" s="32">
        <f>SUM(R164:R168)</f>
        <v>71188207</v>
      </c>
      <c r="S169" s="32">
        <f>SUM(S164:S168)</f>
        <v>69615059</v>
      </c>
      <c r="T169" s="37">
        <f t="shared" si="38"/>
        <v>0.97790156451053756</v>
      </c>
      <c r="U169" s="37">
        <f t="shared" si="39"/>
        <v>6.1130740813615025E-2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3614217053</v>
      </c>
      <c r="E170" s="32">
        <f>SUM(E105,E107:E111,E113:E120,E122:E125,E127:E131,E133:E136,E138:E143,E145:E149,E151:E156,E158:E162,E164:E168)</f>
        <v>3685504694</v>
      </c>
      <c r="F170" s="32">
        <f>SUM(F105,F107:F111,F113:F120,F122:F125,F127:F131,F133:F136,F138:F143,F145:F149,F151:F156,F158:F162,F164:F168)</f>
        <v>758707729</v>
      </c>
      <c r="G170" s="37">
        <f t="shared" si="32"/>
        <v>0.2099231224561432</v>
      </c>
      <c r="H170" s="32">
        <f>SUM(H105,H107:H111,H113:H120,H122:H125,H127:H131,H133:H136,H138:H143,H145:H149,H151:H156,H158:H162,H164:H168)</f>
        <v>895860984</v>
      </c>
      <c r="I170" s="37">
        <f t="shared" si="33"/>
        <v>0.24787138427571356</v>
      </c>
      <c r="J170" s="32">
        <f>SUM(J105,J107:J111,J113:J120,J122:J125,J127:J131,J133:J136,J138:J143,J145:J149,J151:J156,J158:J162,J164:J168)</f>
        <v>843109886</v>
      </c>
      <c r="K170" s="37">
        <f t="shared" si="34"/>
        <v>0.22876375313605829</v>
      </c>
      <c r="L170" s="32">
        <f>SUM(L105,L107:L111,L113:L120,L122:L125,L127:L131,L133:L136,L138:L143,L145:L149,L151:L156,L158:L162,L164:L168)</f>
        <v>745985747</v>
      </c>
      <c r="M170" s="37">
        <f t="shared" si="35"/>
        <v>0.20241074396526057</v>
      </c>
      <c r="N170" s="32">
        <f t="shared" si="36"/>
        <v>3243664346</v>
      </c>
      <c r="O170" s="37">
        <f t="shared" si="37"/>
        <v>0.88011401838144021</v>
      </c>
      <c r="P170" s="32">
        <f>SUM(P105,P107:P111,P113:P120,P122:P125,P127:P131,P133:P136,P138:P143,P145:P149,P151:P156,P158:P162,P164:P168)</f>
        <v>701141865</v>
      </c>
      <c r="Q170" s="32">
        <f>SUM(Q105,Q107:Q111,Q113:Q120,Q122:Q125,Q127:Q131,Q133:Q136,Q138:Q143,Q145:Q149,Q151:Q156,Q158:Q162,Q164:Q168)</f>
        <v>3142307730</v>
      </c>
      <c r="R170" s="32">
        <f>SUM(R105,R107:R111,R113:R120,R122:R125,R127:R131,R133:R136,R138:R143,R145:R149,R151:R156,R158:R162,R164:R168)</f>
        <v>3292029610</v>
      </c>
      <c r="S170" s="32">
        <f>SUM(S105,S107:S111,S113:S120,S122:S125,S127:S131,S133:S136,S138:S143,S145:S149,S151:S156,S158:S162,S164:S168)</f>
        <v>2977824776</v>
      </c>
      <c r="T170" s="37">
        <f t="shared" si="38"/>
        <v>0.90455589067438547</v>
      </c>
      <c r="U170" s="37">
        <f t="shared" si="39"/>
        <v>6.3958357414586775E-2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     +$L173</f>
        <v>0</v>
      </c>
      <c r="O173" s="36">
        <f t="shared" ref="O173:O205" si="45">IF(($E173     =0),0,($N173     /$E173     ))</f>
        <v>0</v>
      </c>
      <c r="P173" s="31">
        <v>0</v>
      </c>
      <c r="Q173" s="31">
        <v>450000</v>
      </c>
      <c r="R173" s="31">
        <v>100000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=0),0,(($L173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18651951</v>
      </c>
      <c r="E175" s="31">
        <v>18456951</v>
      </c>
      <c r="F175" s="31">
        <v>3739650</v>
      </c>
      <c r="G175" s="36">
        <f t="shared" si="40"/>
        <v>0.20049645208696934</v>
      </c>
      <c r="H175" s="31">
        <v>4287454</v>
      </c>
      <c r="I175" s="36">
        <f t="shared" si="41"/>
        <v>0.22986624830828689</v>
      </c>
      <c r="J175" s="31">
        <v>4072342</v>
      </c>
      <c r="K175" s="36">
        <f t="shared" si="42"/>
        <v>0.22064001795312779</v>
      </c>
      <c r="L175" s="31">
        <v>4194895</v>
      </c>
      <c r="M175" s="36">
        <f t="shared" si="43"/>
        <v>0.22727995539458279</v>
      </c>
      <c r="N175" s="31">
        <f t="shared" si="44"/>
        <v>16294341</v>
      </c>
      <c r="O175" s="36">
        <f t="shared" si="45"/>
        <v>0.88282950959776618</v>
      </c>
      <c r="P175" s="31">
        <v>4355506</v>
      </c>
      <c r="Q175" s="31">
        <v>18369422</v>
      </c>
      <c r="R175" s="31">
        <v>18368525</v>
      </c>
      <c r="S175" s="31">
        <v>17674470</v>
      </c>
      <c r="T175" s="36">
        <f t="shared" si="46"/>
        <v>0.96221498460001553</v>
      </c>
      <c r="U175" s="36">
        <f t="shared" si="47"/>
        <v>-3.6875394041472997E-2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21361481</v>
      </c>
      <c r="E176" s="31">
        <v>21901571</v>
      </c>
      <c r="F176" s="31">
        <v>4447838</v>
      </c>
      <c r="G176" s="36">
        <f t="shared" si="40"/>
        <v>0.20821767928918411</v>
      </c>
      <c r="H176" s="31">
        <v>4748897</v>
      </c>
      <c r="I176" s="36">
        <f t="shared" si="41"/>
        <v>0.22231122458222818</v>
      </c>
      <c r="J176" s="31">
        <v>5531522</v>
      </c>
      <c r="K176" s="36">
        <f t="shared" si="42"/>
        <v>0.25256279560950218</v>
      </c>
      <c r="L176" s="31">
        <v>4728352</v>
      </c>
      <c r="M176" s="36">
        <f t="shared" si="43"/>
        <v>0.21589099704308884</v>
      </c>
      <c r="N176" s="31">
        <f t="shared" si="44"/>
        <v>19456609</v>
      </c>
      <c r="O176" s="36">
        <f t="shared" si="45"/>
        <v>0.88836590763283607</v>
      </c>
      <c r="P176" s="31">
        <v>4736595</v>
      </c>
      <c r="Q176" s="31">
        <v>33829131</v>
      </c>
      <c r="R176" s="31">
        <v>20768360</v>
      </c>
      <c r="S176" s="31">
        <v>31280942</v>
      </c>
      <c r="T176" s="36">
        <f t="shared" si="46"/>
        <v>1.5061825777288145</v>
      </c>
      <c r="U176" s="36">
        <f t="shared" si="47"/>
        <v>-1.7402796734785619E-3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84533370</v>
      </c>
      <c r="E178" s="31">
        <v>86726370</v>
      </c>
      <c r="F178" s="31">
        <v>17760400</v>
      </c>
      <c r="G178" s="36">
        <f t="shared" si="40"/>
        <v>0.21009927795378322</v>
      </c>
      <c r="H178" s="31">
        <v>19096726</v>
      </c>
      <c r="I178" s="36">
        <f t="shared" si="41"/>
        <v>0.22590754396754797</v>
      </c>
      <c r="J178" s="31">
        <v>18612537</v>
      </c>
      <c r="K178" s="36">
        <f t="shared" si="42"/>
        <v>0.21461219926534456</v>
      </c>
      <c r="L178" s="31">
        <v>18982077</v>
      </c>
      <c r="M178" s="36">
        <f t="shared" si="43"/>
        <v>0.21887318701336167</v>
      </c>
      <c r="N178" s="31">
        <f t="shared" si="44"/>
        <v>74451740</v>
      </c>
      <c r="O178" s="36">
        <f t="shared" si="45"/>
        <v>0.85846715364657833</v>
      </c>
      <c r="P178" s="31">
        <v>17184193</v>
      </c>
      <c r="Q178" s="31">
        <v>90663974</v>
      </c>
      <c r="R178" s="31">
        <v>82351377</v>
      </c>
      <c r="S178" s="31">
        <v>74230440</v>
      </c>
      <c r="T178" s="36">
        <f t="shared" si="46"/>
        <v>0.9013867491250328</v>
      </c>
      <c r="U178" s="36">
        <f t="shared" si="47"/>
        <v>0.10462429047439126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124546802</v>
      </c>
      <c r="E179" s="32">
        <f>SUM(E173:E178)</f>
        <v>127084892</v>
      </c>
      <c r="F179" s="32">
        <f>SUM(F173:F178)</f>
        <v>25947888</v>
      </c>
      <c r="G179" s="37">
        <f t="shared" si="40"/>
        <v>0.20833845256018696</v>
      </c>
      <c r="H179" s="32">
        <f>SUM(H173:H178)</f>
        <v>28133077</v>
      </c>
      <c r="I179" s="37">
        <f t="shared" si="41"/>
        <v>0.22588357587856811</v>
      </c>
      <c r="J179" s="32">
        <f>SUM(J173:J178)</f>
        <v>28216401</v>
      </c>
      <c r="K179" s="37">
        <f t="shared" si="42"/>
        <v>0.22202797323854986</v>
      </c>
      <c r="L179" s="32">
        <f>SUM(L173:L178)</f>
        <v>27905324</v>
      </c>
      <c r="M179" s="37">
        <f t="shared" si="43"/>
        <v>0.21958018424408779</v>
      </c>
      <c r="N179" s="32">
        <f t="shared" si="44"/>
        <v>110202690</v>
      </c>
      <c r="O179" s="37">
        <f t="shared" si="45"/>
        <v>0.86715807257403976</v>
      </c>
      <c r="P179" s="32">
        <f>SUM(P173:P178)</f>
        <v>26276294</v>
      </c>
      <c r="Q179" s="32">
        <f>SUM(Q173:Q178)</f>
        <v>143312527</v>
      </c>
      <c r="R179" s="32">
        <f>SUM(R173:R178)</f>
        <v>121588262</v>
      </c>
      <c r="S179" s="32">
        <f>SUM(S173:S178)</f>
        <v>123185852</v>
      </c>
      <c r="T179" s="37">
        <f t="shared" si="46"/>
        <v>1.0131393439935839</v>
      </c>
      <c r="U179" s="37">
        <f t="shared" si="47"/>
        <v>6.1996185611258525E-2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26708852</v>
      </c>
      <c r="E180" s="31">
        <v>26683852</v>
      </c>
      <c r="F180" s="31">
        <v>6326972</v>
      </c>
      <c r="G180" s="36">
        <f t="shared" si="40"/>
        <v>0.23688670707374468</v>
      </c>
      <c r="H180" s="31">
        <v>6642700</v>
      </c>
      <c r="I180" s="36">
        <f t="shared" si="41"/>
        <v>0.24870780668521433</v>
      </c>
      <c r="J180" s="31">
        <v>7009622</v>
      </c>
      <c r="K180" s="36">
        <f t="shared" si="42"/>
        <v>0.26269153344127377</v>
      </c>
      <c r="L180" s="31">
        <v>6239774</v>
      </c>
      <c r="M180" s="36">
        <f t="shared" si="43"/>
        <v>0.23384082627950417</v>
      </c>
      <c r="N180" s="31">
        <f t="shared" si="44"/>
        <v>26219068</v>
      </c>
      <c r="O180" s="36">
        <f t="shared" si="45"/>
        <v>0.98258182514278669</v>
      </c>
      <c r="P180" s="31">
        <v>6361858</v>
      </c>
      <c r="Q180" s="31">
        <v>26503893</v>
      </c>
      <c r="R180" s="31">
        <v>26606306</v>
      </c>
      <c r="S180" s="31">
        <v>24821430</v>
      </c>
      <c r="T180" s="36">
        <f t="shared" si="46"/>
        <v>0.9329153021092067</v>
      </c>
      <c r="U180" s="36">
        <f t="shared" si="47"/>
        <v>-1.9189991351583169E-2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1656777</v>
      </c>
      <c r="E181" s="31">
        <v>1682405</v>
      </c>
      <c r="F181" s="31">
        <v>288952</v>
      </c>
      <c r="G181" s="36">
        <f t="shared" si="40"/>
        <v>0.17440609086195669</v>
      </c>
      <c r="H181" s="31">
        <v>130579</v>
      </c>
      <c r="I181" s="36">
        <f t="shared" si="41"/>
        <v>7.8815072879452094E-2</v>
      </c>
      <c r="J181" s="31">
        <v>-26850</v>
      </c>
      <c r="K181" s="36">
        <f t="shared" si="42"/>
        <v>-1.5959296364430681E-2</v>
      </c>
      <c r="L181" s="31">
        <v>321111</v>
      </c>
      <c r="M181" s="36">
        <f t="shared" si="43"/>
        <v>0.19086426871056614</v>
      </c>
      <c r="N181" s="31">
        <f t="shared" si="44"/>
        <v>713792</v>
      </c>
      <c r="O181" s="36">
        <f t="shared" si="45"/>
        <v>0.42426882944356442</v>
      </c>
      <c r="P181" s="31">
        <v>197027</v>
      </c>
      <c r="Q181" s="31">
        <v>1352582</v>
      </c>
      <c r="R181" s="31">
        <v>1855412</v>
      </c>
      <c r="S181" s="31">
        <v>1018175</v>
      </c>
      <c r="T181" s="36">
        <f t="shared" si="46"/>
        <v>0.54875952079645918</v>
      </c>
      <c r="U181" s="36">
        <f t="shared" si="47"/>
        <v>0.62978170504550146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8414230</v>
      </c>
      <c r="E182" s="31">
        <v>8680230</v>
      </c>
      <c r="F182" s="31">
        <v>1728920</v>
      </c>
      <c r="G182" s="36">
        <f t="shared" si="40"/>
        <v>0.20547572386302729</v>
      </c>
      <c r="H182" s="31">
        <v>917296</v>
      </c>
      <c r="I182" s="36">
        <f t="shared" si="41"/>
        <v>0.10901722439248748</v>
      </c>
      <c r="J182" s="31">
        <v>9372725</v>
      </c>
      <c r="K182" s="36">
        <f t="shared" si="42"/>
        <v>1.0797784160097141</v>
      </c>
      <c r="L182" s="31">
        <v>3026458</v>
      </c>
      <c r="M182" s="36">
        <f t="shared" si="43"/>
        <v>0.34866103778356106</v>
      </c>
      <c r="N182" s="31">
        <f t="shared" si="44"/>
        <v>15045399</v>
      </c>
      <c r="O182" s="36">
        <f t="shared" si="45"/>
        <v>1.7332949702945659</v>
      </c>
      <c r="P182" s="31">
        <v>6532145</v>
      </c>
      <c r="Q182" s="31">
        <v>5478228</v>
      </c>
      <c r="R182" s="31">
        <v>7990723</v>
      </c>
      <c r="S182" s="31">
        <v>10026527</v>
      </c>
      <c r="T182" s="36">
        <f t="shared" si="46"/>
        <v>1.2547709387498478</v>
      </c>
      <c r="U182" s="36">
        <f t="shared" si="47"/>
        <v>-0.53668236084777665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8010015</v>
      </c>
      <c r="E183" s="31">
        <v>8713187</v>
      </c>
      <c r="F183" s="31">
        <v>2043399</v>
      </c>
      <c r="G183" s="36">
        <f t="shared" si="40"/>
        <v>0.25510551478368015</v>
      </c>
      <c r="H183" s="31">
        <v>2188782</v>
      </c>
      <c r="I183" s="36">
        <f t="shared" si="41"/>
        <v>0.27325566806054669</v>
      </c>
      <c r="J183" s="31">
        <v>2265341</v>
      </c>
      <c r="K183" s="36">
        <f t="shared" si="42"/>
        <v>0.25998994397801861</v>
      </c>
      <c r="L183" s="31">
        <v>2104354</v>
      </c>
      <c r="M183" s="36">
        <f t="shared" si="43"/>
        <v>0.24151369642359335</v>
      </c>
      <c r="N183" s="31">
        <f t="shared" si="44"/>
        <v>8601876</v>
      </c>
      <c r="O183" s="36">
        <f t="shared" si="45"/>
        <v>0.9872249958597239</v>
      </c>
      <c r="P183" s="31">
        <v>1992011</v>
      </c>
      <c r="Q183" s="31">
        <v>12110263</v>
      </c>
      <c r="R183" s="31">
        <v>9485433</v>
      </c>
      <c r="S183" s="31">
        <v>8845082</v>
      </c>
      <c r="T183" s="36">
        <f t="shared" si="46"/>
        <v>0.93249111558744868</v>
      </c>
      <c r="U183" s="36">
        <f t="shared" si="47"/>
        <v>5.6396776925428549E-2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44789874</v>
      </c>
      <c r="E185" s="32">
        <f>SUM(E180:E184)</f>
        <v>45759674</v>
      </c>
      <c r="F185" s="32">
        <f>SUM(F180:F184)</f>
        <v>10388243</v>
      </c>
      <c r="G185" s="37">
        <f t="shared" si="40"/>
        <v>0.23193284714308418</v>
      </c>
      <c r="H185" s="32">
        <f>SUM(H180:H184)</f>
        <v>9879357</v>
      </c>
      <c r="I185" s="37">
        <f t="shared" si="41"/>
        <v>0.22057121661025436</v>
      </c>
      <c r="J185" s="32">
        <f>SUM(J180:J184)</f>
        <v>18620838</v>
      </c>
      <c r="K185" s="37">
        <f t="shared" si="42"/>
        <v>0.40692680634044726</v>
      </c>
      <c r="L185" s="32">
        <f>SUM(L180:L184)</f>
        <v>11691697</v>
      </c>
      <c r="M185" s="37">
        <f t="shared" si="43"/>
        <v>0.25550219173327154</v>
      </c>
      <c r="N185" s="32">
        <f t="shared" si="44"/>
        <v>50580135</v>
      </c>
      <c r="O185" s="37">
        <f t="shared" si="45"/>
        <v>1.1053429926096063</v>
      </c>
      <c r="P185" s="32">
        <f>SUM(P180:P184)</f>
        <v>15083041</v>
      </c>
      <c r="Q185" s="32">
        <f>SUM(Q180:Q184)</f>
        <v>45444966</v>
      </c>
      <c r="R185" s="32">
        <f>SUM(R180:R184)</f>
        <v>45937874</v>
      </c>
      <c r="S185" s="32">
        <f>SUM(S180:S184)</f>
        <v>44711214</v>
      </c>
      <c r="T185" s="37">
        <f t="shared" si="46"/>
        <v>0.97329741467791919</v>
      </c>
      <c r="U185" s="37">
        <f t="shared" si="47"/>
        <v>-0.22484484395421322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17260147</v>
      </c>
      <c r="E186" s="31">
        <v>17754147</v>
      </c>
      <c r="F186" s="31">
        <v>5057223</v>
      </c>
      <c r="G186" s="36">
        <f t="shared" si="40"/>
        <v>0.29299999588647768</v>
      </c>
      <c r="H186" s="31">
        <v>3385656</v>
      </c>
      <c r="I186" s="36">
        <f t="shared" si="41"/>
        <v>0.19615452869549721</v>
      </c>
      <c r="J186" s="31">
        <v>7388964</v>
      </c>
      <c r="K186" s="36">
        <f t="shared" si="42"/>
        <v>0.41618242768858454</v>
      </c>
      <c r="L186" s="31">
        <v>4962364</v>
      </c>
      <c r="M186" s="36">
        <f t="shared" si="43"/>
        <v>0.27950450111740088</v>
      </c>
      <c r="N186" s="31">
        <f t="shared" si="44"/>
        <v>20794207</v>
      </c>
      <c r="O186" s="36">
        <f t="shared" si="45"/>
        <v>1.1712309805703423</v>
      </c>
      <c r="P186" s="31">
        <v>4700244</v>
      </c>
      <c r="Q186" s="31">
        <v>14966899</v>
      </c>
      <c r="R186" s="31">
        <v>14533493</v>
      </c>
      <c r="S186" s="31">
        <v>19300283</v>
      </c>
      <c r="T186" s="36">
        <f t="shared" si="46"/>
        <v>1.3279865342763779</v>
      </c>
      <c r="U186" s="36">
        <f t="shared" si="47"/>
        <v>5.5767317611596257E-2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15220230</v>
      </c>
      <c r="E187" s="31">
        <v>18477481</v>
      </c>
      <c r="F187" s="31">
        <v>4179672</v>
      </c>
      <c r="G187" s="36">
        <f t="shared" si="40"/>
        <v>0.27461293291888494</v>
      </c>
      <c r="H187" s="31">
        <v>5509055</v>
      </c>
      <c r="I187" s="36">
        <f t="shared" si="41"/>
        <v>0.36195609396178641</v>
      </c>
      <c r="J187" s="31">
        <v>4541836</v>
      </c>
      <c r="K187" s="36">
        <f t="shared" si="42"/>
        <v>0.24580385172632568</v>
      </c>
      <c r="L187" s="31">
        <v>4462799</v>
      </c>
      <c r="M187" s="36">
        <f t="shared" si="43"/>
        <v>0.24152637472607874</v>
      </c>
      <c r="N187" s="31">
        <f t="shared" si="44"/>
        <v>18693362</v>
      </c>
      <c r="O187" s="36">
        <f t="shared" si="45"/>
        <v>1.011683464861904</v>
      </c>
      <c r="P187" s="31">
        <v>4303681</v>
      </c>
      <c r="Q187" s="31">
        <v>17077225</v>
      </c>
      <c r="R187" s="31">
        <v>17802656</v>
      </c>
      <c r="S187" s="31">
        <v>16867084</v>
      </c>
      <c r="T187" s="36">
        <f t="shared" si="46"/>
        <v>0.94744761680504297</v>
      </c>
      <c r="U187" s="36">
        <f t="shared" si="47"/>
        <v>3.6972535836182985E-2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71880903</v>
      </c>
      <c r="E188" s="31">
        <v>75734451</v>
      </c>
      <c r="F188" s="31">
        <v>23724526</v>
      </c>
      <c r="G188" s="36">
        <f t="shared" si="40"/>
        <v>0.33005325489581011</v>
      </c>
      <c r="H188" s="31">
        <v>23312307</v>
      </c>
      <c r="I188" s="36">
        <f t="shared" si="41"/>
        <v>0.32431850501377257</v>
      </c>
      <c r="J188" s="31">
        <v>19099259</v>
      </c>
      <c r="K188" s="36">
        <f t="shared" si="42"/>
        <v>0.25218719813523177</v>
      </c>
      <c r="L188" s="31">
        <v>13870074</v>
      </c>
      <c r="M188" s="36">
        <f t="shared" si="43"/>
        <v>0.18314087996755929</v>
      </c>
      <c r="N188" s="31">
        <f t="shared" si="44"/>
        <v>80006166</v>
      </c>
      <c r="O188" s="36">
        <f t="shared" si="45"/>
        <v>1.0564038550962758</v>
      </c>
      <c r="P188" s="31">
        <v>21156555</v>
      </c>
      <c r="Q188" s="31">
        <v>67298298</v>
      </c>
      <c r="R188" s="31">
        <v>72523339</v>
      </c>
      <c r="S188" s="31">
        <v>79476874</v>
      </c>
      <c r="T188" s="36">
        <f t="shared" si="46"/>
        <v>1.0958799621732804</v>
      </c>
      <c r="U188" s="36">
        <f t="shared" si="47"/>
        <v>-0.34440772611609027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17046560</v>
      </c>
      <c r="E189" s="31">
        <v>16898673</v>
      </c>
      <c r="F189" s="31">
        <v>2372504</v>
      </c>
      <c r="G189" s="36">
        <f t="shared" si="40"/>
        <v>0.13917787518420138</v>
      </c>
      <c r="H189" s="31">
        <v>2392016</v>
      </c>
      <c r="I189" s="36">
        <f t="shared" si="41"/>
        <v>0.14032250495114557</v>
      </c>
      <c r="J189" s="31">
        <v>2489293</v>
      </c>
      <c r="K189" s="36">
        <f t="shared" si="42"/>
        <v>0.14730701043803854</v>
      </c>
      <c r="L189" s="31">
        <v>2315596</v>
      </c>
      <c r="M189" s="36">
        <f t="shared" si="43"/>
        <v>0.13702827435029957</v>
      </c>
      <c r="N189" s="31">
        <f t="shared" si="44"/>
        <v>9569409</v>
      </c>
      <c r="O189" s="36">
        <f t="shared" si="45"/>
        <v>0.56628168377481469</v>
      </c>
      <c r="P189" s="31">
        <v>2352712</v>
      </c>
      <c r="Q189" s="31">
        <v>16301563</v>
      </c>
      <c r="R189" s="31">
        <v>14738236</v>
      </c>
      <c r="S189" s="31">
        <v>9856626</v>
      </c>
      <c r="T189" s="36">
        <f t="shared" si="46"/>
        <v>0.66877922161105308</v>
      </c>
      <c r="U189" s="36">
        <f t="shared" si="47"/>
        <v>-1.5775836566481627E-2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52512000</v>
      </c>
      <c r="E190" s="31">
        <v>48491000</v>
      </c>
      <c r="F190" s="31">
        <v>9845049</v>
      </c>
      <c r="G190" s="36">
        <f t="shared" si="40"/>
        <v>0.18748188985374772</v>
      </c>
      <c r="H190" s="31">
        <v>10229858</v>
      </c>
      <c r="I190" s="36">
        <f t="shared" si="41"/>
        <v>0.19480991011578305</v>
      </c>
      <c r="J190" s="31">
        <v>10790601</v>
      </c>
      <c r="K190" s="36">
        <f t="shared" si="42"/>
        <v>0.22252791239611475</v>
      </c>
      <c r="L190" s="31">
        <v>12141692</v>
      </c>
      <c r="M190" s="36">
        <f t="shared" si="43"/>
        <v>0.25039062918892163</v>
      </c>
      <c r="N190" s="31">
        <f t="shared" si="44"/>
        <v>43007200</v>
      </c>
      <c r="O190" s="36">
        <f t="shared" si="45"/>
        <v>0.886910973170279</v>
      </c>
      <c r="P190" s="31">
        <v>12015829</v>
      </c>
      <c r="Q190" s="31">
        <v>49753000</v>
      </c>
      <c r="R190" s="31">
        <v>48678000</v>
      </c>
      <c r="S190" s="31">
        <v>41711819</v>
      </c>
      <c r="T190" s="36">
        <f t="shared" si="46"/>
        <v>0.85689262089650353</v>
      </c>
      <c r="U190" s="36">
        <f t="shared" si="47"/>
        <v>1.0474766243760536E-2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173919840</v>
      </c>
      <c r="E191" s="32">
        <f>SUM(E186:E190)</f>
        <v>177355752</v>
      </c>
      <c r="F191" s="32">
        <f>SUM(F186:F190)</f>
        <v>45178974</v>
      </c>
      <c r="G191" s="37">
        <f t="shared" si="40"/>
        <v>0.25976894872948364</v>
      </c>
      <c r="H191" s="32">
        <f>SUM(H186:H190)</f>
        <v>44828892</v>
      </c>
      <c r="I191" s="37">
        <f t="shared" si="41"/>
        <v>0.25775605589333567</v>
      </c>
      <c r="J191" s="32">
        <f>SUM(J186:J190)</f>
        <v>44309953</v>
      </c>
      <c r="K191" s="37">
        <f t="shared" si="42"/>
        <v>0.24983657141269375</v>
      </c>
      <c r="L191" s="32">
        <f>SUM(L186:L190)</f>
        <v>37752525</v>
      </c>
      <c r="M191" s="37">
        <f t="shared" si="43"/>
        <v>0.21286326817299955</v>
      </c>
      <c r="N191" s="32">
        <f t="shared" si="44"/>
        <v>172070344</v>
      </c>
      <c r="O191" s="37">
        <f t="shared" si="45"/>
        <v>0.97019883516380112</v>
      </c>
      <c r="P191" s="32">
        <f>SUM(P186:P190)</f>
        <v>44529021</v>
      </c>
      <c r="Q191" s="32">
        <f>SUM(Q186:Q190)</f>
        <v>165396985</v>
      </c>
      <c r="R191" s="32">
        <f>SUM(R186:R190)</f>
        <v>168275724</v>
      </c>
      <c r="S191" s="32">
        <f>SUM(S186:S190)</f>
        <v>167212686</v>
      </c>
      <c r="T191" s="37">
        <f t="shared" si="46"/>
        <v>0.99368276080036355</v>
      </c>
      <c r="U191" s="37">
        <f t="shared" si="47"/>
        <v>-0.15218156267122962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9664</v>
      </c>
      <c r="E192" s="31">
        <v>2014664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1538596</v>
      </c>
      <c r="K192" s="36">
        <f t="shared" si="42"/>
        <v>0.76369856214237208</v>
      </c>
      <c r="L192" s="31">
        <v>0</v>
      </c>
      <c r="M192" s="36">
        <f t="shared" si="43"/>
        <v>0</v>
      </c>
      <c r="N192" s="31">
        <f t="shared" si="44"/>
        <v>1538596</v>
      </c>
      <c r="O192" s="36">
        <f t="shared" si="45"/>
        <v>0.76369856214237208</v>
      </c>
      <c r="P192" s="31">
        <v>0</v>
      </c>
      <c r="Q192" s="31">
        <v>1649442</v>
      </c>
      <c r="R192" s="31">
        <v>316086</v>
      </c>
      <c r="S192" s="31">
        <v>6118</v>
      </c>
      <c r="T192" s="36">
        <f t="shared" si="46"/>
        <v>1.9355491859810305E-2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25084143</v>
      </c>
      <c r="E193" s="31">
        <v>24617191</v>
      </c>
      <c r="F193" s="31">
        <v>4483827</v>
      </c>
      <c r="G193" s="36">
        <f t="shared" si="40"/>
        <v>0.17875145266075065</v>
      </c>
      <c r="H193" s="31">
        <v>5051003</v>
      </c>
      <c r="I193" s="36">
        <f t="shared" si="41"/>
        <v>0.2013623905747946</v>
      </c>
      <c r="J193" s="31">
        <v>5573826</v>
      </c>
      <c r="K193" s="36">
        <f t="shared" si="42"/>
        <v>0.2264200655550018</v>
      </c>
      <c r="L193" s="31">
        <v>5447007</v>
      </c>
      <c r="M193" s="36">
        <f t="shared" si="43"/>
        <v>0.22126842173016409</v>
      </c>
      <c r="N193" s="31">
        <f t="shared" si="44"/>
        <v>20555663</v>
      </c>
      <c r="O193" s="36">
        <f t="shared" si="45"/>
        <v>0.83501253250218521</v>
      </c>
      <c r="P193" s="31">
        <v>6191722</v>
      </c>
      <c r="Q193" s="31">
        <v>23546053</v>
      </c>
      <c r="R193" s="31">
        <v>23799778</v>
      </c>
      <c r="S193" s="31">
        <v>20502908</v>
      </c>
      <c r="T193" s="36">
        <f t="shared" si="46"/>
        <v>0.86147475829396392</v>
      </c>
      <c r="U193" s="36">
        <f t="shared" si="47"/>
        <v>-0.12027591032026308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20733652</v>
      </c>
      <c r="E194" s="31">
        <v>20061750</v>
      </c>
      <c r="F194" s="31">
        <v>4048714</v>
      </c>
      <c r="G194" s="36">
        <f t="shared" si="40"/>
        <v>0.1952725935594945</v>
      </c>
      <c r="H194" s="31">
        <v>4490809</v>
      </c>
      <c r="I194" s="36">
        <f t="shared" si="41"/>
        <v>0.21659517580405035</v>
      </c>
      <c r="J194" s="31">
        <v>4153585</v>
      </c>
      <c r="K194" s="36">
        <f t="shared" si="42"/>
        <v>0.20704001395690805</v>
      </c>
      <c r="L194" s="31">
        <v>4050556</v>
      </c>
      <c r="M194" s="36">
        <f t="shared" si="43"/>
        <v>0.20190442010293219</v>
      </c>
      <c r="N194" s="31">
        <f t="shared" si="44"/>
        <v>16743664</v>
      </c>
      <c r="O194" s="36">
        <f t="shared" si="45"/>
        <v>0.83460635288546614</v>
      </c>
      <c r="P194" s="31">
        <v>6982305</v>
      </c>
      <c r="Q194" s="31">
        <v>21662819</v>
      </c>
      <c r="R194" s="31">
        <v>24723891</v>
      </c>
      <c r="S194" s="31">
        <v>19981393</v>
      </c>
      <c r="T194" s="36">
        <f t="shared" si="46"/>
        <v>0.80818156818439302</v>
      </c>
      <c r="U194" s="36">
        <f t="shared" si="47"/>
        <v>-0.4198826891692643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57576054</v>
      </c>
      <c r="E195" s="31">
        <v>79813327</v>
      </c>
      <c r="F195" s="31">
        <v>20786093</v>
      </c>
      <c r="G195" s="36">
        <f t="shared" si="40"/>
        <v>0.3610197565814427</v>
      </c>
      <c r="H195" s="31">
        <v>18137527</v>
      </c>
      <c r="I195" s="36">
        <f t="shared" si="41"/>
        <v>0.31501858394116417</v>
      </c>
      <c r="J195" s="31">
        <v>19623071</v>
      </c>
      <c r="K195" s="36">
        <f t="shared" si="42"/>
        <v>0.24586208516279492</v>
      </c>
      <c r="L195" s="31">
        <v>21261523</v>
      </c>
      <c r="M195" s="36">
        <f t="shared" si="43"/>
        <v>0.26639063674165592</v>
      </c>
      <c r="N195" s="31">
        <f t="shared" si="44"/>
        <v>79808214</v>
      </c>
      <c r="O195" s="36">
        <f t="shared" si="45"/>
        <v>0.99993593801696801</v>
      </c>
      <c r="P195" s="31">
        <v>14147235</v>
      </c>
      <c r="Q195" s="31">
        <v>56044245</v>
      </c>
      <c r="R195" s="31">
        <v>54863508</v>
      </c>
      <c r="S195" s="31">
        <v>66486859</v>
      </c>
      <c r="T195" s="36">
        <f t="shared" si="46"/>
        <v>1.211859420290806</v>
      </c>
      <c r="U195" s="36">
        <f t="shared" si="47"/>
        <v>0.50287480203728863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20582041</v>
      </c>
      <c r="E196" s="31">
        <v>20742594</v>
      </c>
      <c r="F196" s="31">
        <v>3335015</v>
      </c>
      <c r="G196" s="36">
        <f t="shared" si="40"/>
        <v>0.16203519369143227</v>
      </c>
      <c r="H196" s="31">
        <v>3543591</v>
      </c>
      <c r="I196" s="36">
        <f t="shared" si="41"/>
        <v>0.17216907691516115</v>
      </c>
      <c r="J196" s="31">
        <v>3844991</v>
      </c>
      <c r="K196" s="36">
        <f t="shared" si="42"/>
        <v>0.18536693144550773</v>
      </c>
      <c r="L196" s="31">
        <v>4549207</v>
      </c>
      <c r="M196" s="36">
        <f t="shared" si="43"/>
        <v>0.2193171692990761</v>
      </c>
      <c r="N196" s="31">
        <f t="shared" si="44"/>
        <v>15272804</v>
      </c>
      <c r="O196" s="36">
        <f t="shared" si="45"/>
        <v>0.73630154454163255</v>
      </c>
      <c r="P196" s="31">
        <v>3085801</v>
      </c>
      <c r="Q196" s="31">
        <v>20059456</v>
      </c>
      <c r="R196" s="31">
        <v>19079456</v>
      </c>
      <c r="S196" s="31">
        <v>12172357</v>
      </c>
      <c r="T196" s="36">
        <f t="shared" si="46"/>
        <v>0.63798239320869521</v>
      </c>
      <c r="U196" s="36">
        <f t="shared" si="47"/>
        <v>0.47423861746107421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39903410</v>
      </c>
      <c r="E197" s="31">
        <v>36941299</v>
      </c>
      <c r="F197" s="31">
        <v>8683271</v>
      </c>
      <c r="G197" s="36">
        <f t="shared" si="40"/>
        <v>0.21760724208783158</v>
      </c>
      <c r="H197" s="31">
        <v>8974391</v>
      </c>
      <c r="I197" s="36">
        <f t="shared" si="41"/>
        <v>0.22490285917920297</v>
      </c>
      <c r="J197" s="31">
        <v>9708459</v>
      </c>
      <c r="K197" s="36">
        <f t="shared" si="42"/>
        <v>0.26280773180174311</v>
      </c>
      <c r="L197" s="31">
        <v>8606130</v>
      </c>
      <c r="M197" s="36">
        <f t="shared" si="43"/>
        <v>0.23296771453543091</v>
      </c>
      <c r="N197" s="31">
        <f t="shared" si="44"/>
        <v>35972251</v>
      </c>
      <c r="O197" s="36">
        <f t="shared" si="45"/>
        <v>0.97376789592591206</v>
      </c>
      <c r="P197" s="31">
        <v>9267410</v>
      </c>
      <c r="Q197" s="31">
        <v>47015325</v>
      </c>
      <c r="R197" s="31">
        <v>45698378</v>
      </c>
      <c r="S197" s="31">
        <v>38354114</v>
      </c>
      <c r="T197" s="36">
        <f t="shared" si="46"/>
        <v>0.8392883003418633</v>
      </c>
      <c r="U197" s="36">
        <f t="shared" si="47"/>
        <v>-7.1355427244505165E-2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163888964</v>
      </c>
      <c r="E198" s="32">
        <f>SUM(E192:E197)</f>
        <v>184190825</v>
      </c>
      <c r="F198" s="32">
        <f>SUM(F192:F197)</f>
        <v>41336920</v>
      </c>
      <c r="G198" s="37">
        <f t="shared" si="40"/>
        <v>0.25222515898019832</v>
      </c>
      <c r="H198" s="32">
        <f>SUM(H192:H197)</f>
        <v>40197321</v>
      </c>
      <c r="I198" s="37">
        <f t="shared" si="41"/>
        <v>0.24527167674328579</v>
      </c>
      <c r="J198" s="32">
        <f>SUM(J192:J197)</f>
        <v>44442528</v>
      </c>
      <c r="K198" s="37">
        <f t="shared" si="42"/>
        <v>0.24128524317104286</v>
      </c>
      <c r="L198" s="32">
        <f>SUM(L192:L197)</f>
        <v>43914423</v>
      </c>
      <c r="M198" s="37">
        <f t="shared" si="43"/>
        <v>0.23841808081374302</v>
      </c>
      <c r="N198" s="32">
        <f t="shared" si="44"/>
        <v>169891192</v>
      </c>
      <c r="O198" s="37">
        <f t="shared" si="45"/>
        <v>0.92236511780649222</v>
      </c>
      <c r="P198" s="32">
        <f>SUM(P192:P197)</f>
        <v>39674473</v>
      </c>
      <c r="Q198" s="32">
        <f>SUM(Q192:Q197)</f>
        <v>169977340</v>
      </c>
      <c r="R198" s="32">
        <f>SUM(R192:R197)</f>
        <v>168481097</v>
      </c>
      <c r="S198" s="32">
        <f>SUM(S192:S197)</f>
        <v>157503749</v>
      </c>
      <c r="T198" s="37">
        <f t="shared" si="46"/>
        <v>0.93484522480287502</v>
      </c>
      <c r="U198" s="37">
        <f t="shared" si="47"/>
        <v>0.10686846426416308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40"/>
        <v>0</v>
      </c>
      <c r="H199" s="31">
        <v>0</v>
      </c>
      <c r="I199" s="36">
        <f t="shared" si="41"/>
        <v>0</v>
      </c>
      <c r="J199" s="31">
        <v>0</v>
      </c>
      <c r="K199" s="36">
        <f t="shared" si="42"/>
        <v>0</v>
      </c>
      <c r="L199" s="31">
        <v>0</v>
      </c>
      <c r="M199" s="36">
        <f t="shared" si="43"/>
        <v>0</v>
      </c>
      <c r="N199" s="31">
        <f t="shared" si="44"/>
        <v>0</v>
      </c>
      <c r="O199" s="36">
        <f t="shared" si="45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6"/>
        <v>0</v>
      </c>
      <c r="U199" s="36">
        <f t="shared" si="47"/>
        <v>0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23464652</v>
      </c>
      <c r="E200" s="31">
        <v>21661184</v>
      </c>
      <c r="F200" s="31">
        <v>5214354</v>
      </c>
      <c r="G200" s="36">
        <f t="shared" si="40"/>
        <v>0.22222166346213018</v>
      </c>
      <c r="H200" s="31">
        <v>6655484</v>
      </c>
      <c r="I200" s="36">
        <f t="shared" si="41"/>
        <v>0.2836387260292631</v>
      </c>
      <c r="J200" s="31">
        <v>64100447</v>
      </c>
      <c r="K200" s="36">
        <f t="shared" si="42"/>
        <v>2.9592309912514478</v>
      </c>
      <c r="L200" s="31">
        <v>5072977</v>
      </c>
      <c r="M200" s="36">
        <f t="shared" si="43"/>
        <v>0.23419666256470562</v>
      </c>
      <c r="N200" s="31">
        <f t="shared" si="44"/>
        <v>81043262</v>
      </c>
      <c r="O200" s="36">
        <f t="shared" si="45"/>
        <v>3.7414049942976342</v>
      </c>
      <c r="P200" s="31">
        <v>73531231</v>
      </c>
      <c r="Q200" s="31">
        <v>63643348</v>
      </c>
      <c r="R200" s="31">
        <v>21810654</v>
      </c>
      <c r="S200" s="31">
        <v>89965274</v>
      </c>
      <c r="T200" s="36">
        <f t="shared" si="46"/>
        <v>4.1248315616762339</v>
      </c>
      <c r="U200" s="36">
        <f t="shared" si="47"/>
        <v>-0.93100921974228878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2136890</v>
      </c>
      <c r="E201" s="31">
        <v>838975</v>
      </c>
      <c r="F201" s="31">
        <v>27400</v>
      </c>
      <c r="G201" s="36">
        <f t="shared" si="40"/>
        <v>1.2822372700513363E-2</v>
      </c>
      <c r="H201" s="31">
        <v>0</v>
      </c>
      <c r="I201" s="36">
        <f t="shared" si="41"/>
        <v>0</v>
      </c>
      <c r="J201" s="31">
        <v>530985</v>
      </c>
      <c r="K201" s="36">
        <f t="shared" si="42"/>
        <v>0.63289728537799095</v>
      </c>
      <c r="L201" s="31">
        <v>3000</v>
      </c>
      <c r="M201" s="36">
        <f t="shared" si="43"/>
        <v>3.5757918889120655E-3</v>
      </c>
      <c r="N201" s="31">
        <f t="shared" si="44"/>
        <v>561385</v>
      </c>
      <c r="O201" s="36">
        <f t="shared" si="45"/>
        <v>0.66913197651896661</v>
      </c>
      <c r="P201" s="31">
        <v>118950</v>
      </c>
      <c r="Q201" s="31">
        <v>19251098</v>
      </c>
      <c r="R201" s="31">
        <v>630000</v>
      </c>
      <c r="S201" s="31">
        <v>332530</v>
      </c>
      <c r="T201" s="36">
        <f t="shared" si="46"/>
        <v>0.52782539682539686</v>
      </c>
      <c r="U201" s="36">
        <f t="shared" si="47"/>
        <v>-0.97477931904161408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51819413</v>
      </c>
      <c r="E202" s="31">
        <v>48664462</v>
      </c>
      <c r="F202" s="31">
        <v>10349975</v>
      </c>
      <c r="G202" s="36">
        <f t="shared" si="40"/>
        <v>0.19973161409605314</v>
      </c>
      <c r="H202" s="31">
        <v>12092281</v>
      </c>
      <c r="I202" s="36">
        <f t="shared" si="41"/>
        <v>0.2333542643564874</v>
      </c>
      <c r="J202" s="31">
        <v>11065904</v>
      </c>
      <c r="K202" s="36">
        <f t="shared" si="42"/>
        <v>0.22739189020521794</v>
      </c>
      <c r="L202" s="31">
        <v>10539273</v>
      </c>
      <c r="M202" s="36">
        <f t="shared" si="43"/>
        <v>0.21657021503700175</v>
      </c>
      <c r="N202" s="31">
        <f t="shared" si="44"/>
        <v>44047433</v>
      </c>
      <c r="O202" s="36">
        <f t="shared" si="45"/>
        <v>0.90512524313943921</v>
      </c>
      <c r="P202" s="31">
        <v>10663141</v>
      </c>
      <c r="Q202" s="31">
        <v>46594793</v>
      </c>
      <c r="R202" s="31">
        <v>44664793</v>
      </c>
      <c r="S202" s="31">
        <v>40866904</v>
      </c>
      <c r="T202" s="36">
        <f t="shared" si="46"/>
        <v>0.9149690674711064</v>
      </c>
      <c r="U202" s="36">
        <f t="shared" si="47"/>
        <v>-1.1616464604566334E-2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77420955</v>
      </c>
      <c r="E204" s="32">
        <f>SUM(E199:E203)</f>
        <v>71164621</v>
      </c>
      <c r="F204" s="32">
        <f>SUM(F199:F203)</f>
        <v>15591729</v>
      </c>
      <c r="G204" s="37">
        <f t="shared" si="40"/>
        <v>0.20138900379102789</v>
      </c>
      <c r="H204" s="32">
        <f>SUM(H199:H203)</f>
        <v>18747765</v>
      </c>
      <c r="I204" s="37">
        <f t="shared" si="41"/>
        <v>0.24215362623723771</v>
      </c>
      <c r="J204" s="32">
        <f>SUM(J199:J203)</f>
        <v>75697336</v>
      </c>
      <c r="K204" s="37">
        <f t="shared" si="42"/>
        <v>1.0636933765164014</v>
      </c>
      <c r="L204" s="32">
        <f>SUM(L199:L203)</f>
        <v>15615250</v>
      </c>
      <c r="M204" s="37">
        <f t="shared" si="43"/>
        <v>0.21942434008044531</v>
      </c>
      <c r="N204" s="32">
        <f t="shared" si="44"/>
        <v>125652080</v>
      </c>
      <c r="O204" s="37">
        <f t="shared" si="45"/>
        <v>1.765653750899622</v>
      </c>
      <c r="P204" s="32">
        <f>SUM(P199:P203)</f>
        <v>84313322</v>
      </c>
      <c r="Q204" s="32">
        <f>SUM(Q199:Q203)</f>
        <v>129489239</v>
      </c>
      <c r="R204" s="32">
        <f>SUM(R199:R203)</f>
        <v>67105447</v>
      </c>
      <c r="S204" s="32">
        <f>SUM(S199:S203)</f>
        <v>131164708</v>
      </c>
      <c r="T204" s="37">
        <f t="shared" si="46"/>
        <v>1.9546059800480875</v>
      </c>
      <c r="U204" s="37">
        <f t="shared" si="47"/>
        <v>-0.81479498577935283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584566435</v>
      </c>
      <c r="E205" s="32">
        <f>SUM(E173:E178,E180:E184,E186:E190,E192:E197,E199:E203)</f>
        <v>605555764</v>
      </c>
      <c r="F205" s="32">
        <f>SUM(F173:F178,F180:F184,F186:F190,F192:F197,F199:F203)</f>
        <v>138443754</v>
      </c>
      <c r="G205" s="37">
        <f t="shared" si="40"/>
        <v>0.23683151428288898</v>
      </c>
      <c r="H205" s="32">
        <f>SUM(H173:H178,H180:H184,H186:H190,H192:H197,H199:H203)</f>
        <v>141786412</v>
      </c>
      <c r="I205" s="37">
        <f t="shared" si="41"/>
        <v>0.24254969753779995</v>
      </c>
      <c r="J205" s="32">
        <f>SUM(J173:J178,J180:J184,J186:J190,J192:J197,J199:J203)</f>
        <v>211287056</v>
      </c>
      <c r="K205" s="37">
        <f t="shared" si="42"/>
        <v>0.34891428430033078</v>
      </c>
      <c r="L205" s="32">
        <f>SUM(L173:L178,L180:L184,L186:L190,L192:L197,L199:L203)</f>
        <v>136879219</v>
      </c>
      <c r="M205" s="37">
        <f t="shared" si="43"/>
        <v>0.22603899944052055</v>
      </c>
      <c r="N205" s="32">
        <f t="shared" si="44"/>
        <v>628396441</v>
      </c>
      <c r="O205" s="37">
        <f t="shared" si="45"/>
        <v>1.0377185361908305</v>
      </c>
      <c r="P205" s="32">
        <f>SUM(P173:P178,P180:P184,P186:P190,P192:P197,P199:P203)</f>
        <v>209876151</v>
      </c>
      <c r="Q205" s="32">
        <f>SUM(Q173:Q178,Q180:Q184,Q186:Q190,Q192:Q197,Q199:Q203)</f>
        <v>653621057</v>
      </c>
      <c r="R205" s="32">
        <f>SUM(R173:R178,R180:R184,R186:R190,R192:R197,R199:R203)</f>
        <v>571388404</v>
      </c>
      <c r="S205" s="32">
        <f>SUM(S173:S178,S180:S184,S186:S190,S192:S197,S199:S203)</f>
        <v>623778209</v>
      </c>
      <c r="T205" s="37">
        <f t="shared" si="46"/>
        <v>1.0916886038170281</v>
      </c>
      <c r="U205" s="37">
        <f t="shared" si="47"/>
        <v>-0.34780956126835016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28844438</v>
      </c>
      <c r="E208" s="31">
        <v>37256634</v>
      </c>
      <c r="F208" s="31">
        <v>7340149</v>
      </c>
      <c r="G208" s="36">
        <f t="shared" ref="G208:G231" si="48">IF(($D208     =0),0,($F208     /$D208     ))</f>
        <v>0.25447363543709883</v>
      </c>
      <c r="H208" s="31">
        <v>14618475</v>
      </c>
      <c r="I208" s="36">
        <f t="shared" ref="I208:I231" si="49">IF(($D208     =0),0,($H208     /$D208     ))</f>
        <v>0.5068039460501883</v>
      </c>
      <c r="J208" s="31">
        <v>15129848</v>
      </c>
      <c r="K208" s="36">
        <f t="shared" ref="K208:K231" si="50">IF(($E208     =0),0,($J208     /$E208     ))</f>
        <v>0.40609809249005158</v>
      </c>
      <c r="L208" s="31">
        <v>10820923</v>
      </c>
      <c r="M208" s="36">
        <f t="shared" ref="M208:M231" si="51">IF(($E208     =0),0,($L208     /$E208     ))</f>
        <v>0.29044285106378637</v>
      </c>
      <c r="N208" s="31">
        <f t="shared" ref="N208:N231" si="52">$F208     +$H208     +$J208     +$L208</f>
        <v>47909395</v>
      </c>
      <c r="O208" s="36">
        <f t="shared" ref="O208:O231" si="53">IF(($E208     =0),0,($N208     /$E208     ))</f>
        <v>1.285929238803484</v>
      </c>
      <c r="P208" s="31">
        <v>11598454</v>
      </c>
      <c r="Q208" s="31">
        <v>38049196</v>
      </c>
      <c r="R208" s="31">
        <v>35838080</v>
      </c>
      <c r="S208" s="31">
        <v>53262560</v>
      </c>
      <c r="T208" s="36">
        <f t="shared" ref="T208:T231" si="54">IF(($R208     =0),0,($S208     /$R208     ))</f>
        <v>1.4862001535796561</v>
      </c>
      <c r="U208" s="36">
        <f t="shared" ref="U208:U231" si="55">IF(($P208     =0),0,(($L208     /$P208     )-1))</f>
        <v>-6.7037468959225133E-2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29666852</v>
      </c>
      <c r="E209" s="31">
        <v>29848645</v>
      </c>
      <c r="F209" s="31">
        <v>5698797</v>
      </c>
      <c r="G209" s="36">
        <f t="shared" si="48"/>
        <v>0.19209308085670834</v>
      </c>
      <c r="H209" s="31">
        <v>5698604</v>
      </c>
      <c r="I209" s="36">
        <f t="shared" si="49"/>
        <v>0.19208657527937242</v>
      </c>
      <c r="J209" s="31">
        <v>6136390</v>
      </c>
      <c r="K209" s="36">
        <f t="shared" si="50"/>
        <v>0.20558353653909583</v>
      </c>
      <c r="L209" s="31">
        <v>9096899</v>
      </c>
      <c r="M209" s="36">
        <f t="shared" si="51"/>
        <v>0.30476756985116077</v>
      </c>
      <c r="N209" s="31">
        <f t="shared" si="52"/>
        <v>26630690</v>
      </c>
      <c r="O209" s="36">
        <f t="shared" si="53"/>
        <v>0.89219091854923394</v>
      </c>
      <c r="P209" s="31">
        <v>6989036</v>
      </c>
      <c r="Q209" s="31">
        <v>32560836</v>
      </c>
      <c r="R209" s="31">
        <v>27358169</v>
      </c>
      <c r="S209" s="31">
        <v>24285384</v>
      </c>
      <c r="T209" s="36">
        <f t="shared" si="54"/>
        <v>0.88768309019510772</v>
      </c>
      <c r="U209" s="36">
        <f t="shared" si="55"/>
        <v>0.30159567070480109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32635427</v>
      </c>
      <c r="E210" s="31">
        <v>34731645</v>
      </c>
      <c r="F210" s="31">
        <v>7492147</v>
      </c>
      <c r="G210" s="36">
        <f t="shared" si="48"/>
        <v>0.22957098125298009</v>
      </c>
      <c r="H210" s="31">
        <v>11550407</v>
      </c>
      <c r="I210" s="36">
        <f t="shared" si="49"/>
        <v>0.35392234947623025</v>
      </c>
      <c r="J210" s="31">
        <v>7376429</v>
      </c>
      <c r="K210" s="36">
        <f t="shared" si="50"/>
        <v>0.21238351941003658</v>
      </c>
      <c r="L210" s="31">
        <v>11348241</v>
      </c>
      <c r="M210" s="36">
        <f t="shared" si="51"/>
        <v>0.32674067122360601</v>
      </c>
      <c r="N210" s="31">
        <f t="shared" si="52"/>
        <v>37767224</v>
      </c>
      <c r="O210" s="36">
        <f t="shared" si="53"/>
        <v>1.0874009566779805</v>
      </c>
      <c r="P210" s="31">
        <v>217728</v>
      </c>
      <c r="Q210" s="31">
        <v>29405780</v>
      </c>
      <c r="R210" s="31">
        <v>31179881</v>
      </c>
      <c r="S210" s="31">
        <v>15437118</v>
      </c>
      <c r="T210" s="36">
        <f t="shared" si="54"/>
        <v>0.49509868238432342</v>
      </c>
      <c r="U210" s="36">
        <f t="shared" si="55"/>
        <v>51.121183311287481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18376785</v>
      </c>
      <c r="E211" s="31">
        <v>16603604</v>
      </c>
      <c r="F211" s="31">
        <v>4244631</v>
      </c>
      <c r="G211" s="36">
        <f t="shared" si="48"/>
        <v>0.23097788867856919</v>
      </c>
      <c r="H211" s="31">
        <v>2782925</v>
      </c>
      <c r="I211" s="36">
        <f t="shared" si="49"/>
        <v>0.15143698965841956</v>
      </c>
      <c r="J211" s="31">
        <v>4034296</v>
      </c>
      <c r="K211" s="36">
        <f t="shared" si="50"/>
        <v>0.24297712713456668</v>
      </c>
      <c r="L211" s="31">
        <v>4237425</v>
      </c>
      <c r="M211" s="36">
        <f t="shared" si="51"/>
        <v>0.25521115777032505</v>
      </c>
      <c r="N211" s="31">
        <f t="shared" si="52"/>
        <v>15299277</v>
      </c>
      <c r="O211" s="36">
        <f t="shared" si="53"/>
        <v>0.92144313969424951</v>
      </c>
      <c r="P211" s="31">
        <v>4110303</v>
      </c>
      <c r="Q211" s="31">
        <v>14327265</v>
      </c>
      <c r="R211" s="31">
        <v>19339850</v>
      </c>
      <c r="S211" s="31">
        <v>15653078</v>
      </c>
      <c r="T211" s="36">
        <f t="shared" si="54"/>
        <v>0.80936915229435591</v>
      </c>
      <c r="U211" s="36">
        <f t="shared" si="55"/>
        <v>3.0927646939897135E-2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44146227</v>
      </c>
      <c r="E212" s="31">
        <v>49854000</v>
      </c>
      <c r="F212" s="31">
        <v>15056107</v>
      </c>
      <c r="G212" s="36">
        <f t="shared" si="48"/>
        <v>0.3410508218516613</v>
      </c>
      <c r="H212" s="31">
        <v>12524551</v>
      </c>
      <c r="I212" s="36">
        <f t="shared" si="49"/>
        <v>0.28370603449304965</v>
      </c>
      <c r="J212" s="31">
        <v>4835413</v>
      </c>
      <c r="K212" s="36">
        <f t="shared" si="50"/>
        <v>9.699147510731336E-2</v>
      </c>
      <c r="L212" s="31">
        <v>10262037</v>
      </c>
      <c r="M212" s="36">
        <f t="shared" si="51"/>
        <v>0.20584179805030689</v>
      </c>
      <c r="N212" s="31">
        <f t="shared" si="52"/>
        <v>42678108</v>
      </c>
      <c r="O212" s="36">
        <f t="shared" si="53"/>
        <v>0.85606186063304845</v>
      </c>
      <c r="P212" s="31">
        <v>22418402</v>
      </c>
      <c r="Q212" s="31">
        <v>44938687</v>
      </c>
      <c r="R212" s="31">
        <v>44938687</v>
      </c>
      <c r="S212" s="31">
        <v>42257859</v>
      </c>
      <c r="T212" s="36">
        <f t="shared" si="54"/>
        <v>0.9403447635219071</v>
      </c>
      <c r="U212" s="36">
        <f t="shared" si="55"/>
        <v>-0.54224939850752962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6469632</v>
      </c>
      <c r="E213" s="31">
        <v>6469632</v>
      </c>
      <c r="F213" s="31">
        <v>75685</v>
      </c>
      <c r="G213" s="36">
        <f t="shared" si="48"/>
        <v>1.1698501553102248E-2</v>
      </c>
      <c r="H213" s="31">
        <v>51824</v>
      </c>
      <c r="I213" s="36">
        <f t="shared" si="49"/>
        <v>8.0103474200696415E-3</v>
      </c>
      <c r="J213" s="31">
        <v>4521927</v>
      </c>
      <c r="K213" s="36">
        <f t="shared" si="50"/>
        <v>0.69894655522910731</v>
      </c>
      <c r="L213" s="31">
        <v>1702308</v>
      </c>
      <c r="M213" s="36">
        <f t="shared" si="51"/>
        <v>0.26312284840930672</v>
      </c>
      <c r="N213" s="31">
        <f t="shared" si="52"/>
        <v>6351744</v>
      </c>
      <c r="O213" s="36">
        <f t="shared" si="53"/>
        <v>0.98177825261158591</v>
      </c>
      <c r="P213" s="31">
        <v>4117371</v>
      </c>
      <c r="Q213" s="31">
        <v>5444000</v>
      </c>
      <c r="R213" s="31">
        <v>6144000</v>
      </c>
      <c r="S213" s="31">
        <v>4334226</v>
      </c>
      <c r="T213" s="36">
        <f t="shared" si="54"/>
        <v>0.70544042968749998</v>
      </c>
      <c r="U213" s="36">
        <f t="shared" si="55"/>
        <v>-0.5865546242978833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105869741</v>
      </c>
      <c r="E214" s="31">
        <v>104955987</v>
      </c>
      <c r="F214" s="31">
        <v>22443619</v>
      </c>
      <c r="G214" s="36">
        <f t="shared" si="48"/>
        <v>0.21199276382474574</v>
      </c>
      <c r="H214" s="31">
        <v>24273260</v>
      </c>
      <c r="I214" s="36">
        <f t="shared" si="49"/>
        <v>0.22927476510970213</v>
      </c>
      <c r="J214" s="31">
        <v>23654726</v>
      </c>
      <c r="K214" s="36">
        <f t="shared" si="50"/>
        <v>0.22537757660265725</v>
      </c>
      <c r="L214" s="31">
        <v>16744946</v>
      </c>
      <c r="M214" s="36">
        <f t="shared" si="51"/>
        <v>0.15954255186986141</v>
      </c>
      <c r="N214" s="31">
        <f t="shared" si="52"/>
        <v>87116551</v>
      </c>
      <c r="O214" s="36">
        <f t="shared" si="53"/>
        <v>0.83002936268895267</v>
      </c>
      <c r="P214" s="31">
        <v>21791060</v>
      </c>
      <c r="Q214" s="31">
        <v>98874203</v>
      </c>
      <c r="R214" s="31">
        <v>98874203</v>
      </c>
      <c r="S214" s="31">
        <v>84431319</v>
      </c>
      <c r="T214" s="36">
        <f t="shared" si="54"/>
        <v>0.85392667084254525</v>
      </c>
      <c r="U214" s="36">
        <f t="shared" si="55"/>
        <v>-0.23156808342503765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266009102</v>
      </c>
      <c r="E216" s="32">
        <f>SUM(E208:E215)</f>
        <v>279720147</v>
      </c>
      <c r="F216" s="32">
        <f>SUM(F208:F215)</f>
        <v>62351135</v>
      </c>
      <c r="G216" s="37">
        <f t="shared" si="48"/>
        <v>0.23439474262801729</v>
      </c>
      <c r="H216" s="32">
        <f>SUM(H208:H215)</f>
        <v>71500046</v>
      </c>
      <c r="I216" s="37">
        <f t="shared" si="49"/>
        <v>0.26878796801471855</v>
      </c>
      <c r="J216" s="32">
        <f>SUM(J208:J215)</f>
        <v>65689029</v>
      </c>
      <c r="K216" s="37">
        <f t="shared" si="50"/>
        <v>0.23483839009994514</v>
      </c>
      <c r="L216" s="32">
        <f>SUM(L208:L215)</f>
        <v>64212779</v>
      </c>
      <c r="M216" s="37">
        <f t="shared" si="51"/>
        <v>0.22956079384585765</v>
      </c>
      <c r="N216" s="32">
        <f t="shared" si="52"/>
        <v>263752989</v>
      </c>
      <c r="O216" s="37">
        <f t="shared" si="53"/>
        <v>0.94291738306572537</v>
      </c>
      <c r="P216" s="32">
        <f>SUM(P208:P215)</f>
        <v>71242354</v>
      </c>
      <c r="Q216" s="32">
        <f>SUM(Q208:Q215)</f>
        <v>263599967</v>
      </c>
      <c r="R216" s="32">
        <f>SUM(R208:R215)</f>
        <v>263672870</v>
      </c>
      <c r="S216" s="32">
        <f>SUM(S208:S215)</f>
        <v>239661544</v>
      </c>
      <c r="T216" s="37">
        <f t="shared" si="54"/>
        <v>0.90893516651902795</v>
      </c>
      <c r="U216" s="37">
        <f t="shared" si="55"/>
        <v>-9.8671290395598077E-2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44859880</v>
      </c>
      <c r="E217" s="31">
        <v>44819880</v>
      </c>
      <c r="F217" s="31">
        <v>7306831</v>
      </c>
      <c r="G217" s="36">
        <f t="shared" si="48"/>
        <v>0.16288119807721288</v>
      </c>
      <c r="H217" s="31">
        <v>7253713</v>
      </c>
      <c r="I217" s="36">
        <f t="shared" si="49"/>
        <v>0.16169711109347595</v>
      </c>
      <c r="J217" s="31">
        <v>7186531</v>
      </c>
      <c r="K217" s="36">
        <f t="shared" si="50"/>
        <v>0.16034248641451071</v>
      </c>
      <c r="L217" s="31">
        <v>13759298</v>
      </c>
      <c r="M217" s="36">
        <f t="shared" si="51"/>
        <v>0.306990960261384</v>
      </c>
      <c r="N217" s="31">
        <f t="shared" si="52"/>
        <v>35506373</v>
      </c>
      <c r="O217" s="36">
        <f t="shared" si="53"/>
        <v>0.79220142936571891</v>
      </c>
      <c r="P217" s="31">
        <v>5703914</v>
      </c>
      <c r="Q217" s="31">
        <v>23181434</v>
      </c>
      <c r="R217" s="31">
        <v>23969672</v>
      </c>
      <c r="S217" s="31">
        <v>21378389</v>
      </c>
      <c r="T217" s="36">
        <f t="shared" si="54"/>
        <v>0.89189326412142811</v>
      </c>
      <c r="U217" s="36">
        <f t="shared" si="55"/>
        <v>1.4122555143713598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293080360</v>
      </c>
      <c r="E218" s="31">
        <v>303407162</v>
      </c>
      <c r="F218" s="31">
        <v>41527502</v>
      </c>
      <c r="G218" s="36">
        <f t="shared" si="48"/>
        <v>0.14169322707260221</v>
      </c>
      <c r="H218" s="31">
        <v>31284038</v>
      </c>
      <c r="I218" s="36">
        <f t="shared" si="49"/>
        <v>0.10674218497616149</v>
      </c>
      <c r="J218" s="31">
        <v>45744102</v>
      </c>
      <c r="K218" s="36">
        <f t="shared" si="50"/>
        <v>0.15076803625354104</v>
      </c>
      <c r="L218" s="31">
        <v>55508705</v>
      </c>
      <c r="M218" s="36">
        <f t="shared" si="51"/>
        <v>0.18295120205501281</v>
      </c>
      <c r="N218" s="31">
        <f t="shared" si="52"/>
        <v>174064347</v>
      </c>
      <c r="O218" s="36">
        <f t="shared" si="53"/>
        <v>0.57369887333114433</v>
      </c>
      <c r="P218" s="31">
        <v>44372960</v>
      </c>
      <c r="Q218" s="31">
        <v>190715362</v>
      </c>
      <c r="R218" s="31">
        <v>286808382</v>
      </c>
      <c r="S218" s="31">
        <v>174966501</v>
      </c>
      <c r="T218" s="36">
        <f t="shared" si="54"/>
        <v>0.61004667917969013</v>
      </c>
      <c r="U218" s="36">
        <f t="shared" si="55"/>
        <v>0.25095790319149325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131766045</v>
      </c>
      <c r="E219" s="31">
        <v>132053217</v>
      </c>
      <c r="F219" s="31">
        <v>28691823</v>
      </c>
      <c r="G219" s="36">
        <f t="shared" si="48"/>
        <v>0.21774822944712349</v>
      </c>
      <c r="H219" s="31">
        <v>25664713</v>
      </c>
      <c r="I219" s="36">
        <f t="shared" si="49"/>
        <v>0.19477486024567256</v>
      </c>
      <c r="J219" s="31">
        <v>29667218</v>
      </c>
      <c r="K219" s="36">
        <f t="shared" si="50"/>
        <v>0.22466107735944063</v>
      </c>
      <c r="L219" s="31">
        <v>21475487</v>
      </c>
      <c r="M219" s="36">
        <f t="shared" si="51"/>
        <v>0.16262751857078953</v>
      </c>
      <c r="N219" s="31">
        <f t="shared" si="52"/>
        <v>105499241</v>
      </c>
      <c r="O219" s="36">
        <f t="shared" si="53"/>
        <v>0.79891458456479714</v>
      </c>
      <c r="P219" s="31">
        <v>29709273</v>
      </c>
      <c r="Q219" s="31">
        <v>131073961</v>
      </c>
      <c r="R219" s="31">
        <v>128414457</v>
      </c>
      <c r="S219" s="31">
        <v>105067047</v>
      </c>
      <c r="T219" s="36">
        <f t="shared" si="54"/>
        <v>0.81818705973269035</v>
      </c>
      <c r="U219" s="36">
        <f t="shared" si="55"/>
        <v>-0.27714532092387456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26484596</v>
      </c>
      <c r="E220" s="31">
        <v>31691295</v>
      </c>
      <c r="F220" s="31">
        <v>2349702</v>
      </c>
      <c r="G220" s="36">
        <f t="shared" si="48"/>
        <v>8.871957118016828E-2</v>
      </c>
      <c r="H220" s="31">
        <v>10217205</v>
      </c>
      <c r="I220" s="36">
        <f t="shared" si="49"/>
        <v>0.38577915253077677</v>
      </c>
      <c r="J220" s="31">
        <v>2138900</v>
      </c>
      <c r="K220" s="36">
        <f t="shared" si="50"/>
        <v>6.7491719729345229E-2</v>
      </c>
      <c r="L220" s="31">
        <v>7434118</v>
      </c>
      <c r="M220" s="36">
        <f t="shared" si="51"/>
        <v>0.23457918018181334</v>
      </c>
      <c r="N220" s="31">
        <f t="shared" si="52"/>
        <v>22139925</v>
      </c>
      <c r="O220" s="36">
        <f t="shared" si="53"/>
        <v>0.69861218987737805</v>
      </c>
      <c r="P220" s="31">
        <v>2584956</v>
      </c>
      <c r="Q220" s="31">
        <v>23403292</v>
      </c>
      <c r="R220" s="31">
        <v>32398292</v>
      </c>
      <c r="S220" s="31">
        <v>15189620</v>
      </c>
      <c r="T220" s="36">
        <f t="shared" si="54"/>
        <v>0.46884014749913361</v>
      </c>
      <c r="U220" s="36">
        <f t="shared" si="55"/>
        <v>1.8759166500319542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49505314</v>
      </c>
      <c r="E222" s="31">
        <v>77955166</v>
      </c>
      <c r="F222" s="31">
        <v>16542395</v>
      </c>
      <c r="G222" s="36">
        <f t="shared" si="48"/>
        <v>0.33415392537455674</v>
      </c>
      <c r="H222" s="31">
        <v>18667716</v>
      </c>
      <c r="I222" s="36">
        <f t="shared" si="49"/>
        <v>0.37708509433956927</v>
      </c>
      <c r="J222" s="31">
        <v>19083490</v>
      </c>
      <c r="K222" s="36">
        <f t="shared" si="50"/>
        <v>0.24480083847169282</v>
      </c>
      <c r="L222" s="31">
        <v>19458988</v>
      </c>
      <c r="M222" s="36">
        <f t="shared" si="51"/>
        <v>0.24961768409293106</v>
      </c>
      <c r="N222" s="31">
        <f t="shared" si="52"/>
        <v>73752589</v>
      </c>
      <c r="O222" s="36">
        <f t="shared" si="53"/>
        <v>0.94608982039753464</v>
      </c>
      <c r="P222" s="31">
        <v>16592293</v>
      </c>
      <c r="Q222" s="31">
        <v>51847260</v>
      </c>
      <c r="R222" s="31">
        <v>48788611</v>
      </c>
      <c r="S222" s="31">
        <v>54122668</v>
      </c>
      <c r="T222" s="36">
        <f t="shared" si="54"/>
        <v>1.1093299622733674</v>
      </c>
      <c r="U222" s="36">
        <f t="shared" si="55"/>
        <v>0.17277268428179271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62562020</v>
      </c>
      <c r="E223" s="31">
        <v>64881920</v>
      </c>
      <c r="F223" s="31">
        <v>13968826</v>
      </c>
      <c r="G223" s="36">
        <f t="shared" si="48"/>
        <v>0.22327965113658416</v>
      </c>
      <c r="H223" s="31">
        <v>14805425</v>
      </c>
      <c r="I223" s="36">
        <f t="shared" si="49"/>
        <v>0.23665196552157364</v>
      </c>
      <c r="J223" s="31">
        <v>14016433</v>
      </c>
      <c r="K223" s="36">
        <f t="shared" si="50"/>
        <v>0.21602987396180631</v>
      </c>
      <c r="L223" s="31">
        <v>14315173</v>
      </c>
      <c r="M223" s="36">
        <f t="shared" si="51"/>
        <v>0.22063423832093748</v>
      </c>
      <c r="N223" s="31">
        <f t="shared" si="52"/>
        <v>57105857</v>
      </c>
      <c r="O223" s="36">
        <f t="shared" si="53"/>
        <v>0.88015054116770897</v>
      </c>
      <c r="P223" s="31">
        <v>12447085</v>
      </c>
      <c r="Q223" s="31">
        <v>54502595</v>
      </c>
      <c r="R223" s="31">
        <v>56790927</v>
      </c>
      <c r="S223" s="31">
        <v>52666739</v>
      </c>
      <c r="T223" s="36">
        <f t="shared" si="54"/>
        <v>0.92737945622898532</v>
      </c>
      <c r="U223" s="36">
        <f t="shared" si="55"/>
        <v>0.15008236868310942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608258215</v>
      </c>
      <c r="E224" s="32">
        <f>SUM(E217:E223)</f>
        <v>654808640</v>
      </c>
      <c r="F224" s="32">
        <f>SUM(F217:F223)</f>
        <v>110387079</v>
      </c>
      <c r="G224" s="37">
        <f t="shared" si="48"/>
        <v>0.18148062167972528</v>
      </c>
      <c r="H224" s="32">
        <f>SUM(H217:H223)</f>
        <v>107892810</v>
      </c>
      <c r="I224" s="37">
        <f t="shared" si="49"/>
        <v>0.17737994710026234</v>
      </c>
      <c r="J224" s="32">
        <f>SUM(J217:J223)</f>
        <v>117836674</v>
      </c>
      <c r="K224" s="37">
        <f t="shared" si="50"/>
        <v>0.179955893679106</v>
      </c>
      <c r="L224" s="32">
        <f>SUM(L217:L223)</f>
        <v>131951769</v>
      </c>
      <c r="M224" s="37">
        <f t="shared" si="51"/>
        <v>0.20151195469870403</v>
      </c>
      <c r="N224" s="32">
        <f t="shared" si="52"/>
        <v>468068332</v>
      </c>
      <c r="O224" s="37">
        <f t="shared" si="53"/>
        <v>0.71481697614741313</v>
      </c>
      <c r="P224" s="32">
        <f>SUM(P217:P223)</f>
        <v>111410481</v>
      </c>
      <c r="Q224" s="32">
        <f>SUM(Q217:Q223)</f>
        <v>474723904</v>
      </c>
      <c r="R224" s="32">
        <f>SUM(R217:R223)</f>
        <v>577170341</v>
      </c>
      <c r="S224" s="32">
        <f>SUM(S217:S223)</f>
        <v>423390964</v>
      </c>
      <c r="T224" s="37">
        <f t="shared" si="54"/>
        <v>0.73356327226800455</v>
      </c>
      <c r="U224" s="37">
        <f t="shared" si="55"/>
        <v>0.18437482556062212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31573972</v>
      </c>
      <c r="E225" s="31">
        <v>30037731</v>
      </c>
      <c r="F225" s="31">
        <v>7864498</v>
      </c>
      <c r="G225" s="36">
        <f t="shared" si="48"/>
        <v>0.24908168031567268</v>
      </c>
      <c r="H225" s="31">
        <v>9310144</v>
      </c>
      <c r="I225" s="36">
        <f t="shared" si="49"/>
        <v>0.29486768405318153</v>
      </c>
      <c r="J225" s="31">
        <v>8383052</v>
      </c>
      <c r="K225" s="36">
        <f t="shared" si="50"/>
        <v>0.27908406264108299</v>
      </c>
      <c r="L225" s="31">
        <v>8641249</v>
      </c>
      <c r="M225" s="36">
        <f t="shared" si="51"/>
        <v>0.28767981842569934</v>
      </c>
      <c r="N225" s="31">
        <f t="shared" si="52"/>
        <v>34198943</v>
      </c>
      <c r="O225" s="36">
        <f t="shared" si="53"/>
        <v>1.1385328339214438</v>
      </c>
      <c r="P225" s="31">
        <v>8048667</v>
      </c>
      <c r="Q225" s="31">
        <v>33530040</v>
      </c>
      <c r="R225" s="31">
        <v>33530040</v>
      </c>
      <c r="S225" s="31">
        <v>31524926</v>
      </c>
      <c r="T225" s="36">
        <f t="shared" si="54"/>
        <v>0.94019947485896227</v>
      </c>
      <c r="U225" s="36">
        <f t="shared" si="55"/>
        <v>7.3624862352983378E-2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37707344</v>
      </c>
      <c r="E226" s="31">
        <v>37707344</v>
      </c>
      <c r="F226" s="31">
        <v>10020199</v>
      </c>
      <c r="G226" s="36">
        <f t="shared" si="48"/>
        <v>0.26573600622732801</v>
      </c>
      <c r="H226" s="31">
        <v>11584253</v>
      </c>
      <c r="I226" s="36">
        <f t="shared" si="49"/>
        <v>0.30721476962153582</v>
      </c>
      <c r="J226" s="31">
        <v>11121414</v>
      </c>
      <c r="K226" s="36">
        <f t="shared" si="50"/>
        <v>0.2949402641564996</v>
      </c>
      <c r="L226" s="31">
        <v>11388732</v>
      </c>
      <c r="M226" s="36">
        <f t="shared" si="51"/>
        <v>0.30202954628679229</v>
      </c>
      <c r="N226" s="31">
        <f t="shared" si="52"/>
        <v>44114598</v>
      </c>
      <c r="O226" s="36">
        <f t="shared" si="53"/>
        <v>1.1699205862921558</v>
      </c>
      <c r="P226" s="31">
        <v>11222297</v>
      </c>
      <c r="Q226" s="31">
        <v>36273259</v>
      </c>
      <c r="R226" s="31">
        <v>36273259</v>
      </c>
      <c r="S226" s="31">
        <v>41919312</v>
      </c>
      <c r="T226" s="36">
        <f t="shared" si="54"/>
        <v>1.1556533147462709</v>
      </c>
      <c r="U226" s="36">
        <f t="shared" si="55"/>
        <v>1.4830742761486437E-2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12511891</v>
      </c>
      <c r="E227" s="31">
        <v>12608060</v>
      </c>
      <c r="F227" s="31">
        <v>2711421</v>
      </c>
      <c r="G227" s="36">
        <f t="shared" si="48"/>
        <v>0.2167075304604236</v>
      </c>
      <c r="H227" s="31">
        <v>2945381</v>
      </c>
      <c r="I227" s="36">
        <f t="shared" si="49"/>
        <v>0.23540654246428458</v>
      </c>
      <c r="J227" s="31">
        <v>2866938</v>
      </c>
      <c r="K227" s="36">
        <f t="shared" si="50"/>
        <v>0.22738930493668336</v>
      </c>
      <c r="L227" s="31">
        <v>2255442</v>
      </c>
      <c r="M227" s="36">
        <f t="shared" si="51"/>
        <v>0.17888890122667564</v>
      </c>
      <c r="N227" s="31">
        <f t="shared" si="52"/>
        <v>10779182</v>
      </c>
      <c r="O227" s="36">
        <f t="shared" si="53"/>
        <v>0.85494374233625159</v>
      </c>
      <c r="P227" s="31">
        <v>2713661</v>
      </c>
      <c r="Q227" s="31">
        <v>10055790</v>
      </c>
      <c r="R227" s="31">
        <v>10055790</v>
      </c>
      <c r="S227" s="31">
        <v>9120843</v>
      </c>
      <c r="T227" s="36">
        <f t="shared" si="54"/>
        <v>0.90702401303129843</v>
      </c>
      <c r="U227" s="36">
        <f t="shared" si="55"/>
        <v>-0.16885638994701258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175420938</v>
      </c>
      <c r="E228" s="31">
        <v>176897555</v>
      </c>
      <c r="F228" s="31">
        <v>40644535</v>
      </c>
      <c r="G228" s="36">
        <f t="shared" si="48"/>
        <v>0.23169717060799208</v>
      </c>
      <c r="H228" s="31">
        <v>43389918</v>
      </c>
      <c r="I228" s="36">
        <f t="shared" si="49"/>
        <v>0.24734742895970604</v>
      </c>
      <c r="J228" s="31">
        <v>44485433</v>
      </c>
      <c r="K228" s="36">
        <f t="shared" si="50"/>
        <v>0.25147568037330986</v>
      </c>
      <c r="L228" s="31">
        <v>45456206</v>
      </c>
      <c r="M228" s="36">
        <f t="shared" si="51"/>
        <v>0.25696344983400138</v>
      </c>
      <c r="N228" s="31">
        <f t="shared" si="52"/>
        <v>173976092</v>
      </c>
      <c r="O228" s="36">
        <f t="shared" si="53"/>
        <v>0.98348500068302247</v>
      </c>
      <c r="P228" s="31">
        <v>39710855</v>
      </c>
      <c r="Q228" s="31">
        <v>137640188</v>
      </c>
      <c r="R228" s="31">
        <v>132960934</v>
      </c>
      <c r="S228" s="31">
        <v>149738562</v>
      </c>
      <c r="T228" s="36">
        <f t="shared" si="54"/>
        <v>1.1261846430771913</v>
      </c>
      <c r="U228" s="36">
        <f t="shared" si="55"/>
        <v>0.14467960964325743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257214145</v>
      </c>
      <c r="E230" s="32">
        <f>SUM(E225:E229)</f>
        <v>257250690</v>
      </c>
      <c r="F230" s="32">
        <f>SUM(F225:F229)</f>
        <v>61240653</v>
      </c>
      <c r="G230" s="37">
        <f t="shared" si="48"/>
        <v>0.2380920885980046</v>
      </c>
      <c r="H230" s="32">
        <f>SUM(H225:H229)</f>
        <v>67229696</v>
      </c>
      <c r="I230" s="37">
        <f t="shared" si="49"/>
        <v>0.26137635626532124</v>
      </c>
      <c r="J230" s="32">
        <f>SUM(J225:J229)</f>
        <v>66856837</v>
      </c>
      <c r="K230" s="37">
        <f t="shared" si="50"/>
        <v>0.25988982575712433</v>
      </c>
      <c r="L230" s="32">
        <f>SUM(L225:L229)</f>
        <v>67741629</v>
      </c>
      <c r="M230" s="37">
        <f t="shared" si="51"/>
        <v>0.26332924121602941</v>
      </c>
      <c r="N230" s="32">
        <f t="shared" si="52"/>
        <v>263068815</v>
      </c>
      <c r="O230" s="37">
        <f t="shared" si="53"/>
        <v>1.0226165574133155</v>
      </c>
      <c r="P230" s="32">
        <f>SUM(P225:P229)</f>
        <v>61695480</v>
      </c>
      <c r="Q230" s="32">
        <f>SUM(Q225:Q229)</f>
        <v>217499277</v>
      </c>
      <c r="R230" s="32">
        <f>SUM(R225:R229)</f>
        <v>212820023</v>
      </c>
      <c r="S230" s="32">
        <f>SUM(S225:S229)</f>
        <v>232303643</v>
      </c>
      <c r="T230" s="37">
        <f t="shared" si="54"/>
        <v>1.0915497504668534</v>
      </c>
      <c r="U230" s="37">
        <f t="shared" si="55"/>
        <v>9.7999869682511509E-2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1131481462</v>
      </c>
      <c r="E231" s="32">
        <f>SUM(E208:E215,E217:E223,E225:E229)</f>
        <v>1191779477</v>
      </c>
      <c r="F231" s="32">
        <f>SUM(F208:F215,F217:F223,F225:F229)</f>
        <v>233978867</v>
      </c>
      <c r="G231" s="37">
        <f t="shared" si="48"/>
        <v>0.20678983691559588</v>
      </c>
      <c r="H231" s="32">
        <f>SUM(H208:H215,H217:H223,H225:H229)</f>
        <v>246622552</v>
      </c>
      <c r="I231" s="37">
        <f t="shared" si="49"/>
        <v>0.21796428866282211</v>
      </c>
      <c r="J231" s="32">
        <f>SUM(J208:J215,J217:J223,J225:J229)</f>
        <v>250382540</v>
      </c>
      <c r="K231" s="37">
        <f t="shared" si="50"/>
        <v>0.21009133386847204</v>
      </c>
      <c r="L231" s="32">
        <f>SUM(L208:L215,L217:L223,L225:L229)</f>
        <v>263906177</v>
      </c>
      <c r="M231" s="37">
        <f t="shared" si="51"/>
        <v>0.22143876622570838</v>
      </c>
      <c r="N231" s="32">
        <f t="shared" si="52"/>
        <v>994890136</v>
      </c>
      <c r="O231" s="37">
        <f t="shared" si="53"/>
        <v>0.83479381479565451</v>
      </c>
      <c r="P231" s="32">
        <f>SUM(P208:P215,P217:P223,P225:P229)</f>
        <v>244348315</v>
      </c>
      <c r="Q231" s="32">
        <f>SUM(Q208:Q215,Q217:Q223,Q225:Q229)</f>
        <v>955823148</v>
      </c>
      <c r="R231" s="32">
        <f>SUM(R208:R215,R217:R223,R225:R229)</f>
        <v>1053663234</v>
      </c>
      <c r="S231" s="32">
        <f>SUM(S208:S215,S217:S223,S225:S229)</f>
        <v>895356151</v>
      </c>
      <c r="T231" s="37">
        <f t="shared" si="54"/>
        <v>0.84975552160150636</v>
      </c>
      <c r="U231" s="37">
        <f t="shared" si="55"/>
        <v>8.0040912088958027E-2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     +$L234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=0),0,(($L234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98517294</v>
      </c>
      <c r="E235" s="31">
        <v>98517294</v>
      </c>
      <c r="F235" s="31">
        <v>24960670</v>
      </c>
      <c r="G235" s="36">
        <f t="shared" si="56"/>
        <v>0.25336333334531091</v>
      </c>
      <c r="H235" s="31">
        <v>26009288</v>
      </c>
      <c r="I235" s="36">
        <f t="shared" si="57"/>
        <v>0.26400733256031167</v>
      </c>
      <c r="J235" s="31">
        <v>24327073</v>
      </c>
      <c r="K235" s="36">
        <f t="shared" si="58"/>
        <v>0.24693200566389897</v>
      </c>
      <c r="L235" s="31">
        <v>25495552</v>
      </c>
      <c r="M235" s="36">
        <f t="shared" si="59"/>
        <v>0.25879265421155395</v>
      </c>
      <c r="N235" s="31">
        <f t="shared" si="60"/>
        <v>100792583</v>
      </c>
      <c r="O235" s="36">
        <f t="shared" si="61"/>
        <v>1.0230953257810755</v>
      </c>
      <c r="P235" s="31">
        <v>23596958</v>
      </c>
      <c r="Q235" s="31">
        <v>87223946</v>
      </c>
      <c r="R235" s="31">
        <v>88697231</v>
      </c>
      <c r="S235" s="31">
        <v>95101525</v>
      </c>
      <c r="T235" s="36">
        <f t="shared" si="62"/>
        <v>1.0722039902237759</v>
      </c>
      <c r="U235" s="36">
        <f t="shared" si="63"/>
        <v>8.0459269368534647E-2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375490402</v>
      </c>
      <c r="E236" s="31">
        <v>391202026</v>
      </c>
      <c r="F236" s="31">
        <v>66569842</v>
      </c>
      <c r="G236" s="36">
        <f t="shared" si="56"/>
        <v>0.17728773264356301</v>
      </c>
      <c r="H236" s="31">
        <v>108811708</v>
      </c>
      <c r="I236" s="36">
        <f t="shared" si="57"/>
        <v>0.28978559084447653</v>
      </c>
      <c r="J236" s="31">
        <v>85326557</v>
      </c>
      <c r="K236" s="36">
        <f t="shared" si="58"/>
        <v>0.21811379115914906</v>
      </c>
      <c r="L236" s="31">
        <v>89251441</v>
      </c>
      <c r="M236" s="36">
        <f t="shared" si="59"/>
        <v>0.22814667375981329</v>
      </c>
      <c r="N236" s="31">
        <f t="shared" si="60"/>
        <v>349959548</v>
      </c>
      <c r="O236" s="36">
        <f t="shared" si="61"/>
        <v>0.89457498872973629</v>
      </c>
      <c r="P236" s="31">
        <v>83117512</v>
      </c>
      <c r="Q236" s="31">
        <v>345768221</v>
      </c>
      <c r="R236" s="31">
        <v>374569506</v>
      </c>
      <c r="S236" s="31">
        <v>336653304</v>
      </c>
      <c r="T236" s="36">
        <f t="shared" si="62"/>
        <v>0.89877392208216755</v>
      </c>
      <c r="U236" s="36">
        <f t="shared" si="63"/>
        <v>7.379827490505253E-2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35329385</v>
      </c>
      <c r="E238" s="31">
        <v>35629385</v>
      </c>
      <c r="F238" s="31">
        <v>7028399</v>
      </c>
      <c r="G238" s="36">
        <f t="shared" si="56"/>
        <v>0.19893918334553518</v>
      </c>
      <c r="H238" s="31">
        <v>12315111</v>
      </c>
      <c r="I238" s="36">
        <f t="shared" si="57"/>
        <v>0.34857982951019384</v>
      </c>
      <c r="J238" s="31">
        <v>8357398</v>
      </c>
      <c r="K238" s="36">
        <f t="shared" si="58"/>
        <v>0.23456475602932803</v>
      </c>
      <c r="L238" s="31">
        <v>10107205</v>
      </c>
      <c r="M238" s="36">
        <f t="shared" si="59"/>
        <v>0.28367610049962971</v>
      </c>
      <c r="N238" s="31">
        <f t="shared" si="60"/>
        <v>37808113</v>
      </c>
      <c r="O238" s="36">
        <f t="shared" si="61"/>
        <v>1.061149750409669</v>
      </c>
      <c r="P238" s="31">
        <v>9018243</v>
      </c>
      <c r="Q238" s="31">
        <v>32333822</v>
      </c>
      <c r="R238" s="31">
        <v>32333822</v>
      </c>
      <c r="S238" s="31">
        <v>36425430</v>
      </c>
      <c r="T238" s="36">
        <f t="shared" si="62"/>
        <v>1.1265426648294161</v>
      </c>
      <c r="U238" s="36">
        <f t="shared" si="63"/>
        <v>0.12075101546942135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90946418</v>
      </c>
      <c r="E239" s="31">
        <v>90946418</v>
      </c>
      <c r="F239" s="31">
        <v>12071346</v>
      </c>
      <c r="G239" s="36">
        <f t="shared" si="56"/>
        <v>0.13273030720132376</v>
      </c>
      <c r="H239" s="31">
        <v>16975324</v>
      </c>
      <c r="I239" s="36">
        <f t="shared" si="57"/>
        <v>0.18665192509286072</v>
      </c>
      <c r="J239" s="31">
        <v>12001880</v>
      </c>
      <c r="K239" s="36">
        <f t="shared" si="58"/>
        <v>0.13196649482115941</v>
      </c>
      <c r="L239" s="31">
        <v>17168240</v>
      </c>
      <c r="M239" s="36">
        <f t="shared" si="59"/>
        <v>0.18877313013031474</v>
      </c>
      <c r="N239" s="31">
        <f t="shared" si="60"/>
        <v>58216790</v>
      </c>
      <c r="O239" s="36">
        <f t="shared" si="61"/>
        <v>0.64012185724565862</v>
      </c>
      <c r="P239" s="31">
        <v>3182000</v>
      </c>
      <c r="Q239" s="31">
        <v>29912797</v>
      </c>
      <c r="R239" s="31">
        <v>26965342</v>
      </c>
      <c r="S239" s="31">
        <v>17598995</v>
      </c>
      <c r="T239" s="36">
        <f t="shared" si="62"/>
        <v>0.65265239357987748</v>
      </c>
      <c r="U239" s="36">
        <f t="shared" si="63"/>
        <v>4.3954242614707733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600283499</v>
      </c>
      <c r="E240" s="32">
        <f>SUM(E234:E239)</f>
        <v>616295123</v>
      </c>
      <c r="F240" s="32">
        <f>SUM(F234:F239)</f>
        <v>110630257</v>
      </c>
      <c r="G240" s="37">
        <f t="shared" si="56"/>
        <v>0.18429668179168124</v>
      </c>
      <c r="H240" s="32">
        <f>SUM(H234:H239)</f>
        <v>164111431</v>
      </c>
      <c r="I240" s="37">
        <f t="shared" si="57"/>
        <v>0.27338987540618703</v>
      </c>
      <c r="J240" s="32">
        <f>SUM(J234:J239)</f>
        <v>130012908</v>
      </c>
      <c r="K240" s="37">
        <f t="shared" si="58"/>
        <v>0.21095884609166379</v>
      </c>
      <c r="L240" s="32">
        <f>SUM(L234:L239)</f>
        <v>142022438</v>
      </c>
      <c r="M240" s="37">
        <f t="shared" si="59"/>
        <v>0.23044550037758452</v>
      </c>
      <c r="N240" s="32">
        <f t="shared" si="60"/>
        <v>546777034</v>
      </c>
      <c r="O240" s="37">
        <f t="shared" si="61"/>
        <v>0.88720000141880073</v>
      </c>
      <c r="P240" s="32">
        <f>SUM(P234:P239)</f>
        <v>118914713</v>
      </c>
      <c r="Q240" s="32">
        <f>SUM(Q234:Q239)</f>
        <v>495238786</v>
      </c>
      <c r="R240" s="32">
        <f>SUM(R234:R239)</f>
        <v>522565901</v>
      </c>
      <c r="S240" s="32">
        <f>SUM(S234:S239)</f>
        <v>485779254</v>
      </c>
      <c r="T240" s="37">
        <f t="shared" si="62"/>
        <v>0.92960381278303117</v>
      </c>
      <c r="U240" s="37">
        <f t="shared" si="63"/>
        <v>0.19432183299302919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20018028</v>
      </c>
      <c r="E241" s="31">
        <v>18279348</v>
      </c>
      <c r="F241" s="31">
        <v>2134887</v>
      </c>
      <c r="G241" s="36">
        <f t="shared" si="56"/>
        <v>0.10664821729692855</v>
      </c>
      <c r="H241" s="31">
        <v>4285705</v>
      </c>
      <c r="I241" s="36">
        <f t="shared" si="57"/>
        <v>0.2140922672303186</v>
      </c>
      <c r="J241" s="31">
        <v>3646207</v>
      </c>
      <c r="K241" s="36">
        <f t="shared" si="58"/>
        <v>0.1994713925245036</v>
      </c>
      <c r="L241" s="31">
        <v>3510710</v>
      </c>
      <c r="M241" s="36">
        <f t="shared" si="59"/>
        <v>0.19205881960341256</v>
      </c>
      <c r="N241" s="31">
        <f t="shared" si="60"/>
        <v>13577509</v>
      </c>
      <c r="O241" s="36">
        <f t="shared" si="61"/>
        <v>0.74277862645866799</v>
      </c>
      <c r="P241" s="31">
        <v>3153471</v>
      </c>
      <c r="Q241" s="31">
        <v>18509265</v>
      </c>
      <c r="R241" s="31">
        <v>15602864</v>
      </c>
      <c r="S241" s="31">
        <v>13248911</v>
      </c>
      <c r="T241" s="36">
        <f t="shared" si="62"/>
        <v>0.84913327450652654</v>
      </c>
      <c r="U241" s="36">
        <f t="shared" si="63"/>
        <v>0.11328437775390987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-4785</v>
      </c>
      <c r="Q242" s="31">
        <v>0</v>
      </c>
      <c r="R242" s="31">
        <v>0</v>
      </c>
      <c r="S242" s="31">
        <v>-4785</v>
      </c>
      <c r="T242" s="36">
        <f t="shared" si="62"/>
        <v>0</v>
      </c>
      <c r="U242" s="36">
        <f t="shared" si="63"/>
        <v>-1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55802678</v>
      </c>
      <c r="E243" s="31">
        <v>55842179</v>
      </c>
      <c r="F243" s="31">
        <v>14109593</v>
      </c>
      <c r="G243" s="36">
        <f t="shared" si="56"/>
        <v>0.25284795471643851</v>
      </c>
      <c r="H243" s="31">
        <v>14452326</v>
      </c>
      <c r="I243" s="36">
        <f t="shared" si="57"/>
        <v>0.2589898284093104</v>
      </c>
      <c r="J243" s="31">
        <v>9358326</v>
      </c>
      <c r="K243" s="36">
        <f t="shared" si="58"/>
        <v>0.16758525844774072</v>
      </c>
      <c r="L243" s="31">
        <v>8735369</v>
      </c>
      <c r="M243" s="36">
        <f t="shared" si="59"/>
        <v>0.15642958703312776</v>
      </c>
      <c r="N243" s="31">
        <f t="shared" si="60"/>
        <v>46655614</v>
      </c>
      <c r="O243" s="36">
        <f t="shared" si="61"/>
        <v>0.83549057066702215</v>
      </c>
      <c r="P243" s="31">
        <v>15322644</v>
      </c>
      <c r="Q243" s="31">
        <v>52038408</v>
      </c>
      <c r="R243" s="31">
        <v>53280663</v>
      </c>
      <c r="S243" s="31">
        <v>59023348</v>
      </c>
      <c r="T243" s="36">
        <f t="shared" si="62"/>
        <v>1.1077817856733503</v>
      </c>
      <c r="U243" s="36">
        <f t="shared" si="63"/>
        <v>-0.42990459087870214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15592</v>
      </c>
      <c r="E244" s="31">
        <v>15592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32867014</v>
      </c>
      <c r="R244" s="31">
        <v>32867014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147748311</v>
      </c>
      <c r="E246" s="31">
        <v>151355303</v>
      </c>
      <c r="F246" s="31">
        <v>13169566</v>
      </c>
      <c r="G246" s="36">
        <f t="shared" si="56"/>
        <v>8.9135137389150937E-2</v>
      </c>
      <c r="H246" s="31">
        <v>28187959</v>
      </c>
      <c r="I246" s="36">
        <f t="shared" si="57"/>
        <v>0.19078362933028722</v>
      </c>
      <c r="J246" s="31">
        <v>17909482</v>
      </c>
      <c r="K246" s="36">
        <f t="shared" si="58"/>
        <v>0.11832741664822936</v>
      </c>
      <c r="L246" s="31">
        <v>34526765</v>
      </c>
      <c r="M246" s="36">
        <f t="shared" si="59"/>
        <v>0.22811731281063868</v>
      </c>
      <c r="N246" s="31">
        <f t="shared" si="60"/>
        <v>93793772</v>
      </c>
      <c r="O246" s="36">
        <f t="shared" si="61"/>
        <v>0.61969267109194048</v>
      </c>
      <c r="P246" s="31">
        <v>32087431</v>
      </c>
      <c r="Q246" s="31">
        <v>137205971</v>
      </c>
      <c r="R246" s="31">
        <v>137205971</v>
      </c>
      <c r="S246" s="31">
        <v>116222048</v>
      </c>
      <c r="T246" s="36">
        <f t="shared" si="62"/>
        <v>0.84706261070810107</v>
      </c>
      <c r="U246" s="36">
        <f t="shared" si="63"/>
        <v>7.6021480186431845E-2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223584609</v>
      </c>
      <c r="E247" s="32">
        <f>SUM(E241:E246)</f>
        <v>225492422</v>
      </c>
      <c r="F247" s="32">
        <f>SUM(F241:F246)</f>
        <v>29414046</v>
      </c>
      <c r="G247" s="37">
        <f t="shared" si="56"/>
        <v>0.13155666721227668</v>
      </c>
      <c r="H247" s="32">
        <f>SUM(H241:H246)</f>
        <v>46925990</v>
      </c>
      <c r="I247" s="37">
        <f t="shared" si="57"/>
        <v>0.20988023375079454</v>
      </c>
      <c r="J247" s="32">
        <f>SUM(J241:J246)</f>
        <v>30914015</v>
      </c>
      <c r="K247" s="37">
        <f t="shared" si="58"/>
        <v>0.13709558275089173</v>
      </c>
      <c r="L247" s="32">
        <f>SUM(L241:L246)</f>
        <v>46772844</v>
      </c>
      <c r="M247" s="37">
        <f t="shared" si="59"/>
        <v>0.20742534753562583</v>
      </c>
      <c r="N247" s="32">
        <f t="shared" si="60"/>
        <v>154026895</v>
      </c>
      <c r="O247" s="37">
        <f t="shared" si="61"/>
        <v>0.68306905231609072</v>
      </c>
      <c r="P247" s="32">
        <f>SUM(P241:P246)</f>
        <v>50558761</v>
      </c>
      <c r="Q247" s="32">
        <f>SUM(Q241:Q246)</f>
        <v>240620658</v>
      </c>
      <c r="R247" s="32">
        <f>SUM(R241:R246)</f>
        <v>238956512</v>
      </c>
      <c r="S247" s="32">
        <f>SUM(S241:S246)</f>
        <v>188489522</v>
      </c>
      <c r="T247" s="37">
        <f t="shared" si="62"/>
        <v>0.78880261693809794</v>
      </c>
      <c r="U247" s="37">
        <f t="shared" si="63"/>
        <v>-7.4881522511993537E-2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23666775</v>
      </c>
      <c r="E248" s="31">
        <v>40860608</v>
      </c>
      <c r="F248" s="31">
        <v>2270167</v>
      </c>
      <c r="G248" s="36">
        <f t="shared" si="56"/>
        <v>9.5922110215692677E-2</v>
      </c>
      <c r="H248" s="31">
        <v>12910207</v>
      </c>
      <c r="I248" s="36">
        <f t="shared" si="57"/>
        <v>0.54549920722193879</v>
      </c>
      <c r="J248" s="31">
        <v>7247706</v>
      </c>
      <c r="K248" s="36">
        <f t="shared" si="58"/>
        <v>0.17737636209426938</v>
      </c>
      <c r="L248" s="31">
        <v>9054797</v>
      </c>
      <c r="M248" s="36">
        <f t="shared" si="59"/>
        <v>0.22160211125590693</v>
      </c>
      <c r="N248" s="31">
        <f t="shared" si="60"/>
        <v>31482877</v>
      </c>
      <c r="O248" s="36">
        <f t="shared" si="61"/>
        <v>0.77049458001212312</v>
      </c>
      <c r="P248" s="31">
        <v>7177068</v>
      </c>
      <c r="Q248" s="31">
        <v>26925835</v>
      </c>
      <c r="R248" s="31">
        <v>28008571</v>
      </c>
      <c r="S248" s="31">
        <v>27927327</v>
      </c>
      <c r="T248" s="36">
        <f t="shared" si="62"/>
        <v>0.99709931649136974</v>
      </c>
      <c r="U248" s="36">
        <f t="shared" si="63"/>
        <v>0.26162898275451751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8811780</v>
      </c>
      <c r="E249" s="31">
        <v>8811780</v>
      </c>
      <c r="F249" s="31">
        <v>2209354</v>
      </c>
      <c r="G249" s="36">
        <f t="shared" si="56"/>
        <v>0.25072732183508895</v>
      </c>
      <c r="H249" s="31">
        <v>789521</v>
      </c>
      <c r="I249" s="36">
        <f t="shared" si="57"/>
        <v>8.9598355837299609E-2</v>
      </c>
      <c r="J249" s="31">
        <v>1516651</v>
      </c>
      <c r="K249" s="36">
        <f t="shared" si="58"/>
        <v>0.1721163034029447</v>
      </c>
      <c r="L249" s="31">
        <v>1607403</v>
      </c>
      <c r="M249" s="36">
        <f t="shared" si="59"/>
        <v>0.18241524413909563</v>
      </c>
      <c r="N249" s="31">
        <f t="shared" si="60"/>
        <v>6122929</v>
      </c>
      <c r="O249" s="36">
        <f t="shared" si="61"/>
        <v>0.69485722521442883</v>
      </c>
      <c r="P249" s="31">
        <v>1368215</v>
      </c>
      <c r="Q249" s="31">
        <v>5452961</v>
      </c>
      <c r="R249" s="31">
        <v>8394085</v>
      </c>
      <c r="S249" s="31">
        <v>6093020</v>
      </c>
      <c r="T249" s="36">
        <f t="shared" si="62"/>
        <v>0.72587065773100945</v>
      </c>
      <c r="U249" s="36">
        <f t="shared" si="63"/>
        <v>0.17481755425865098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120000</v>
      </c>
      <c r="E251" s="31">
        <v>120000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70058</v>
      </c>
      <c r="K251" s="36">
        <f t="shared" si="58"/>
        <v>0.58381666666666665</v>
      </c>
      <c r="L251" s="31">
        <v>0</v>
      </c>
      <c r="M251" s="36">
        <f t="shared" si="59"/>
        <v>0</v>
      </c>
      <c r="N251" s="31">
        <f t="shared" si="60"/>
        <v>70058</v>
      </c>
      <c r="O251" s="36">
        <f t="shared" si="61"/>
        <v>0.58381666666666665</v>
      </c>
      <c r="P251" s="31">
        <v>0</v>
      </c>
      <c r="Q251" s="31">
        <v>120000</v>
      </c>
      <c r="R251" s="31">
        <v>120000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36673557</v>
      </c>
      <c r="E253" s="31">
        <v>42396140</v>
      </c>
      <c r="F253" s="31">
        <v>11597783</v>
      </c>
      <c r="G253" s="36">
        <f t="shared" si="56"/>
        <v>0.3162437447777427</v>
      </c>
      <c r="H253" s="31">
        <v>10936729</v>
      </c>
      <c r="I253" s="36">
        <f t="shared" si="57"/>
        <v>0.29821838661572969</v>
      </c>
      <c r="J253" s="31">
        <v>11709442</v>
      </c>
      <c r="K253" s="36">
        <f t="shared" si="58"/>
        <v>0.2761912287297853</v>
      </c>
      <c r="L253" s="31">
        <v>11318562</v>
      </c>
      <c r="M253" s="36">
        <f t="shared" si="59"/>
        <v>0.26697152146398234</v>
      </c>
      <c r="N253" s="31">
        <f t="shared" si="60"/>
        <v>45562516</v>
      </c>
      <c r="O253" s="36">
        <f t="shared" si="61"/>
        <v>1.0746854784421411</v>
      </c>
      <c r="P253" s="31">
        <v>9540339</v>
      </c>
      <c r="Q253" s="31">
        <v>33543691</v>
      </c>
      <c r="R253" s="31">
        <v>43307951</v>
      </c>
      <c r="S253" s="31">
        <v>41798575</v>
      </c>
      <c r="T253" s="36">
        <f t="shared" si="62"/>
        <v>0.9651478316302704</v>
      </c>
      <c r="U253" s="36">
        <f t="shared" si="63"/>
        <v>0.18638991759097867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69272112</v>
      </c>
      <c r="E254" s="32">
        <f>SUM(E248:E253)</f>
        <v>92188528</v>
      </c>
      <c r="F254" s="32">
        <f>SUM(F248:F253)</f>
        <v>16077304</v>
      </c>
      <c r="G254" s="37">
        <f t="shared" si="56"/>
        <v>0.23208912700683934</v>
      </c>
      <c r="H254" s="32">
        <f>SUM(H248:H253)</f>
        <v>24636457</v>
      </c>
      <c r="I254" s="37">
        <f t="shared" si="57"/>
        <v>0.35564755121079605</v>
      </c>
      <c r="J254" s="32">
        <f>SUM(J248:J253)</f>
        <v>20543857</v>
      </c>
      <c r="K254" s="37">
        <f t="shared" si="58"/>
        <v>0.22284613330630465</v>
      </c>
      <c r="L254" s="32">
        <f>SUM(L248:L253)</f>
        <v>21980762</v>
      </c>
      <c r="M254" s="37">
        <f t="shared" si="59"/>
        <v>0.23843272559900294</v>
      </c>
      <c r="N254" s="32">
        <f t="shared" si="60"/>
        <v>83238380</v>
      </c>
      <c r="O254" s="37">
        <f t="shared" si="61"/>
        <v>0.90291473142948975</v>
      </c>
      <c r="P254" s="32">
        <f>SUM(P248:P253)</f>
        <v>18085622</v>
      </c>
      <c r="Q254" s="32">
        <f>SUM(Q248:Q253)</f>
        <v>66042487</v>
      </c>
      <c r="R254" s="32">
        <f>SUM(R248:R253)</f>
        <v>79830607</v>
      </c>
      <c r="S254" s="32">
        <f>SUM(S248:S253)</f>
        <v>75818922</v>
      </c>
      <c r="T254" s="37">
        <f t="shared" si="62"/>
        <v>0.94974753229672926</v>
      </c>
      <c r="U254" s="37">
        <f t="shared" si="63"/>
        <v>0.21537218902396615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166357461</v>
      </c>
      <c r="E255" s="31">
        <v>142804287</v>
      </c>
      <c r="F255" s="31">
        <v>31721423</v>
      </c>
      <c r="G255" s="36">
        <f t="shared" si="56"/>
        <v>0.1906822982829727</v>
      </c>
      <c r="H255" s="31">
        <v>35275202</v>
      </c>
      <c r="I255" s="36">
        <f t="shared" si="57"/>
        <v>0.21204460435952432</v>
      </c>
      <c r="J255" s="31">
        <v>35028079</v>
      </c>
      <c r="K255" s="36">
        <f t="shared" si="58"/>
        <v>0.24528730709603977</v>
      </c>
      <c r="L255" s="31">
        <v>36604307</v>
      </c>
      <c r="M255" s="36">
        <f t="shared" si="59"/>
        <v>0.25632498693824229</v>
      </c>
      <c r="N255" s="31">
        <f t="shared" si="60"/>
        <v>138629011</v>
      </c>
      <c r="O255" s="36">
        <f t="shared" si="61"/>
        <v>0.97076225029574914</v>
      </c>
      <c r="P255" s="31">
        <v>33515658</v>
      </c>
      <c r="Q255" s="31">
        <v>154214509</v>
      </c>
      <c r="R255" s="31">
        <v>156424121</v>
      </c>
      <c r="S255" s="31">
        <v>130521272</v>
      </c>
      <c r="T255" s="36">
        <f t="shared" si="62"/>
        <v>0.8344062997803261</v>
      </c>
      <c r="U255" s="36">
        <f t="shared" si="63"/>
        <v>9.2155403901066135E-2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56"/>
        <v>0</v>
      </c>
      <c r="H256" s="31">
        <v>0</v>
      </c>
      <c r="I256" s="36">
        <f t="shared" si="57"/>
        <v>0</v>
      </c>
      <c r="J256" s="31">
        <v>0</v>
      </c>
      <c r="K256" s="36">
        <f t="shared" si="58"/>
        <v>0</v>
      </c>
      <c r="L256" s="31">
        <v>0</v>
      </c>
      <c r="M256" s="36">
        <f t="shared" si="59"/>
        <v>0</v>
      </c>
      <c r="N256" s="31">
        <f t="shared" si="60"/>
        <v>0</v>
      </c>
      <c r="O256" s="36">
        <f t="shared" si="61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62"/>
        <v>0</v>
      </c>
      <c r="U256" s="36">
        <f t="shared" si="63"/>
        <v>0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150477039</v>
      </c>
      <c r="E257" s="31">
        <v>168604288</v>
      </c>
      <c r="F257" s="31">
        <v>39216187</v>
      </c>
      <c r="G257" s="36">
        <f t="shared" si="56"/>
        <v>0.26061243137565993</v>
      </c>
      <c r="H257" s="31">
        <v>52364606</v>
      </c>
      <c r="I257" s="36">
        <f t="shared" si="57"/>
        <v>0.34799067251715393</v>
      </c>
      <c r="J257" s="31">
        <v>34607009</v>
      </c>
      <c r="K257" s="36">
        <f t="shared" si="58"/>
        <v>0.20525580583098813</v>
      </c>
      <c r="L257" s="31">
        <v>47763751</v>
      </c>
      <c r="M257" s="36">
        <f t="shared" si="59"/>
        <v>0.28328906439200408</v>
      </c>
      <c r="N257" s="31">
        <f t="shared" si="60"/>
        <v>173951553</v>
      </c>
      <c r="O257" s="36">
        <f t="shared" si="61"/>
        <v>1.0317148814151156</v>
      </c>
      <c r="P257" s="31">
        <v>44991844</v>
      </c>
      <c r="Q257" s="31">
        <v>146289040</v>
      </c>
      <c r="R257" s="31">
        <v>149079446</v>
      </c>
      <c r="S257" s="31">
        <v>136079449</v>
      </c>
      <c r="T257" s="36">
        <f t="shared" si="62"/>
        <v>0.91279819352159386</v>
      </c>
      <c r="U257" s="36">
        <f t="shared" si="63"/>
        <v>6.1609099640370424E-2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316834500</v>
      </c>
      <c r="E259" s="32">
        <f>SUM(E255:E258)</f>
        <v>311408575</v>
      </c>
      <c r="F259" s="32">
        <f>SUM(F255:F258)</f>
        <v>70937610</v>
      </c>
      <c r="G259" s="37">
        <f t="shared" si="56"/>
        <v>0.22389484099742926</v>
      </c>
      <c r="H259" s="32">
        <f>SUM(H255:H258)</f>
        <v>87639808</v>
      </c>
      <c r="I259" s="37">
        <f t="shared" si="57"/>
        <v>0.27661068475813083</v>
      </c>
      <c r="J259" s="32">
        <f>SUM(J255:J258)</f>
        <v>69635088</v>
      </c>
      <c r="K259" s="37">
        <f t="shared" si="58"/>
        <v>0.22361326434251208</v>
      </c>
      <c r="L259" s="32">
        <f>SUM(L255:L258)</f>
        <v>84368058</v>
      </c>
      <c r="M259" s="37">
        <f t="shared" si="59"/>
        <v>0.27092400393919791</v>
      </c>
      <c r="N259" s="32">
        <f t="shared" si="60"/>
        <v>312580564</v>
      </c>
      <c r="O259" s="37">
        <f t="shared" si="61"/>
        <v>1.0037635090812769</v>
      </c>
      <c r="P259" s="32">
        <f>SUM(P255:P258)</f>
        <v>78507502</v>
      </c>
      <c r="Q259" s="32">
        <f>SUM(Q255:Q258)</f>
        <v>300503549</v>
      </c>
      <c r="R259" s="32">
        <f>SUM(R255:R258)</f>
        <v>305503567</v>
      </c>
      <c r="S259" s="32">
        <f>SUM(S255:S258)</f>
        <v>266600721</v>
      </c>
      <c r="T259" s="37">
        <f t="shared" si="62"/>
        <v>0.87265992871369646</v>
      </c>
      <c r="U259" s="37">
        <f t="shared" si="63"/>
        <v>7.4649630299025382E-2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1209974720</v>
      </c>
      <c r="E260" s="32">
        <f>SUM(E234:E239,E241:E246,E248:E253,E255:E258)</f>
        <v>1245384648</v>
      </c>
      <c r="F260" s="32">
        <f>SUM(F234:F239,F241:F246,F248:F253,F255:F258)</f>
        <v>227059217</v>
      </c>
      <c r="G260" s="37">
        <f t="shared" si="56"/>
        <v>0.1876561660726267</v>
      </c>
      <c r="H260" s="32">
        <f>SUM(H234:H239,H241:H246,H248:H253,H255:H258)</f>
        <v>323313686</v>
      </c>
      <c r="I260" s="37">
        <f t="shared" si="57"/>
        <v>0.26720697602673882</v>
      </c>
      <c r="J260" s="32">
        <f>SUM(J234:J239,J241:J246,J248:J253,J255:J258)</f>
        <v>251105868</v>
      </c>
      <c r="K260" s="37">
        <f t="shared" si="58"/>
        <v>0.20162916605986619</v>
      </c>
      <c r="L260" s="32">
        <f>SUM(L234:L239,L241:L246,L248:L253,L255:L258)</f>
        <v>295144102</v>
      </c>
      <c r="M260" s="37">
        <f t="shared" si="59"/>
        <v>0.23699031658530609</v>
      </c>
      <c r="N260" s="32">
        <f t="shared" si="60"/>
        <v>1096622873</v>
      </c>
      <c r="O260" s="37">
        <f t="shared" si="61"/>
        <v>0.88054953524688062</v>
      </c>
      <c r="P260" s="32">
        <f>SUM(P234:P239,P241:P246,P248:P253,P255:P258)</f>
        <v>266066598</v>
      </c>
      <c r="Q260" s="32">
        <f>SUM(Q234:Q239,Q241:Q246,Q248:Q253,Q255:Q258)</f>
        <v>1102405480</v>
      </c>
      <c r="R260" s="32">
        <f>SUM(R234:R239,R241:R246,R248:R253,R255:R258)</f>
        <v>1146856587</v>
      </c>
      <c r="S260" s="32">
        <f>SUM(S234:S239,S241:S246,S248:S253,S255:S258)</f>
        <v>1016688419</v>
      </c>
      <c r="T260" s="37">
        <f t="shared" si="62"/>
        <v>0.88650004762975654</v>
      </c>
      <c r="U260" s="37">
        <f t="shared" si="63"/>
        <v>0.10928656290783256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2900847</v>
      </c>
      <c r="E263" s="31">
        <v>1983928</v>
      </c>
      <c r="F263" s="31">
        <v>372898</v>
      </c>
      <c r="G263" s="36">
        <f t="shared" ref="G263:G299" si="64">IF(($D263     =0),0,($F263     /$D263     ))</f>
        <v>0.12854797236807042</v>
      </c>
      <c r="H263" s="31">
        <v>482230</v>
      </c>
      <c r="I263" s="36">
        <f t="shared" ref="I263:I299" si="65">IF(($D263     =0),0,($H263     /$D263     ))</f>
        <v>0.16623765403690716</v>
      </c>
      <c r="J263" s="31">
        <v>606854</v>
      </c>
      <c r="K263" s="36">
        <f t="shared" ref="K263:K299" si="66">IF(($E263     =0),0,($J263     /$E263     ))</f>
        <v>0.30588509260416707</v>
      </c>
      <c r="L263" s="31">
        <v>606914</v>
      </c>
      <c r="M263" s="36">
        <f t="shared" ref="M263:M299" si="67">IF(($E263     =0),0,($L263     /$E263     ))</f>
        <v>0.30591533563718037</v>
      </c>
      <c r="N263" s="31">
        <f t="shared" ref="N263:N299" si="68">$F263     +$H263     +$J263     +$L263</f>
        <v>2068896</v>
      </c>
      <c r="O263" s="36">
        <f t="shared" ref="O263:O299" si="69">IF(($E263     =0),0,($N263     /$E263     ))</f>
        <v>1.0428281671512272</v>
      </c>
      <c r="P263" s="31">
        <v>355041</v>
      </c>
      <c r="Q263" s="31">
        <v>1814100</v>
      </c>
      <c r="R263" s="31">
        <v>1380701</v>
      </c>
      <c r="S263" s="31">
        <v>1043858</v>
      </c>
      <c r="T263" s="36">
        <f t="shared" ref="T263:T299" si="70">IF(($R263     =0),0,($S263     /$R263     ))</f>
        <v>0.75603479681697916</v>
      </c>
      <c r="U263" s="36">
        <f t="shared" ref="U263:U299" si="71">IF(($P263     =0),0,(($L263     /$P263     )-1))</f>
        <v>0.70941947549719608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33883203</v>
      </c>
      <c r="E264" s="31">
        <v>32555889</v>
      </c>
      <c r="F264" s="31">
        <v>7857751</v>
      </c>
      <c r="G264" s="36">
        <f t="shared" si="64"/>
        <v>0.2319069717228327</v>
      </c>
      <c r="H264" s="31">
        <v>8189242</v>
      </c>
      <c r="I264" s="36">
        <f t="shared" si="65"/>
        <v>0.24169031481468856</v>
      </c>
      <c r="J264" s="31">
        <v>8192928</v>
      </c>
      <c r="K264" s="36">
        <f t="shared" si="66"/>
        <v>0.25165732688178166</v>
      </c>
      <c r="L264" s="31">
        <v>8385920</v>
      </c>
      <c r="M264" s="36">
        <f t="shared" si="67"/>
        <v>0.25758534807634959</v>
      </c>
      <c r="N264" s="31">
        <f t="shared" si="68"/>
        <v>32625841</v>
      </c>
      <c r="O264" s="36">
        <f t="shared" si="69"/>
        <v>1.002148674238323</v>
      </c>
      <c r="P264" s="31">
        <v>5920443</v>
      </c>
      <c r="Q264" s="31">
        <v>24740825</v>
      </c>
      <c r="R264" s="31">
        <v>24840305</v>
      </c>
      <c r="S264" s="31">
        <v>24534560</v>
      </c>
      <c r="T264" s="36">
        <f t="shared" si="70"/>
        <v>0.98769157625077475</v>
      </c>
      <c r="U264" s="36">
        <f t="shared" si="71"/>
        <v>0.41643454721209205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64"/>
        <v>0</v>
      </c>
      <c r="H266" s="31">
        <v>0</v>
      </c>
      <c r="I266" s="36">
        <f t="shared" si="65"/>
        <v>0</v>
      </c>
      <c r="J266" s="31">
        <v>0</v>
      </c>
      <c r="K266" s="36">
        <f t="shared" si="66"/>
        <v>0</v>
      </c>
      <c r="L266" s="31">
        <v>0</v>
      </c>
      <c r="M266" s="36">
        <f t="shared" si="67"/>
        <v>0</v>
      </c>
      <c r="N266" s="31">
        <f t="shared" si="68"/>
        <v>0</v>
      </c>
      <c r="O266" s="36">
        <f t="shared" si="69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70"/>
        <v>0</v>
      </c>
      <c r="U266" s="36">
        <f t="shared" si="71"/>
        <v>0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36784050</v>
      </c>
      <c r="E267" s="32">
        <f>SUM(E263:E266)</f>
        <v>34539817</v>
      </c>
      <c r="F267" s="32">
        <f>SUM(F263:F266)</f>
        <v>8230649</v>
      </c>
      <c r="G267" s="37">
        <f t="shared" si="64"/>
        <v>0.22375592138440439</v>
      </c>
      <c r="H267" s="32">
        <f>SUM(H263:H266)</f>
        <v>8671472</v>
      </c>
      <c r="I267" s="37">
        <f t="shared" si="65"/>
        <v>0.2357400014408419</v>
      </c>
      <c r="J267" s="32">
        <f>SUM(J263:J266)</f>
        <v>8799782</v>
      </c>
      <c r="K267" s="37">
        <f t="shared" si="66"/>
        <v>0.25477210837567554</v>
      </c>
      <c r="L267" s="32">
        <f>SUM(L263:L266)</f>
        <v>8992834</v>
      </c>
      <c r="M267" s="37">
        <f t="shared" si="67"/>
        <v>0.26036136786711983</v>
      </c>
      <c r="N267" s="32">
        <f t="shared" si="68"/>
        <v>34694737</v>
      </c>
      <c r="O267" s="37">
        <f t="shared" si="69"/>
        <v>1.0044852582745298</v>
      </c>
      <c r="P267" s="32">
        <f>SUM(P263:P266)</f>
        <v>6275484</v>
      </c>
      <c r="Q267" s="32">
        <f>SUM(Q263:Q266)</f>
        <v>26554925</v>
      </c>
      <c r="R267" s="32">
        <f>SUM(R263:R266)</f>
        <v>26221006</v>
      </c>
      <c r="S267" s="32">
        <f>SUM(S263:S266)</f>
        <v>25578418</v>
      </c>
      <c r="T267" s="37">
        <f t="shared" si="70"/>
        <v>0.97549338877387082</v>
      </c>
      <c r="U267" s="37">
        <f t="shared" si="71"/>
        <v>0.43301042596873796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141994</v>
      </c>
      <c r="E268" s="31">
        <v>376780</v>
      </c>
      <c r="F268" s="31">
        <v>31483</v>
      </c>
      <c r="G268" s="36">
        <f t="shared" si="64"/>
        <v>0.22172063608321479</v>
      </c>
      <c r="H268" s="31">
        <v>78810</v>
      </c>
      <c r="I268" s="36">
        <f t="shared" si="65"/>
        <v>0.555023451695142</v>
      </c>
      <c r="J268" s="31">
        <v>94235</v>
      </c>
      <c r="K268" s="36">
        <f t="shared" si="66"/>
        <v>0.25010616274749192</v>
      </c>
      <c r="L268" s="31">
        <v>94612</v>
      </c>
      <c r="M268" s="36">
        <f t="shared" si="67"/>
        <v>0.25110674664260313</v>
      </c>
      <c r="N268" s="31">
        <f t="shared" si="68"/>
        <v>299140</v>
      </c>
      <c r="O268" s="36">
        <f t="shared" si="69"/>
        <v>0.79393810711821222</v>
      </c>
      <c r="P268" s="31">
        <v>92017</v>
      </c>
      <c r="Q268" s="31">
        <v>134144</v>
      </c>
      <c r="R268" s="31">
        <v>133229</v>
      </c>
      <c r="S268" s="31">
        <v>289474</v>
      </c>
      <c r="T268" s="36">
        <f t="shared" si="70"/>
        <v>2.172755180929077</v>
      </c>
      <c r="U268" s="36">
        <f t="shared" si="71"/>
        <v>2.820131062738418E-2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3323183</v>
      </c>
      <c r="E269" s="31">
        <v>2628721</v>
      </c>
      <c r="F269" s="31">
        <v>726439</v>
      </c>
      <c r="G269" s="36">
        <f t="shared" si="64"/>
        <v>0.21859735079289946</v>
      </c>
      <c r="H269" s="31">
        <v>603427</v>
      </c>
      <c r="I269" s="36">
        <f t="shared" si="65"/>
        <v>0.18158103240176662</v>
      </c>
      <c r="J269" s="31">
        <v>737108</v>
      </c>
      <c r="K269" s="36">
        <f t="shared" si="66"/>
        <v>0.28040556605284472</v>
      </c>
      <c r="L269" s="31">
        <v>1497668</v>
      </c>
      <c r="M269" s="36">
        <f t="shared" si="67"/>
        <v>0.56973258097759327</v>
      </c>
      <c r="N269" s="31">
        <f t="shared" si="68"/>
        <v>3564642</v>
      </c>
      <c r="O269" s="36">
        <f t="shared" si="69"/>
        <v>1.3560366429149384</v>
      </c>
      <c r="P269" s="31">
        <v>407167</v>
      </c>
      <c r="Q269" s="31">
        <v>3393832</v>
      </c>
      <c r="R269" s="31">
        <v>3358262</v>
      </c>
      <c r="S269" s="31">
        <v>2471381</v>
      </c>
      <c r="T269" s="36">
        <f t="shared" si="70"/>
        <v>0.73591071810359043</v>
      </c>
      <c r="U269" s="36">
        <f t="shared" si="71"/>
        <v>2.6782646923743818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26120</v>
      </c>
      <c r="E272" s="31">
        <v>28000</v>
      </c>
      <c r="F272" s="31">
        <v>7992</v>
      </c>
      <c r="G272" s="36">
        <f t="shared" si="64"/>
        <v>0.30597243491577336</v>
      </c>
      <c r="H272" s="31">
        <v>1820</v>
      </c>
      <c r="I272" s="36">
        <f t="shared" si="65"/>
        <v>6.9678407350689128E-2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9812</v>
      </c>
      <c r="O272" s="36">
        <f t="shared" si="69"/>
        <v>0.35042857142857142</v>
      </c>
      <c r="P272" s="31">
        <v>0</v>
      </c>
      <c r="Q272" s="31">
        <v>25000</v>
      </c>
      <c r="R272" s="31">
        <v>25000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4943393</v>
      </c>
      <c r="E274" s="31">
        <v>5228817</v>
      </c>
      <c r="F274" s="31">
        <v>1220040</v>
      </c>
      <c r="G274" s="36">
        <f t="shared" si="64"/>
        <v>0.24680214581361426</v>
      </c>
      <c r="H274" s="31">
        <v>1317738</v>
      </c>
      <c r="I274" s="36">
        <f t="shared" si="65"/>
        <v>0.26656549459045642</v>
      </c>
      <c r="J274" s="31">
        <v>1175141</v>
      </c>
      <c r="K274" s="36">
        <f t="shared" si="66"/>
        <v>0.22474318760821041</v>
      </c>
      <c r="L274" s="31">
        <v>1275225</v>
      </c>
      <c r="M274" s="36">
        <f t="shared" si="67"/>
        <v>0.2438840372497259</v>
      </c>
      <c r="N274" s="31">
        <f t="shared" si="68"/>
        <v>4988144</v>
      </c>
      <c r="O274" s="36">
        <f t="shared" si="69"/>
        <v>0.95397180662471071</v>
      </c>
      <c r="P274" s="31">
        <v>1135949</v>
      </c>
      <c r="Q274" s="31">
        <v>4723986</v>
      </c>
      <c r="R274" s="31">
        <v>5068159</v>
      </c>
      <c r="S274" s="31">
        <v>4967506</v>
      </c>
      <c r="T274" s="36">
        <f t="shared" si="70"/>
        <v>0.98014012583267418</v>
      </c>
      <c r="U274" s="36">
        <f t="shared" si="71"/>
        <v>0.1226076170673156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8434690</v>
      </c>
      <c r="E275" s="32">
        <f>SUM(E268:E274)</f>
        <v>8262318</v>
      </c>
      <c r="F275" s="32">
        <f>SUM(F268:F274)</f>
        <v>1985954</v>
      </c>
      <c r="G275" s="37">
        <f t="shared" si="64"/>
        <v>0.23545073974265801</v>
      </c>
      <c r="H275" s="32">
        <f>SUM(H268:H274)</f>
        <v>2001795</v>
      </c>
      <c r="I275" s="37">
        <f t="shared" si="65"/>
        <v>0.23732881706381623</v>
      </c>
      <c r="J275" s="32">
        <f>SUM(J268:J274)</f>
        <v>2006484</v>
      </c>
      <c r="K275" s="37">
        <f t="shared" si="66"/>
        <v>0.24284758829180866</v>
      </c>
      <c r="L275" s="32">
        <f>SUM(L268:L274)</f>
        <v>2867505</v>
      </c>
      <c r="M275" s="37">
        <f t="shared" si="67"/>
        <v>0.34705817423149293</v>
      </c>
      <c r="N275" s="32">
        <f t="shared" si="68"/>
        <v>8861738</v>
      </c>
      <c r="O275" s="37">
        <f t="shared" si="69"/>
        <v>1.0725486479702184</v>
      </c>
      <c r="P275" s="32">
        <f>SUM(P268:P274)</f>
        <v>1635133</v>
      </c>
      <c r="Q275" s="32">
        <f>SUM(Q268:Q274)</f>
        <v>8276962</v>
      </c>
      <c r="R275" s="32">
        <f>SUM(R268:R274)</f>
        <v>8584650</v>
      </c>
      <c r="S275" s="32">
        <f>SUM(S268:S274)</f>
        <v>7728361</v>
      </c>
      <c r="T275" s="37">
        <f t="shared" si="70"/>
        <v>0.90025347568042957</v>
      </c>
      <c r="U275" s="37">
        <f t="shared" si="71"/>
        <v>0.75368303373487056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10529753</v>
      </c>
      <c r="E278" s="31">
        <v>10255326</v>
      </c>
      <c r="F278" s="31">
        <v>32270</v>
      </c>
      <c r="G278" s="36">
        <f t="shared" si="64"/>
        <v>3.0646492847458055E-3</v>
      </c>
      <c r="H278" s="31">
        <v>130009</v>
      </c>
      <c r="I278" s="36">
        <f t="shared" si="65"/>
        <v>1.2346823330043924E-2</v>
      </c>
      <c r="J278" s="31">
        <v>180002</v>
      </c>
      <c r="K278" s="36">
        <f t="shared" si="66"/>
        <v>1.7552050515020196E-2</v>
      </c>
      <c r="L278" s="31">
        <v>0</v>
      </c>
      <c r="M278" s="36">
        <f t="shared" si="67"/>
        <v>0</v>
      </c>
      <c r="N278" s="31">
        <f t="shared" si="68"/>
        <v>342281</v>
      </c>
      <c r="O278" s="36">
        <f t="shared" si="69"/>
        <v>3.3375925835999749E-2</v>
      </c>
      <c r="P278" s="31">
        <v>338209</v>
      </c>
      <c r="Q278" s="31">
        <v>10649589</v>
      </c>
      <c r="R278" s="31">
        <v>10203606</v>
      </c>
      <c r="S278" s="31">
        <v>3557324</v>
      </c>
      <c r="T278" s="36">
        <f t="shared" si="70"/>
        <v>0.34863400252812582</v>
      </c>
      <c r="U278" s="36">
        <f t="shared" si="71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105400</v>
      </c>
      <c r="E279" s="31">
        <v>105400</v>
      </c>
      <c r="F279" s="31">
        <v>1969</v>
      </c>
      <c r="G279" s="36">
        <f t="shared" si="64"/>
        <v>1.8681214421252371E-2</v>
      </c>
      <c r="H279" s="31">
        <v>10618</v>
      </c>
      <c r="I279" s="36">
        <f t="shared" si="65"/>
        <v>0.10074003795066414</v>
      </c>
      <c r="J279" s="31">
        <v>18850</v>
      </c>
      <c r="K279" s="36">
        <f t="shared" si="66"/>
        <v>0.17884250474383301</v>
      </c>
      <c r="L279" s="31">
        <v>0</v>
      </c>
      <c r="M279" s="36">
        <f t="shared" si="67"/>
        <v>0</v>
      </c>
      <c r="N279" s="31">
        <f t="shared" si="68"/>
        <v>31437</v>
      </c>
      <c r="O279" s="36">
        <f t="shared" si="69"/>
        <v>0.29826375711574954</v>
      </c>
      <c r="P279" s="31">
        <v>0</v>
      </c>
      <c r="Q279" s="31">
        <v>76308</v>
      </c>
      <c r="R279" s="31">
        <v>58294</v>
      </c>
      <c r="S279" s="31">
        <v>29722</v>
      </c>
      <c r="T279" s="36">
        <f t="shared" si="70"/>
        <v>0.50986379387243974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51997</v>
      </c>
      <c r="E282" s="31">
        <v>51997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6720</v>
      </c>
      <c r="M282" s="36">
        <f t="shared" si="67"/>
        <v>0.12923822528222781</v>
      </c>
      <c r="N282" s="31">
        <f t="shared" si="68"/>
        <v>6720</v>
      </c>
      <c r="O282" s="36">
        <f t="shared" si="69"/>
        <v>0.12923822528222781</v>
      </c>
      <c r="P282" s="31">
        <v>0</v>
      </c>
      <c r="Q282" s="31">
        <v>47326</v>
      </c>
      <c r="R282" s="31">
        <v>49521</v>
      </c>
      <c r="S282" s="31">
        <v>19268</v>
      </c>
      <c r="T282" s="36">
        <f t="shared" si="70"/>
        <v>0.38908745784616627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3313689</v>
      </c>
      <c r="E283" s="31">
        <v>3139196</v>
      </c>
      <c r="F283" s="31">
        <v>12321</v>
      </c>
      <c r="G283" s="36">
        <f t="shared" si="64"/>
        <v>3.7182125419736129E-3</v>
      </c>
      <c r="H283" s="31">
        <v>26656</v>
      </c>
      <c r="I283" s="36">
        <f t="shared" si="65"/>
        <v>8.0442069246691519E-3</v>
      </c>
      <c r="J283" s="31">
        <v>310762</v>
      </c>
      <c r="K283" s="36">
        <f t="shared" si="66"/>
        <v>9.899413735236666E-2</v>
      </c>
      <c r="L283" s="31">
        <v>283130</v>
      </c>
      <c r="M283" s="36">
        <f t="shared" si="67"/>
        <v>9.0191883526864844E-2</v>
      </c>
      <c r="N283" s="31">
        <f t="shared" si="68"/>
        <v>632869</v>
      </c>
      <c r="O283" s="36">
        <f t="shared" si="69"/>
        <v>0.20160225739329432</v>
      </c>
      <c r="P283" s="31">
        <v>249881</v>
      </c>
      <c r="Q283" s="31">
        <v>3022307</v>
      </c>
      <c r="R283" s="31">
        <v>2916147</v>
      </c>
      <c r="S283" s="31">
        <v>931448</v>
      </c>
      <c r="T283" s="36">
        <f t="shared" si="70"/>
        <v>0.31941050982683655</v>
      </c>
      <c r="U283" s="36">
        <f t="shared" si="71"/>
        <v>0.1330593362440522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3705658</v>
      </c>
      <c r="E284" s="31">
        <v>4640290</v>
      </c>
      <c r="F284" s="31">
        <v>1159379</v>
      </c>
      <c r="G284" s="36">
        <f t="shared" si="64"/>
        <v>0.31286724247083786</v>
      </c>
      <c r="H284" s="31">
        <v>854258</v>
      </c>
      <c r="I284" s="36">
        <f t="shared" si="65"/>
        <v>0.23052801958518568</v>
      </c>
      <c r="J284" s="31">
        <v>1517939</v>
      </c>
      <c r="K284" s="36">
        <f t="shared" si="66"/>
        <v>0.32712158076327125</v>
      </c>
      <c r="L284" s="31">
        <v>1262621</v>
      </c>
      <c r="M284" s="36">
        <f t="shared" si="67"/>
        <v>0.27209958860329853</v>
      </c>
      <c r="N284" s="31">
        <f t="shared" si="68"/>
        <v>4794197</v>
      </c>
      <c r="O284" s="36">
        <f t="shared" si="69"/>
        <v>1.0331675390977719</v>
      </c>
      <c r="P284" s="31">
        <v>1052876</v>
      </c>
      <c r="Q284" s="31">
        <v>3702600</v>
      </c>
      <c r="R284" s="31">
        <v>3616100</v>
      </c>
      <c r="S284" s="31">
        <v>3749360</v>
      </c>
      <c r="T284" s="36">
        <f t="shared" si="70"/>
        <v>1.0368518569729819</v>
      </c>
      <c r="U284" s="36">
        <f t="shared" si="71"/>
        <v>0.19921149309130426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17706497</v>
      </c>
      <c r="E285" s="32">
        <f>SUM(E276:E284)</f>
        <v>18192209</v>
      </c>
      <c r="F285" s="32">
        <f>SUM(F276:F284)</f>
        <v>1205939</v>
      </c>
      <c r="G285" s="37">
        <f t="shared" si="64"/>
        <v>6.8107147336935139E-2</v>
      </c>
      <c r="H285" s="32">
        <f>SUM(H276:H284)</f>
        <v>1021541</v>
      </c>
      <c r="I285" s="37">
        <f t="shared" si="65"/>
        <v>5.7693003873098107E-2</v>
      </c>
      <c r="J285" s="32">
        <f>SUM(J276:J284)</f>
        <v>2027553</v>
      </c>
      <c r="K285" s="37">
        <f t="shared" si="66"/>
        <v>0.11145172089876496</v>
      </c>
      <c r="L285" s="32">
        <f>SUM(L276:L284)</f>
        <v>1552471</v>
      </c>
      <c r="M285" s="37">
        <f t="shared" si="67"/>
        <v>8.5337135253888086E-2</v>
      </c>
      <c r="N285" s="32">
        <f t="shared" si="68"/>
        <v>5807504</v>
      </c>
      <c r="O285" s="37">
        <f t="shared" si="69"/>
        <v>0.31923028149027971</v>
      </c>
      <c r="P285" s="32">
        <f>SUM(P276:P284)</f>
        <v>1640966</v>
      </c>
      <c r="Q285" s="32">
        <f>SUM(Q276:Q284)</f>
        <v>17498130</v>
      </c>
      <c r="R285" s="32">
        <f>SUM(R276:R284)</f>
        <v>16843668</v>
      </c>
      <c r="S285" s="32">
        <f>SUM(S276:S284)</f>
        <v>8287122</v>
      </c>
      <c r="T285" s="37">
        <f t="shared" si="70"/>
        <v>0.49200221709428138</v>
      </c>
      <c r="U285" s="37">
        <f t="shared" si="71"/>
        <v>-5.3928600592577758E-2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6552254</v>
      </c>
      <c r="E288" s="31">
        <v>6552257</v>
      </c>
      <c r="F288" s="31">
        <v>1329710</v>
      </c>
      <c r="G288" s="36">
        <f t="shared" si="64"/>
        <v>0.20293932439127055</v>
      </c>
      <c r="H288" s="31">
        <v>1653956</v>
      </c>
      <c r="I288" s="36">
        <f t="shared" si="65"/>
        <v>0.25242550120920221</v>
      </c>
      <c r="J288" s="31">
        <v>1464182</v>
      </c>
      <c r="K288" s="36">
        <f t="shared" si="66"/>
        <v>0.22346223598982762</v>
      </c>
      <c r="L288" s="31">
        <v>1463063</v>
      </c>
      <c r="M288" s="36">
        <f t="shared" si="67"/>
        <v>0.22329145514286147</v>
      </c>
      <c r="N288" s="31">
        <f t="shared" si="68"/>
        <v>5910911</v>
      </c>
      <c r="O288" s="36">
        <f t="shared" si="69"/>
        <v>0.90211830824096184</v>
      </c>
      <c r="P288" s="31">
        <v>0</v>
      </c>
      <c r="Q288" s="31">
        <v>1303807</v>
      </c>
      <c r="R288" s="31">
        <v>1303816</v>
      </c>
      <c r="S288" s="31">
        <v>1548783</v>
      </c>
      <c r="T288" s="36">
        <f t="shared" si="70"/>
        <v>1.1878846401639496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45054600</v>
      </c>
      <c r="E290" s="31">
        <v>45889168</v>
      </c>
      <c r="F290" s="31">
        <v>9815454</v>
      </c>
      <c r="G290" s="36">
        <f t="shared" si="64"/>
        <v>0.21785686700137166</v>
      </c>
      <c r="H290" s="31">
        <v>10089450</v>
      </c>
      <c r="I290" s="36">
        <f t="shared" si="65"/>
        <v>0.22393828821030484</v>
      </c>
      <c r="J290" s="31">
        <v>10371720</v>
      </c>
      <c r="K290" s="36">
        <f t="shared" si="66"/>
        <v>0.22601673667302052</v>
      </c>
      <c r="L290" s="31">
        <v>10822966</v>
      </c>
      <c r="M290" s="36">
        <f t="shared" si="67"/>
        <v>0.23585012480505202</v>
      </c>
      <c r="N290" s="31">
        <f t="shared" si="68"/>
        <v>41099590</v>
      </c>
      <c r="O290" s="36">
        <f t="shared" si="69"/>
        <v>0.89562726436879392</v>
      </c>
      <c r="P290" s="31">
        <v>8768662</v>
      </c>
      <c r="Q290" s="31">
        <v>44303503</v>
      </c>
      <c r="R290" s="31">
        <v>35460100</v>
      </c>
      <c r="S290" s="31">
        <v>37834688</v>
      </c>
      <c r="T290" s="36">
        <f t="shared" si="70"/>
        <v>1.0669650677804068</v>
      </c>
      <c r="U290" s="36">
        <f t="shared" si="71"/>
        <v>0.23427793202657377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3282992</v>
      </c>
      <c r="E291" s="31">
        <v>3302413</v>
      </c>
      <c r="F291" s="31">
        <v>248794</v>
      </c>
      <c r="G291" s="36">
        <f t="shared" si="64"/>
        <v>7.5782700658423782E-2</v>
      </c>
      <c r="H291" s="31">
        <v>954428</v>
      </c>
      <c r="I291" s="36">
        <f t="shared" si="65"/>
        <v>0.29071895392982988</v>
      </c>
      <c r="J291" s="31">
        <v>748682</v>
      </c>
      <c r="K291" s="36">
        <f t="shared" si="66"/>
        <v>0.22670756201601677</v>
      </c>
      <c r="L291" s="31">
        <v>779102</v>
      </c>
      <c r="M291" s="36">
        <f t="shared" si="67"/>
        <v>0.23591900831301232</v>
      </c>
      <c r="N291" s="31">
        <f t="shared" si="68"/>
        <v>2731006</v>
      </c>
      <c r="O291" s="36">
        <f t="shared" si="69"/>
        <v>0.82697288316149431</v>
      </c>
      <c r="P291" s="31">
        <v>505889</v>
      </c>
      <c r="Q291" s="31">
        <v>3627780</v>
      </c>
      <c r="R291" s="31">
        <v>3108475</v>
      </c>
      <c r="S291" s="31">
        <v>2346875</v>
      </c>
      <c r="T291" s="36">
        <f t="shared" si="70"/>
        <v>0.75499239981019628</v>
      </c>
      <c r="U291" s="36">
        <f t="shared" si="71"/>
        <v>0.54006511309793259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54889846</v>
      </c>
      <c r="E292" s="32">
        <f>SUM(E286:E291)</f>
        <v>55743838</v>
      </c>
      <c r="F292" s="32">
        <f>SUM(F286:F291)</f>
        <v>11393958</v>
      </c>
      <c r="G292" s="37">
        <f t="shared" si="64"/>
        <v>0.20757861116972345</v>
      </c>
      <c r="H292" s="32">
        <f>SUM(H286:H291)</f>
        <v>12697834</v>
      </c>
      <c r="I292" s="37">
        <f t="shared" si="65"/>
        <v>0.23133302286911134</v>
      </c>
      <c r="J292" s="32">
        <f>SUM(J286:J291)</f>
        <v>12584584</v>
      </c>
      <c r="K292" s="37">
        <f t="shared" si="66"/>
        <v>0.22575740120369897</v>
      </c>
      <c r="L292" s="32">
        <f>SUM(L286:L291)</f>
        <v>13065131</v>
      </c>
      <c r="M292" s="37">
        <f t="shared" si="67"/>
        <v>0.23437803116462846</v>
      </c>
      <c r="N292" s="32">
        <f t="shared" si="68"/>
        <v>49741507</v>
      </c>
      <c r="O292" s="37">
        <f t="shared" si="69"/>
        <v>0.89232296850460857</v>
      </c>
      <c r="P292" s="32">
        <f>SUM(P286:P291)</f>
        <v>9274551</v>
      </c>
      <c r="Q292" s="32">
        <f>SUM(Q286:Q291)</f>
        <v>49235090</v>
      </c>
      <c r="R292" s="32">
        <f>SUM(R286:R291)</f>
        <v>39872391</v>
      </c>
      <c r="S292" s="32">
        <f>SUM(S286:S291)</f>
        <v>41730346</v>
      </c>
      <c r="T292" s="37">
        <f t="shared" si="70"/>
        <v>1.0465975316102814</v>
      </c>
      <c r="U292" s="37">
        <f t="shared" si="71"/>
        <v>0.4087076560363947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42114534</v>
      </c>
      <c r="E293" s="31">
        <v>44440034</v>
      </c>
      <c r="F293" s="31">
        <v>10788968</v>
      </c>
      <c r="G293" s="36">
        <f t="shared" si="64"/>
        <v>0.25618158329853535</v>
      </c>
      <c r="H293" s="31">
        <v>11057737</v>
      </c>
      <c r="I293" s="36">
        <f t="shared" si="65"/>
        <v>0.26256344187495939</v>
      </c>
      <c r="J293" s="31">
        <v>10882440</v>
      </c>
      <c r="K293" s="36">
        <f t="shared" si="66"/>
        <v>0.24487920058747029</v>
      </c>
      <c r="L293" s="31">
        <v>11032542</v>
      </c>
      <c r="M293" s="36">
        <f t="shared" si="67"/>
        <v>0.24825683076660113</v>
      </c>
      <c r="N293" s="31">
        <f t="shared" si="68"/>
        <v>43761687</v>
      </c>
      <c r="O293" s="36">
        <f t="shared" si="69"/>
        <v>0.98473567774498105</v>
      </c>
      <c r="P293" s="31">
        <v>10550410</v>
      </c>
      <c r="Q293" s="31">
        <v>43948338</v>
      </c>
      <c r="R293" s="31">
        <v>43948338</v>
      </c>
      <c r="S293" s="31">
        <v>41129080</v>
      </c>
      <c r="T293" s="36">
        <f t="shared" si="70"/>
        <v>0.93585063444264949</v>
      </c>
      <c r="U293" s="36">
        <f t="shared" si="71"/>
        <v>4.5697939700921619E-2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3746592</v>
      </c>
      <c r="E295" s="31">
        <v>3842197</v>
      </c>
      <c r="F295" s="31">
        <v>530056</v>
      </c>
      <c r="G295" s="36">
        <f t="shared" si="64"/>
        <v>0.14147684081960352</v>
      </c>
      <c r="H295" s="31">
        <v>1164143</v>
      </c>
      <c r="I295" s="36">
        <f t="shared" si="65"/>
        <v>0.3107205161383999</v>
      </c>
      <c r="J295" s="31">
        <v>682211</v>
      </c>
      <c r="K295" s="36">
        <f t="shared" si="66"/>
        <v>0.17755752763327856</v>
      </c>
      <c r="L295" s="31">
        <v>667550</v>
      </c>
      <c r="M295" s="36">
        <f t="shared" si="67"/>
        <v>0.17374174202936496</v>
      </c>
      <c r="N295" s="31">
        <f t="shared" si="68"/>
        <v>3043960</v>
      </c>
      <c r="O295" s="36">
        <f t="shared" si="69"/>
        <v>0.79224464544634232</v>
      </c>
      <c r="P295" s="31">
        <v>927316</v>
      </c>
      <c r="Q295" s="31">
        <v>4230188</v>
      </c>
      <c r="R295" s="31">
        <v>4115870</v>
      </c>
      <c r="S295" s="31">
        <v>3877840</v>
      </c>
      <c r="T295" s="36">
        <f t="shared" si="70"/>
        <v>0.94216775554135579</v>
      </c>
      <c r="U295" s="36">
        <f t="shared" si="71"/>
        <v>-0.28012673134077271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11208474</v>
      </c>
      <c r="E296" s="31">
        <v>14246775</v>
      </c>
      <c r="F296" s="31">
        <v>2931997</v>
      </c>
      <c r="G296" s="36">
        <f t="shared" si="64"/>
        <v>0.26158752743683039</v>
      </c>
      <c r="H296" s="31">
        <v>2782612</v>
      </c>
      <c r="I296" s="36">
        <f t="shared" si="65"/>
        <v>0.24825966496420476</v>
      </c>
      <c r="J296" s="31">
        <v>3265493</v>
      </c>
      <c r="K296" s="36">
        <f t="shared" si="66"/>
        <v>0.22920927718729325</v>
      </c>
      <c r="L296" s="31">
        <v>2855963</v>
      </c>
      <c r="M296" s="36">
        <f t="shared" si="67"/>
        <v>0.20046382426900122</v>
      </c>
      <c r="N296" s="31">
        <f t="shared" si="68"/>
        <v>11836065</v>
      </c>
      <c r="O296" s="36">
        <f t="shared" si="69"/>
        <v>0.83078907331659269</v>
      </c>
      <c r="P296" s="31">
        <v>3712251</v>
      </c>
      <c r="Q296" s="31">
        <v>7037541</v>
      </c>
      <c r="R296" s="31">
        <v>11736694</v>
      </c>
      <c r="S296" s="31">
        <v>11946189</v>
      </c>
      <c r="T296" s="36">
        <f t="shared" si="70"/>
        <v>1.0178495750166103</v>
      </c>
      <c r="U296" s="36">
        <f t="shared" si="71"/>
        <v>-0.23066543722393773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57069600</v>
      </c>
      <c r="E298" s="32">
        <f>SUM(E293:E297)</f>
        <v>62529006</v>
      </c>
      <c r="F298" s="32">
        <f>SUM(F293:F297)</f>
        <v>14251021</v>
      </c>
      <c r="G298" s="37">
        <f t="shared" si="64"/>
        <v>0.24971299956544291</v>
      </c>
      <c r="H298" s="32">
        <f>SUM(H293:H297)</f>
        <v>15004492</v>
      </c>
      <c r="I298" s="37">
        <f t="shared" si="65"/>
        <v>0.26291566788623016</v>
      </c>
      <c r="J298" s="32">
        <f>SUM(J293:J297)</f>
        <v>14830144</v>
      </c>
      <c r="K298" s="37">
        <f t="shared" si="66"/>
        <v>0.23717223331520734</v>
      </c>
      <c r="L298" s="32">
        <f>SUM(L293:L297)</f>
        <v>14556055</v>
      </c>
      <c r="M298" s="37">
        <f t="shared" si="67"/>
        <v>0.23278884362882724</v>
      </c>
      <c r="N298" s="32">
        <f t="shared" si="68"/>
        <v>58641712</v>
      </c>
      <c r="O298" s="37">
        <f t="shared" si="69"/>
        <v>0.9378321478515107</v>
      </c>
      <c r="P298" s="32">
        <f>SUM(P293:P297)</f>
        <v>15189977</v>
      </c>
      <c r="Q298" s="32">
        <f>SUM(Q293:Q297)</f>
        <v>55216067</v>
      </c>
      <c r="R298" s="32">
        <f>SUM(R293:R297)</f>
        <v>59800902</v>
      </c>
      <c r="S298" s="32">
        <f>SUM(S293:S297)</f>
        <v>56953109</v>
      </c>
      <c r="T298" s="37">
        <f t="shared" si="70"/>
        <v>0.95237876177854308</v>
      </c>
      <c r="U298" s="37">
        <f t="shared" si="71"/>
        <v>-4.1732913749638945E-2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174884683</v>
      </c>
      <c r="E299" s="32">
        <f>SUM(E263:E266,E268:E274,E276:E284,E286:E291,E293:E297)</f>
        <v>179267188</v>
      </c>
      <c r="F299" s="32">
        <f>SUM(F263:F266,F268:F274,F276:F284,F286:F291,F293:F297)</f>
        <v>37067521</v>
      </c>
      <c r="G299" s="37">
        <f t="shared" si="64"/>
        <v>0.21195407375956418</v>
      </c>
      <c r="H299" s="32">
        <f>SUM(H263:H266,H268:H274,H276:H284,H286:H291,H293:H297)</f>
        <v>39397134</v>
      </c>
      <c r="I299" s="37">
        <f t="shared" si="65"/>
        <v>0.22527492587787118</v>
      </c>
      <c r="J299" s="32">
        <f>SUM(J263:J266,J268:J274,J276:J284,J286:J291,J293:J297)</f>
        <v>40248547</v>
      </c>
      <c r="K299" s="37">
        <f t="shared" si="66"/>
        <v>0.22451708786774743</v>
      </c>
      <c r="L299" s="32">
        <f>SUM(L263:L266,L268:L274,L276:L284,L286:L291,L293:L297)</f>
        <v>41033996</v>
      </c>
      <c r="M299" s="37">
        <f t="shared" si="67"/>
        <v>0.2288985310574515</v>
      </c>
      <c r="N299" s="32">
        <f t="shared" si="68"/>
        <v>157747198</v>
      </c>
      <c r="O299" s="37">
        <f t="shared" si="69"/>
        <v>0.87995577863362262</v>
      </c>
      <c r="P299" s="32">
        <f>SUM(P263:P266,P268:P274,P276:P284,P286:P291,P293:P297)</f>
        <v>34016111</v>
      </c>
      <c r="Q299" s="32">
        <f>SUM(Q263:Q266,Q268:Q274,Q276:Q284,Q286:Q291,Q293:Q297)</f>
        <v>156781174</v>
      </c>
      <c r="R299" s="32">
        <f>SUM(R263:R266,R268:R274,R276:R284,R286:R291,R293:R297)</f>
        <v>151322617</v>
      </c>
      <c r="S299" s="32">
        <f>SUM(S263:S266,S268:S274,S276:S284,S286:S291,S293:S297)</f>
        <v>140277356</v>
      </c>
      <c r="T299" s="37">
        <f t="shared" si="70"/>
        <v>0.92700852510368625</v>
      </c>
      <c r="U299" s="37">
        <f t="shared" si="71"/>
        <v>0.20631062145816736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4376810040</v>
      </c>
      <c r="E302" s="31">
        <v>5157417647</v>
      </c>
      <c r="F302" s="31">
        <v>982167643</v>
      </c>
      <c r="G302" s="36">
        <f t="shared" ref="G302:G339" si="72">IF(($D302     =0),0,($F302     /$D302     ))</f>
        <v>0.22440262063555311</v>
      </c>
      <c r="H302" s="31">
        <v>1169780189</v>
      </c>
      <c r="I302" s="36">
        <f t="shared" ref="I302:I339" si="73">IF(($D302     =0),0,($H302     /$D302     ))</f>
        <v>0.26726775398276137</v>
      </c>
      <c r="J302" s="31">
        <v>1373396305</v>
      </c>
      <c r="K302" s="36">
        <f t="shared" ref="K302:K339" si="74">IF(($E302     =0),0,($J302     /$E302     ))</f>
        <v>0.26629534371700264</v>
      </c>
      <c r="L302" s="31">
        <v>1347833489</v>
      </c>
      <c r="M302" s="36">
        <f t="shared" ref="M302:M339" si="75">IF(($E302     =0),0,($L302     /$E302     ))</f>
        <v>0.26133882909095341</v>
      </c>
      <c r="N302" s="31">
        <f t="shared" ref="N302:N339" si="76">$F302     +$H302     +$J302     +$L302</f>
        <v>4873177626</v>
      </c>
      <c r="O302" s="36">
        <f t="shared" ref="O302:O339" si="77">IF(($E302     =0),0,($N302     /$E302     ))</f>
        <v>0.94488714305203914</v>
      </c>
      <c r="P302" s="31">
        <v>1182231331</v>
      </c>
      <c r="Q302" s="31">
        <v>4277559487</v>
      </c>
      <c r="R302" s="31">
        <v>4425065765</v>
      </c>
      <c r="S302" s="31">
        <v>4110225435</v>
      </c>
      <c r="T302" s="36">
        <f t="shared" ref="T302:T339" si="78">IF(($R302     =0),0,($S302     /$R302     ))</f>
        <v>0.92885070036919548</v>
      </c>
      <c r="U302" s="36">
        <f t="shared" ref="U302:U339" si="79">IF(($P302     =0),0,(($L302     /$P302     )-1))</f>
        <v>0.14007593408975549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4376810040</v>
      </c>
      <c r="E303" s="32">
        <f>E302</f>
        <v>5157417647</v>
      </c>
      <c r="F303" s="32">
        <f>F302</f>
        <v>982167643</v>
      </c>
      <c r="G303" s="37">
        <f t="shared" si="72"/>
        <v>0.22440262063555311</v>
      </c>
      <c r="H303" s="32">
        <f>H302</f>
        <v>1169780189</v>
      </c>
      <c r="I303" s="37">
        <f t="shared" si="73"/>
        <v>0.26726775398276137</v>
      </c>
      <c r="J303" s="32">
        <f>J302</f>
        <v>1373396305</v>
      </c>
      <c r="K303" s="37">
        <f t="shared" si="74"/>
        <v>0.26629534371700264</v>
      </c>
      <c r="L303" s="32">
        <f>L302</f>
        <v>1347833489</v>
      </c>
      <c r="M303" s="37">
        <f t="shared" si="75"/>
        <v>0.26133882909095341</v>
      </c>
      <c r="N303" s="32">
        <f t="shared" si="76"/>
        <v>4873177626</v>
      </c>
      <c r="O303" s="37">
        <f t="shared" si="77"/>
        <v>0.94488714305203914</v>
      </c>
      <c r="P303" s="32">
        <f>P302</f>
        <v>1182231331</v>
      </c>
      <c r="Q303" s="32">
        <f>Q302</f>
        <v>4277559487</v>
      </c>
      <c r="R303" s="32">
        <f>R302</f>
        <v>4425065765</v>
      </c>
      <c r="S303" s="32">
        <f>S302</f>
        <v>4110225435</v>
      </c>
      <c r="T303" s="37">
        <f t="shared" si="78"/>
        <v>0.92885070036919548</v>
      </c>
      <c r="U303" s="37">
        <f t="shared" si="79"/>
        <v>0.14007593408975549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18117244</v>
      </c>
      <c r="E304" s="31">
        <v>22247771</v>
      </c>
      <c r="F304" s="31">
        <v>2647076</v>
      </c>
      <c r="G304" s="36">
        <f t="shared" si="72"/>
        <v>0.14610809458657179</v>
      </c>
      <c r="H304" s="31">
        <v>3358626</v>
      </c>
      <c r="I304" s="36">
        <f t="shared" si="73"/>
        <v>0.18538283195832655</v>
      </c>
      <c r="J304" s="31">
        <v>2842179</v>
      </c>
      <c r="K304" s="36">
        <f t="shared" si="74"/>
        <v>0.12775118010698691</v>
      </c>
      <c r="L304" s="31">
        <v>3242884</v>
      </c>
      <c r="M304" s="36">
        <f t="shared" si="75"/>
        <v>0.14576219792985104</v>
      </c>
      <c r="N304" s="31">
        <f t="shared" si="76"/>
        <v>12090765</v>
      </c>
      <c r="O304" s="36">
        <f t="shared" si="77"/>
        <v>0.54345961220115035</v>
      </c>
      <c r="P304" s="31">
        <v>2984459</v>
      </c>
      <c r="Q304" s="31">
        <v>27666682</v>
      </c>
      <c r="R304" s="31">
        <v>22027431</v>
      </c>
      <c r="S304" s="31">
        <v>14107459</v>
      </c>
      <c r="T304" s="36">
        <f t="shared" si="78"/>
        <v>0.64044958306758515</v>
      </c>
      <c r="U304" s="36">
        <f t="shared" si="79"/>
        <v>8.6590232936689659E-2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22079705</v>
      </c>
      <c r="E305" s="31">
        <v>44123117</v>
      </c>
      <c r="F305" s="31">
        <v>4889972</v>
      </c>
      <c r="G305" s="36">
        <f t="shared" si="72"/>
        <v>0.2214690821276824</v>
      </c>
      <c r="H305" s="31">
        <v>5854764</v>
      </c>
      <c r="I305" s="36">
        <f t="shared" si="73"/>
        <v>0.26516495578179144</v>
      </c>
      <c r="J305" s="31">
        <v>13555911</v>
      </c>
      <c r="K305" s="36">
        <f t="shared" si="74"/>
        <v>0.3072292240822424</v>
      </c>
      <c r="L305" s="31">
        <v>17961128</v>
      </c>
      <c r="M305" s="36">
        <f t="shared" si="75"/>
        <v>0.40706843081824884</v>
      </c>
      <c r="N305" s="31">
        <f t="shared" si="76"/>
        <v>42261775</v>
      </c>
      <c r="O305" s="36">
        <f t="shared" si="77"/>
        <v>0.95781481167796922</v>
      </c>
      <c r="P305" s="31">
        <v>1989857</v>
      </c>
      <c r="Q305" s="31">
        <v>28421190</v>
      </c>
      <c r="R305" s="31">
        <v>19960720</v>
      </c>
      <c r="S305" s="31">
        <v>19563313</v>
      </c>
      <c r="T305" s="36">
        <f t="shared" si="78"/>
        <v>0.98009054783594984</v>
      </c>
      <c r="U305" s="36">
        <f t="shared" si="79"/>
        <v>8.0263410888320124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40474439</v>
      </c>
      <c r="E306" s="31">
        <v>42318830</v>
      </c>
      <c r="F306" s="31">
        <v>8874086</v>
      </c>
      <c r="G306" s="36">
        <f t="shared" si="72"/>
        <v>0.21925161211005295</v>
      </c>
      <c r="H306" s="31">
        <v>10410719</v>
      </c>
      <c r="I306" s="36">
        <f t="shared" si="73"/>
        <v>0.25721712906261651</v>
      </c>
      <c r="J306" s="31">
        <v>10340048</v>
      </c>
      <c r="K306" s="36">
        <f t="shared" si="74"/>
        <v>0.24433681176913444</v>
      </c>
      <c r="L306" s="31">
        <v>11591069</v>
      </c>
      <c r="M306" s="36">
        <f t="shared" si="75"/>
        <v>0.27389861676232541</v>
      </c>
      <c r="N306" s="31">
        <f t="shared" si="76"/>
        <v>41215922</v>
      </c>
      <c r="O306" s="36">
        <f t="shared" si="77"/>
        <v>0.97393812636124388</v>
      </c>
      <c r="P306" s="31">
        <v>10106156</v>
      </c>
      <c r="Q306" s="31">
        <v>36852192</v>
      </c>
      <c r="R306" s="31">
        <v>38464220</v>
      </c>
      <c r="S306" s="31">
        <v>38042867</v>
      </c>
      <c r="T306" s="36">
        <f t="shared" si="78"/>
        <v>0.98904558574176205</v>
      </c>
      <c r="U306" s="36">
        <f t="shared" si="79"/>
        <v>0.14693153361179068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67062645</v>
      </c>
      <c r="E307" s="31">
        <v>67610425</v>
      </c>
      <c r="F307" s="31">
        <v>12380877</v>
      </c>
      <c r="G307" s="36">
        <f t="shared" si="72"/>
        <v>0.18461659244129128</v>
      </c>
      <c r="H307" s="31">
        <v>15955395</v>
      </c>
      <c r="I307" s="36">
        <f t="shared" si="73"/>
        <v>0.23791777076493181</v>
      </c>
      <c r="J307" s="31">
        <v>16187466</v>
      </c>
      <c r="K307" s="36">
        <f t="shared" si="74"/>
        <v>0.23942263341784939</v>
      </c>
      <c r="L307" s="31">
        <v>17920848</v>
      </c>
      <c r="M307" s="36">
        <f t="shared" si="75"/>
        <v>0.26506042522288537</v>
      </c>
      <c r="N307" s="31">
        <f t="shared" si="76"/>
        <v>62444586</v>
      </c>
      <c r="O307" s="36">
        <f t="shared" si="77"/>
        <v>0.92359404633235187</v>
      </c>
      <c r="P307" s="31">
        <v>15891395</v>
      </c>
      <c r="Q307" s="31">
        <v>63410146</v>
      </c>
      <c r="R307" s="31">
        <v>68383053</v>
      </c>
      <c r="S307" s="31">
        <v>61198354</v>
      </c>
      <c r="T307" s="36">
        <f t="shared" si="78"/>
        <v>0.89493450957797982</v>
      </c>
      <c r="U307" s="36">
        <f t="shared" si="79"/>
        <v>0.12770766820659851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88685944</v>
      </c>
      <c r="E308" s="31">
        <v>97304171</v>
      </c>
      <c r="F308" s="31">
        <v>12830858</v>
      </c>
      <c r="G308" s="36">
        <f t="shared" si="72"/>
        <v>0.14467746997201722</v>
      </c>
      <c r="H308" s="31">
        <v>17201547</v>
      </c>
      <c r="I308" s="36">
        <f t="shared" si="73"/>
        <v>0.19396024019319227</v>
      </c>
      <c r="J308" s="31">
        <v>16164622</v>
      </c>
      <c r="K308" s="36">
        <f t="shared" si="74"/>
        <v>0.16612465667067858</v>
      </c>
      <c r="L308" s="31">
        <v>17323322</v>
      </c>
      <c r="M308" s="36">
        <f t="shared" si="75"/>
        <v>0.1780326765231883</v>
      </c>
      <c r="N308" s="31">
        <f t="shared" si="76"/>
        <v>63520349</v>
      </c>
      <c r="O308" s="36">
        <f t="shared" si="77"/>
        <v>0.65280191329105508</v>
      </c>
      <c r="P308" s="31">
        <v>15584748</v>
      </c>
      <c r="Q308" s="31">
        <v>82052530</v>
      </c>
      <c r="R308" s="31">
        <v>79590728</v>
      </c>
      <c r="S308" s="31">
        <v>54275810</v>
      </c>
      <c r="T308" s="36">
        <f t="shared" si="78"/>
        <v>0.681936343137859</v>
      </c>
      <c r="U308" s="36">
        <f t="shared" si="79"/>
        <v>0.11155611884131855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49854919</v>
      </c>
      <c r="E309" s="31">
        <v>49138919</v>
      </c>
      <c r="F309" s="31">
        <v>10143814</v>
      </c>
      <c r="G309" s="36">
        <f t="shared" si="72"/>
        <v>0.20346666293851565</v>
      </c>
      <c r="H309" s="31">
        <v>12480821</v>
      </c>
      <c r="I309" s="36">
        <f t="shared" si="73"/>
        <v>0.25034281973259248</v>
      </c>
      <c r="J309" s="31">
        <v>12538401</v>
      </c>
      <c r="K309" s="36">
        <f t="shared" si="74"/>
        <v>0.2551623286625414</v>
      </c>
      <c r="L309" s="31">
        <v>18581670</v>
      </c>
      <c r="M309" s="36">
        <f t="shared" si="75"/>
        <v>0.37814568122672781</v>
      </c>
      <c r="N309" s="31">
        <f t="shared" si="76"/>
        <v>53744706</v>
      </c>
      <c r="O309" s="36">
        <f t="shared" si="77"/>
        <v>1.0937299210835305</v>
      </c>
      <c r="P309" s="31">
        <v>11437031</v>
      </c>
      <c r="Q309" s="31">
        <v>49906432</v>
      </c>
      <c r="R309" s="31">
        <v>50156432</v>
      </c>
      <c r="S309" s="31">
        <v>47409718</v>
      </c>
      <c r="T309" s="36">
        <f t="shared" si="78"/>
        <v>0.94523705354479759</v>
      </c>
      <c r="U309" s="36">
        <f t="shared" si="79"/>
        <v>0.624693506557777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286274896</v>
      </c>
      <c r="E310" s="32">
        <f>SUM(E304:E309)</f>
        <v>322743233</v>
      </c>
      <c r="F310" s="32">
        <f>SUM(F304:F309)</f>
        <v>51766683</v>
      </c>
      <c r="G310" s="37">
        <f t="shared" si="72"/>
        <v>0.18082858023289614</v>
      </c>
      <c r="H310" s="32">
        <f>SUM(H304:H309)</f>
        <v>65261872</v>
      </c>
      <c r="I310" s="37">
        <f t="shared" si="73"/>
        <v>0.22796924533683177</v>
      </c>
      <c r="J310" s="32">
        <f>SUM(J304:J309)</f>
        <v>71628627</v>
      </c>
      <c r="K310" s="37">
        <f t="shared" si="74"/>
        <v>0.22193688256199628</v>
      </c>
      <c r="L310" s="32">
        <f>SUM(L304:L309)</f>
        <v>86620921</v>
      </c>
      <c r="M310" s="37">
        <f t="shared" si="75"/>
        <v>0.26838958076620617</v>
      </c>
      <c r="N310" s="32">
        <f t="shared" si="76"/>
        <v>275278103</v>
      </c>
      <c r="O310" s="37">
        <f t="shared" si="77"/>
        <v>0.85293222243950195</v>
      </c>
      <c r="P310" s="32">
        <f>SUM(P304:P309)</f>
        <v>57993646</v>
      </c>
      <c r="Q310" s="32">
        <f>SUM(Q304:Q309)</f>
        <v>288309172</v>
      </c>
      <c r="R310" s="32">
        <f>SUM(R304:R309)</f>
        <v>278582584</v>
      </c>
      <c r="S310" s="32">
        <f>SUM(S304:S309)</f>
        <v>234597521</v>
      </c>
      <c r="T310" s="37">
        <f t="shared" si="78"/>
        <v>0.84211122472752997</v>
      </c>
      <c r="U310" s="37">
        <f t="shared" si="79"/>
        <v>0.49362778467144497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50925786</v>
      </c>
      <c r="E311" s="31">
        <v>50452496</v>
      </c>
      <c r="F311" s="31">
        <v>8563114</v>
      </c>
      <c r="G311" s="36">
        <f t="shared" si="72"/>
        <v>0.16814888237562009</v>
      </c>
      <c r="H311" s="31">
        <v>9679569</v>
      </c>
      <c r="I311" s="36">
        <f t="shared" si="73"/>
        <v>0.19007205897617369</v>
      </c>
      <c r="J311" s="31">
        <v>9858175</v>
      </c>
      <c r="K311" s="36">
        <f t="shared" si="74"/>
        <v>0.19539518916962997</v>
      </c>
      <c r="L311" s="31">
        <v>10787975</v>
      </c>
      <c r="M311" s="36">
        <f t="shared" si="75"/>
        <v>0.21382440622957485</v>
      </c>
      <c r="N311" s="31">
        <f t="shared" si="76"/>
        <v>38888833</v>
      </c>
      <c r="O311" s="36">
        <f t="shared" si="77"/>
        <v>0.77080097285969762</v>
      </c>
      <c r="P311" s="31">
        <v>9438752</v>
      </c>
      <c r="Q311" s="31">
        <v>42158249</v>
      </c>
      <c r="R311" s="31">
        <v>42339870</v>
      </c>
      <c r="S311" s="31">
        <v>33725213</v>
      </c>
      <c r="T311" s="36">
        <f t="shared" si="78"/>
        <v>0.79653558218294007</v>
      </c>
      <c r="U311" s="36">
        <f t="shared" si="79"/>
        <v>0.14294506307613553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230706878</v>
      </c>
      <c r="E312" s="31">
        <v>240295074</v>
      </c>
      <c r="F312" s="31">
        <v>25350080</v>
      </c>
      <c r="G312" s="36">
        <f t="shared" si="72"/>
        <v>0.10988003573954999</v>
      </c>
      <c r="H312" s="31">
        <v>61652331</v>
      </c>
      <c r="I312" s="36">
        <f t="shared" si="73"/>
        <v>0.267232305921976</v>
      </c>
      <c r="J312" s="31">
        <v>30773814</v>
      </c>
      <c r="K312" s="36">
        <f t="shared" si="74"/>
        <v>0.12806677010782169</v>
      </c>
      <c r="L312" s="31">
        <v>39078759</v>
      </c>
      <c r="M312" s="36">
        <f t="shared" si="75"/>
        <v>0.16262821517514753</v>
      </c>
      <c r="N312" s="31">
        <f t="shared" si="76"/>
        <v>156854984</v>
      </c>
      <c r="O312" s="36">
        <f t="shared" si="77"/>
        <v>0.65275988137817587</v>
      </c>
      <c r="P312" s="31">
        <v>31532153</v>
      </c>
      <c r="Q312" s="31">
        <v>212093666</v>
      </c>
      <c r="R312" s="31">
        <v>225252340</v>
      </c>
      <c r="S312" s="31">
        <v>151151523</v>
      </c>
      <c r="T312" s="36">
        <f t="shared" si="78"/>
        <v>0.67103197684871996</v>
      </c>
      <c r="U312" s="36">
        <f t="shared" si="79"/>
        <v>0.23933050178971293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268165006</v>
      </c>
      <c r="E313" s="31">
        <v>381995196</v>
      </c>
      <c r="F313" s="31">
        <v>23227400</v>
      </c>
      <c r="G313" s="36">
        <f t="shared" si="72"/>
        <v>8.6616073985432682E-2</v>
      </c>
      <c r="H313" s="31">
        <v>49541683</v>
      </c>
      <c r="I313" s="36">
        <f t="shared" si="73"/>
        <v>0.184743280784369</v>
      </c>
      <c r="J313" s="31">
        <v>81853033</v>
      </c>
      <c r="K313" s="36">
        <f t="shared" si="74"/>
        <v>0.2142776502351616</v>
      </c>
      <c r="L313" s="31">
        <v>68156751</v>
      </c>
      <c r="M313" s="36">
        <f t="shared" si="75"/>
        <v>0.17842305796955624</v>
      </c>
      <c r="N313" s="31">
        <f t="shared" si="76"/>
        <v>222778867</v>
      </c>
      <c r="O313" s="36">
        <f t="shared" si="77"/>
        <v>0.58319808555917019</v>
      </c>
      <c r="P313" s="31">
        <v>51570930</v>
      </c>
      <c r="Q313" s="31">
        <v>264285512</v>
      </c>
      <c r="R313" s="31">
        <v>278393746</v>
      </c>
      <c r="S313" s="31">
        <v>221210047</v>
      </c>
      <c r="T313" s="36">
        <f t="shared" si="78"/>
        <v>0.79459416807445094</v>
      </c>
      <c r="U313" s="36">
        <f t="shared" si="79"/>
        <v>0.32161182666281185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249683524</v>
      </c>
      <c r="E314" s="31">
        <v>159862015</v>
      </c>
      <c r="F314" s="31">
        <v>13192806</v>
      </c>
      <c r="G314" s="36">
        <f t="shared" si="72"/>
        <v>5.2838111977304515E-2</v>
      </c>
      <c r="H314" s="31">
        <v>14693432</v>
      </c>
      <c r="I314" s="36">
        <f t="shared" si="73"/>
        <v>5.8848224202410732E-2</v>
      </c>
      <c r="J314" s="31">
        <v>14759849</v>
      </c>
      <c r="K314" s="36">
        <f t="shared" si="74"/>
        <v>9.2328681081619041E-2</v>
      </c>
      <c r="L314" s="31">
        <v>16827495</v>
      </c>
      <c r="M314" s="36">
        <f t="shared" si="75"/>
        <v>0.10526262289387507</v>
      </c>
      <c r="N314" s="31">
        <f t="shared" si="76"/>
        <v>59473582</v>
      </c>
      <c r="O314" s="36">
        <f t="shared" si="77"/>
        <v>0.37203072912599033</v>
      </c>
      <c r="P314" s="31">
        <v>14632261</v>
      </c>
      <c r="Q314" s="31">
        <v>226115966</v>
      </c>
      <c r="R314" s="31">
        <v>229888266</v>
      </c>
      <c r="S314" s="31">
        <v>100993250</v>
      </c>
      <c r="T314" s="36">
        <f t="shared" si="78"/>
        <v>0.43931450594350907</v>
      </c>
      <c r="U314" s="36">
        <f t="shared" si="79"/>
        <v>0.15002698489317545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43490357</v>
      </c>
      <c r="E315" s="31">
        <v>48291576</v>
      </c>
      <c r="F315" s="31">
        <v>8891379</v>
      </c>
      <c r="G315" s="36">
        <f t="shared" si="72"/>
        <v>0.20444483819712034</v>
      </c>
      <c r="H315" s="31">
        <v>11052177</v>
      </c>
      <c r="I315" s="36">
        <f t="shared" si="73"/>
        <v>0.25412936941400593</v>
      </c>
      <c r="J315" s="31">
        <v>9864533</v>
      </c>
      <c r="K315" s="36">
        <f t="shared" si="74"/>
        <v>0.20427026444529373</v>
      </c>
      <c r="L315" s="31">
        <v>10374898</v>
      </c>
      <c r="M315" s="36">
        <f t="shared" si="75"/>
        <v>0.21483867082739233</v>
      </c>
      <c r="N315" s="31">
        <f t="shared" si="76"/>
        <v>40182987</v>
      </c>
      <c r="O315" s="36">
        <f t="shared" si="77"/>
        <v>0.8320910255652042</v>
      </c>
      <c r="P315" s="31">
        <v>9158262</v>
      </c>
      <c r="Q315" s="31">
        <v>40172857</v>
      </c>
      <c r="R315" s="31">
        <v>40859061</v>
      </c>
      <c r="S315" s="31">
        <v>34583593</v>
      </c>
      <c r="T315" s="36">
        <f t="shared" si="78"/>
        <v>0.84641183995882818</v>
      </c>
      <c r="U315" s="36">
        <f t="shared" si="79"/>
        <v>0.13284572989940657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72858257</v>
      </c>
      <c r="E316" s="31">
        <v>79693649</v>
      </c>
      <c r="F316" s="31">
        <v>10323516</v>
      </c>
      <c r="G316" s="36">
        <f t="shared" si="72"/>
        <v>0.14169315085316961</v>
      </c>
      <c r="H316" s="31">
        <v>17283647</v>
      </c>
      <c r="I316" s="36">
        <f t="shared" si="73"/>
        <v>0.23722289980118519</v>
      </c>
      <c r="J316" s="31">
        <v>36591723</v>
      </c>
      <c r="K316" s="36">
        <f t="shared" si="74"/>
        <v>0.45915481922530615</v>
      </c>
      <c r="L316" s="31">
        <v>17801999</v>
      </c>
      <c r="M316" s="36">
        <f t="shared" si="75"/>
        <v>0.22338039760232337</v>
      </c>
      <c r="N316" s="31">
        <f t="shared" si="76"/>
        <v>82000885</v>
      </c>
      <c r="O316" s="36">
        <f t="shared" si="77"/>
        <v>1.0289513158068593</v>
      </c>
      <c r="P316" s="31">
        <v>16231529</v>
      </c>
      <c r="Q316" s="31">
        <v>63369813</v>
      </c>
      <c r="R316" s="31">
        <v>73279656</v>
      </c>
      <c r="S316" s="31">
        <v>65155643</v>
      </c>
      <c r="T316" s="36">
        <f t="shared" si="78"/>
        <v>0.88913685675598697</v>
      </c>
      <c r="U316" s="36">
        <f t="shared" si="79"/>
        <v>9.6754286056476957E-2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915829808</v>
      </c>
      <c r="E317" s="32">
        <f>SUM(E311:E316)</f>
        <v>960590006</v>
      </c>
      <c r="F317" s="32">
        <f>SUM(F311:F316)</f>
        <v>89548295</v>
      </c>
      <c r="G317" s="37">
        <f t="shared" si="72"/>
        <v>9.7778314505351849E-2</v>
      </c>
      <c r="H317" s="32">
        <f>SUM(H311:H316)</f>
        <v>163902839</v>
      </c>
      <c r="I317" s="37">
        <f t="shared" si="73"/>
        <v>0.17896648216542871</v>
      </c>
      <c r="J317" s="32">
        <f>SUM(J311:J316)</f>
        <v>183701127</v>
      </c>
      <c r="K317" s="37">
        <f t="shared" si="74"/>
        <v>0.19123780786034952</v>
      </c>
      <c r="L317" s="32">
        <f>SUM(L311:L316)</f>
        <v>163027877</v>
      </c>
      <c r="M317" s="37">
        <f t="shared" si="75"/>
        <v>0.16971639927721671</v>
      </c>
      <c r="N317" s="32">
        <f t="shared" si="76"/>
        <v>600180138</v>
      </c>
      <c r="O317" s="37">
        <f t="shared" si="77"/>
        <v>0.62480364593757809</v>
      </c>
      <c r="P317" s="32">
        <f>SUM(P311:P316)</f>
        <v>132563887</v>
      </c>
      <c r="Q317" s="32">
        <f>SUM(Q311:Q316)</f>
        <v>848196063</v>
      </c>
      <c r="R317" s="32">
        <f>SUM(R311:R316)</f>
        <v>890012939</v>
      </c>
      <c r="S317" s="32">
        <f>SUM(S311:S316)</f>
        <v>606819269</v>
      </c>
      <c r="T317" s="37">
        <f t="shared" si="78"/>
        <v>0.68180949108651101</v>
      </c>
      <c r="U317" s="37">
        <f t="shared" si="79"/>
        <v>0.2298061009632284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61814499</v>
      </c>
      <c r="E318" s="31">
        <v>55832697</v>
      </c>
      <c r="F318" s="31">
        <v>15251227</v>
      </c>
      <c r="G318" s="36">
        <f t="shared" si="72"/>
        <v>0.24672572368498855</v>
      </c>
      <c r="H318" s="31">
        <v>17899106</v>
      </c>
      <c r="I318" s="36">
        <f t="shared" si="73"/>
        <v>0.28956161239776446</v>
      </c>
      <c r="J318" s="31">
        <v>8520793</v>
      </c>
      <c r="K318" s="36">
        <f t="shared" si="74"/>
        <v>0.15261295724259927</v>
      </c>
      <c r="L318" s="31">
        <v>14416417</v>
      </c>
      <c r="M318" s="36">
        <f t="shared" si="75"/>
        <v>0.25820742637598182</v>
      </c>
      <c r="N318" s="31">
        <f t="shared" si="76"/>
        <v>56087543</v>
      </c>
      <c r="O318" s="36">
        <f t="shared" si="77"/>
        <v>1.0045644579913451</v>
      </c>
      <c r="P318" s="31">
        <v>7213591</v>
      </c>
      <c r="Q318" s="31">
        <v>39974370</v>
      </c>
      <c r="R318" s="31">
        <v>61319917</v>
      </c>
      <c r="S318" s="31">
        <v>29055634</v>
      </c>
      <c r="T318" s="36">
        <f t="shared" si="78"/>
        <v>0.47383681227096247</v>
      </c>
      <c r="U318" s="36">
        <f t="shared" si="79"/>
        <v>0.9985076780760096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132227564</v>
      </c>
      <c r="E319" s="31">
        <v>163070642</v>
      </c>
      <c r="F319" s="31">
        <v>28341315</v>
      </c>
      <c r="G319" s="36">
        <f t="shared" si="72"/>
        <v>0.21433742060014052</v>
      </c>
      <c r="H319" s="31">
        <v>38867637</v>
      </c>
      <c r="I319" s="36">
        <f t="shared" si="73"/>
        <v>0.2939450431076534</v>
      </c>
      <c r="J319" s="31">
        <v>55091802</v>
      </c>
      <c r="K319" s="36">
        <f t="shared" si="74"/>
        <v>0.33784009999788928</v>
      </c>
      <c r="L319" s="31">
        <v>41077074</v>
      </c>
      <c r="M319" s="36">
        <f t="shared" si="75"/>
        <v>0.25189742001506316</v>
      </c>
      <c r="N319" s="31">
        <f t="shared" si="76"/>
        <v>163377828</v>
      </c>
      <c r="O319" s="36">
        <f t="shared" si="77"/>
        <v>1.0018837602908315</v>
      </c>
      <c r="P319" s="31">
        <v>34949207</v>
      </c>
      <c r="Q319" s="31">
        <v>118757927</v>
      </c>
      <c r="R319" s="31">
        <v>128857752</v>
      </c>
      <c r="S319" s="31">
        <v>126193559</v>
      </c>
      <c r="T319" s="36">
        <f t="shared" si="78"/>
        <v>0.97932454230615473</v>
      </c>
      <c r="U319" s="36">
        <f t="shared" si="79"/>
        <v>0.17533636743174164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5536900</v>
      </c>
      <c r="E320" s="31">
        <v>5231200</v>
      </c>
      <c r="F320" s="31">
        <v>519935</v>
      </c>
      <c r="G320" s="36">
        <f t="shared" si="72"/>
        <v>9.3903628384113855E-2</v>
      </c>
      <c r="H320" s="31">
        <v>1508544</v>
      </c>
      <c r="I320" s="36">
        <f t="shared" si="73"/>
        <v>0.27245281655800174</v>
      </c>
      <c r="J320" s="31">
        <v>663217</v>
      </c>
      <c r="K320" s="36">
        <f t="shared" si="74"/>
        <v>0.12678104450221747</v>
      </c>
      <c r="L320" s="31">
        <v>803312</v>
      </c>
      <c r="M320" s="36">
        <f t="shared" si="75"/>
        <v>0.15356170668297905</v>
      </c>
      <c r="N320" s="31">
        <f t="shared" si="76"/>
        <v>3495008</v>
      </c>
      <c r="O320" s="36">
        <f t="shared" si="77"/>
        <v>0.6681082734363053</v>
      </c>
      <c r="P320" s="31">
        <v>1264277</v>
      </c>
      <c r="Q320" s="31">
        <v>4081770</v>
      </c>
      <c r="R320" s="31">
        <v>3843370</v>
      </c>
      <c r="S320" s="31">
        <v>3285876</v>
      </c>
      <c r="T320" s="36">
        <f t="shared" si="78"/>
        <v>0.85494657032760313</v>
      </c>
      <c r="U320" s="36">
        <f t="shared" si="79"/>
        <v>-0.36460759786027908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50149792</v>
      </c>
      <c r="E321" s="31">
        <v>49829001</v>
      </c>
      <c r="F321" s="31">
        <v>2778439</v>
      </c>
      <c r="G321" s="36">
        <f t="shared" si="72"/>
        <v>5.5402802069448268E-2</v>
      </c>
      <c r="H321" s="31">
        <v>21844418</v>
      </c>
      <c r="I321" s="36">
        <f t="shared" si="73"/>
        <v>0.4355834217617493</v>
      </c>
      <c r="J321" s="31">
        <v>12116382</v>
      </c>
      <c r="K321" s="36">
        <f t="shared" si="74"/>
        <v>0.24315923973671477</v>
      </c>
      <c r="L321" s="31">
        <v>12156721</v>
      </c>
      <c r="M321" s="36">
        <f t="shared" si="75"/>
        <v>0.24396878837687314</v>
      </c>
      <c r="N321" s="31">
        <f t="shared" si="76"/>
        <v>48895960</v>
      </c>
      <c r="O321" s="36">
        <f t="shared" si="77"/>
        <v>0.98127514135794136</v>
      </c>
      <c r="P321" s="31">
        <v>12350162</v>
      </c>
      <c r="Q321" s="31">
        <v>50586801</v>
      </c>
      <c r="R321" s="31">
        <v>47392442</v>
      </c>
      <c r="S321" s="31">
        <v>48981345</v>
      </c>
      <c r="T321" s="36">
        <f t="shared" si="78"/>
        <v>1.0335265061884762</v>
      </c>
      <c r="U321" s="36">
        <f t="shared" si="79"/>
        <v>-1.5663033407982807E-2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39670924</v>
      </c>
      <c r="E322" s="31">
        <v>41559924</v>
      </c>
      <c r="F322" s="31">
        <v>8412128</v>
      </c>
      <c r="G322" s="36">
        <f t="shared" si="72"/>
        <v>0.21204769518350519</v>
      </c>
      <c r="H322" s="31">
        <v>10733956</v>
      </c>
      <c r="I322" s="36">
        <f t="shared" si="73"/>
        <v>0.27057489258379763</v>
      </c>
      <c r="J322" s="31">
        <v>10400655</v>
      </c>
      <c r="K322" s="36">
        <f t="shared" si="74"/>
        <v>0.25025683396341147</v>
      </c>
      <c r="L322" s="31">
        <v>9884438</v>
      </c>
      <c r="M322" s="36">
        <f t="shared" si="75"/>
        <v>0.23783580547452396</v>
      </c>
      <c r="N322" s="31">
        <f t="shared" si="76"/>
        <v>39431177</v>
      </c>
      <c r="O322" s="36">
        <f t="shared" si="77"/>
        <v>0.94877885243486004</v>
      </c>
      <c r="P322" s="31">
        <v>9402921</v>
      </c>
      <c r="Q322" s="31">
        <v>36167528</v>
      </c>
      <c r="R322" s="31">
        <v>38229481</v>
      </c>
      <c r="S322" s="31">
        <v>36449677</v>
      </c>
      <c r="T322" s="36">
        <f t="shared" si="78"/>
        <v>0.95344420187132539</v>
      </c>
      <c r="U322" s="36">
        <f t="shared" si="79"/>
        <v>5.1209299748450565E-2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289399679</v>
      </c>
      <c r="E323" s="32">
        <f>SUM(E318:E322)</f>
        <v>315523464</v>
      </c>
      <c r="F323" s="32">
        <f>SUM(F318:F322)</f>
        <v>55303044</v>
      </c>
      <c r="G323" s="37">
        <f t="shared" si="72"/>
        <v>0.19109573373092786</v>
      </c>
      <c r="H323" s="32">
        <f>SUM(H318:H322)</f>
        <v>90853661</v>
      </c>
      <c r="I323" s="37">
        <f t="shared" si="73"/>
        <v>0.31393836134835518</v>
      </c>
      <c r="J323" s="32">
        <f>SUM(J318:J322)</f>
        <v>86792849</v>
      </c>
      <c r="K323" s="37">
        <f t="shared" si="74"/>
        <v>0.27507573573038613</v>
      </c>
      <c r="L323" s="32">
        <f>SUM(L318:L322)</f>
        <v>78337962</v>
      </c>
      <c r="M323" s="37">
        <f t="shared" si="75"/>
        <v>0.24827935459025005</v>
      </c>
      <c r="N323" s="32">
        <f t="shared" si="76"/>
        <v>311287516</v>
      </c>
      <c r="O323" s="37">
        <f t="shared" si="77"/>
        <v>0.9865748558085049</v>
      </c>
      <c r="P323" s="32">
        <f>SUM(P318:P322)</f>
        <v>65180158</v>
      </c>
      <c r="Q323" s="32">
        <f>SUM(Q318:Q322)</f>
        <v>249568396</v>
      </c>
      <c r="R323" s="32">
        <f>SUM(R318:R322)</f>
        <v>279642962</v>
      </c>
      <c r="S323" s="32">
        <f>SUM(S318:S322)</f>
        <v>243966091</v>
      </c>
      <c r="T323" s="37">
        <f t="shared" si="78"/>
        <v>0.87241992165710214</v>
      </c>
      <c r="U323" s="37">
        <f t="shared" si="79"/>
        <v>0.20186824340008513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279640</v>
      </c>
      <c r="E324" s="31">
        <v>279640</v>
      </c>
      <c r="F324" s="31">
        <v>368733</v>
      </c>
      <c r="G324" s="36">
        <f t="shared" si="72"/>
        <v>1.3185989128879989</v>
      </c>
      <c r="H324" s="31">
        <v>416921</v>
      </c>
      <c r="I324" s="36">
        <f t="shared" si="73"/>
        <v>1.4909204691746532</v>
      </c>
      <c r="J324" s="31">
        <v>321604</v>
      </c>
      <c r="K324" s="36">
        <f t="shared" si="74"/>
        <v>1.1500643684737519</v>
      </c>
      <c r="L324" s="31">
        <v>224155</v>
      </c>
      <c r="M324" s="36">
        <f t="shared" si="75"/>
        <v>0.8015841796595623</v>
      </c>
      <c r="N324" s="31">
        <f t="shared" si="76"/>
        <v>1331413</v>
      </c>
      <c r="O324" s="36">
        <f t="shared" si="77"/>
        <v>4.761167930195966</v>
      </c>
      <c r="P324" s="31">
        <v>325347</v>
      </c>
      <c r="Q324" s="31">
        <v>231400</v>
      </c>
      <c r="R324" s="31">
        <v>231400</v>
      </c>
      <c r="S324" s="31">
        <v>1341714</v>
      </c>
      <c r="T324" s="36">
        <f t="shared" si="78"/>
        <v>5.7982454624027655</v>
      </c>
      <c r="U324" s="36">
        <f t="shared" si="79"/>
        <v>-0.31102791788459705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86593980</v>
      </c>
      <c r="E325" s="31">
        <v>85228409</v>
      </c>
      <c r="F325" s="31">
        <v>14071240</v>
      </c>
      <c r="G325" s="36">
        <f t="shared" si="72"/>
        <v>0.16249674630961644</v>
      </c>
      <c r="H325" s="31">
        <v>20309760</v>
      </c>
      <c r="I325" s="36">
        <f t="shared" si="73"/>
        <v>0.23454009158604328</v>
      </c>
      <c r="J325" s="31">
        <v>13532589</v>
      </c>
      <c r="K325" s="36">
        <f t="shared" si="74"/>
        <v>0.15878026069922296</v>
      </c>
      <c r="L325" s="31">
        <v>7724605</v>
      </c>
      <c r="M325" s="36">
        <f t="shared" si="75"/>
        <v>9.0634156974583435E-2</v>
      </c>
      <c r="N325" s="31">
        <f t="shared" si="76"/>
        <v>55638194</v>
      </c>
      <c r="O325" s="36">
        <f t="shared" si="77"/>
        <v>0.65281277279269634</v>
      </c>
      <c r="P325" s="31">
        <v>10514313</v>
      </c>
      <c r="Q325" s="31">
        <v>80732791</v>
      </c>
      <c r="R325" s="31">
        <v>80079533</v>
      </c>
      <c r="S325" s="31">
        <v>51503709</v>
      </c>
      <c r="T325" s="36">
        <f t="shared" si="78"/>
        <v>0.64315695996878508</v>
      </c>
      <c r="U325" s="36">
        <f t="shared" si="79"/>
        <v>-0.26532480058373764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105768693</v>
      </c>
      <c r="E326" s="31">
        <v>106289804</v>
      </c>
      <c r="F326" s="31">
        <v>19580472</v>
      </c>
      <c r="G326" s="36">
        <f t="shared" si="72"/>
        <v>0.18512540379032574</v>
      </c>
      <c r="H326" s="31">
        <v>21613042</v>
      </c>
      <c r="I326" s="36">
        <f t="shared" si="73"/>
        <v>0.2043425269517134</v>
      </c>
      <c r="J326" s="31">
        <v>21554799</v>
      </c>
      <c r="K326" s="36">
        <f t="shared" si="74"/>
        <v>0.20279272506702525</v>
      </c>
      <c r="L326" s="31">
        <v>29640204</v>
      </c>
      <c r="M326" s="36">
        <f t="shared" si="75"/>
        <v>0.27886215690076915</v>
      </c>
      <c r="N326" s="31">
        <f t="shared" si="76"/>
        <v>92388517</v>
      </c>
      <c r="O326" s="36">
        <f t="shared" si="77"/>
        <v>0.86921335370982522</v>
      </c>
      <c r="P326" s="31">
        <v>29134795</v>
      </c>
      <c r="Q326" s="31">
        <v>92209120</v>
      </c>
      <c r="R326" s="31">
        <v>94900929</v>
      </c>
      <c r="S326" s="31">
        <v>79780085</v>
      </c>
      <c r="T326" s="36">
        <f t="shared" si="78"/>
        <v>0.84066706027714444</v>
      </c>
      <c r="U326" s="36">
        <f t="shared" si="79"/>
        <v>1.7347264670988682E-2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138191350</v>
      </c>
      <c r="E327" s="31">
        <v>130693120</v>
      </c>
      <c r="F327" s="31">
        <v>15822492</v>
      </c>
      <c r="G327" s="36">
        <f t="shared" si="72"/>
        <v>0.11449697828409665</v>
      </c>
      <c r="H327" s="31">
        <v>21945223</v>
      </c>
      <c r="I327" s="36">
        <f t="shared" si="73"/>
        <v>0.15880315953205465</v>
      </c>
      <c r="J327" s="31">
        <v>21134631</v>
      </c>
      <c r="K327" s="36">
        <f t="shared" si="74"/>
        <v>0.16171188659357125</v>
      </c>
      <c r="L327" s="31">
        <v>21510692</v>
      </c>
      <c r="M327" s="36">
        <f t="shared" si="75"/>
        <v>0.16458932191686906</v>
      </c>
      <c r="N327" s="31">
        <f t="shared" si="76"/>
        <v>80413038</v>
      </c>
      <c r="O327" s="36">
        <f t="shared" si="77"/>
        <v>0.61528133998178325</v>
      </c>
      <c r="P327" s="31">
        <v>20199636</v>
      </c>
      <c r="Q327" s="31">
        <v>146121327</v>
      </c>
      <c r="R327" s="31">
        <v>145529175</v>
      </c>
      <c r="S327" s="31">
        <v>76179197</v>
      </c>
      <c r="T327" s="36">
        <f t="shared" si="78"/>
        <v>0.52346340175432182</v>
      </c>
      <c r="U327" s="36">
        <f t="shared" si="79"/>
        <v>6.4904931950258815E-2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37378900</v>
      </c>
      <c r="E328" s="31">
        <v>50016700</v>
      </c>
      <c r="F328" s="31">
        <v>7479475</v>
      </c>
      <c r="G328" s="36">
        <f t="shared" si="72"/>
        <v>0.20009885256120433</v>
      </c>
      <c r="H328" s="31">
        <v>10531503</v>
      </c>
      <c r="I328" s="36">
        <f t="shared" si="73"/>
        <v>0.28174994448739799</v>
      </c>
      <c r="J328" s="31">
        <v>9966833</v>
      </c>
      <c r="K328" s="36">
        <f t="shared" si="74"/>
        <v>0.19927010378533569</v>
      </c>
      <c r="L328" s="31">
        <v>9356630</v>
      </c>
      <c r="M328" s="36">
        <f t="shared" si="75"/>
        <v>0.18707011858039416</v>
      </c>
      <c r="N328" s="31">
        <f t="shared" si="76"/>
        <v>37334441</v>
      </c>
      <c r="O328" s="36">
        <f t="shared" si="77"/>
        <v>0.74643950920392588</v>
      </c>
      <c r="P328" s="31">
        <v>9971760</v>
      </c>
      <c r="Q328" s="31">
        <v>37355300</v>
      </c>
      <c r="R328" s="31">
        <v>37138100</v>
      </c>
      <c r="S328" s="31">
        <v>37281781</v>
      </c>
      <c r="T328" s="36">
        <f t="shared" si="78"/>
        <v>1.0038688301232428</v>
      </c>
      <c r="U328" s="36">
        <f t="shared" si="79"/>
        <v>-6.1687204665976769E-2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77980889</v>
      </c>
      <c r="E329" s="31">
        <v>76829100</v>
      </c>
      <c r="F329" s="31">
        <v>13827328</v>
      </c>
      <c r="G329" s="36">
        <f t="shared" si="72"/>
        <v>0.17731688080652683</v>
      </c>
      <c r="H329" s="31">
        <v>17345189</v>
      </c>
      <c r="I329" s="36">
        <f t="shared" si="73"/>
        <v>0.22242871583574791</v>
      </c>
      <c r="J329" s="31">
        <v>24588858</v>
      </c>
      <c r="K329" s="36">
        <f t="shared" si="74"/>
        <v>0.32004615438681439</v>
      </c>
      <c r="L329" s="31">
        <v>20918140</v>
      </c>
      <c r="M329" s="36">
        <f t="shared" si="75"/>
        <v>0.27226845036581193</v>
      </c>
      <c r="N329" s="31">
        <f t="shared" si="76"/>
        <v>76679515</v>
      </c>
      <c r="O329" s="36">
        <f t="shared" si="77"/>
        <v>0.99805301637009936</v>
      </c>
      <c r="P329" s="31">
        <v>21050105</v>
      </c>
      <c r="Q329" s="31">
        <v>69842985</v>
      </c>
      <c r="R329" s="31">
        <v>71093661</v>
      </c>
      <c r="S329" s="31">
        <v>67866756</v>
      </c>
      <c r="T329" s="36">
        <f t="shared" si="78"/>
        <v>0.95461051021131127</v>
      </c>
      <c r="U329" s="36">
        <f t="shared" si="79"/>
        <v>-6.2690898691478703E-3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146013936</v>
      </c>
      <c r="E330" s="31">
        <v>152697908</v>
      </c>
      <c r="F330" s="31">
        <v>17743441</v>
      </c>
      <c r="G330" s="36">
        <f t="shared" si="72"/>
        <v>0.12151881858728882</v>
      </c>
      <c r="H330" s="31">
        <v>18680670</v>
      </c>
      <c r="I330" s="36">
        <f t="shared" si="73"/>
        <v>0.12793758261540186</v>
      </c>
      <c r="J330" s="31">
        <v>19710643</v>
      </c>
      <c r="K330" s="36">
        <f t="shared" si="74"/>
        <v>0.12908260013621142</v>
      </c>
      <c r="L330" s="31">
        <v>16094794</v>
      </c>
      <c r="M330" s="36">
        <f t="shared" si="75"/>
        <v>0.10540284546661896</v>
      </c>
      <c r="N330" s="31">
        <f t="shared" si="76"/>
        <v>72229548</v>
      </c>
      <c r="O330" s="36">
        <f t="shared" si="77"/>
        <v>0.47302251187357458</v>
      </c>
      <c r="P330" s="31">
        <v>15754615</v>
      </c>
      <c r="Q330" s="31">
        <v>152492085</v>
      </c>
      <c r="R330" s="31">
        <v>158223919</v>
      </c>
      <c r="S330" s="31">
        <v>68028349</v>
      </c>
      <c r="T330" s="36">
        <f t="shared" si="78"/>
        <v>0.42994984216008453</v>
      </c>
      <c r="U330" s="36">
        <f t="shared" si="79"/>
        <v>2.1592339768379043E-2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28546402</v>
      </c>
      <c r="E331" s="31">
        <v>27329181</v>
      </c>
      <c r="F331" s="31">
        <v>5256908</v>
      </c>
      <c r="G331" s="36">
        <f t="shared" si="72"/>
        <v>0.18415308521192969</v>
      </c>
      <c r="H331" s="31">
        <v>7915976</v>
      </c>
      <c r="I331" s="36">
        <f t="shared" si="73"/>
        <v>0.2773020571909553</v>
      </c>
      <c r="J331" s="31">
        <v>5855652</v>
      </c>
      <c r="K331" s="36">
        <f t="shared" si="74"/>
        <v>0.21426372052642192</v>
      </c>
      <c r="L331" s="31">
        <v>7781732</v>
      </c>
      <c r="M331" s="36">
        <f t="shared" si="75"/>
        <v>0.28474076848479285</v>
      </c>
      <c r="N331" s="31">
        <f t="shared" si="76"/>
        <v>26810268</v>
      </c>
      <c r="O331" s="36">
        <f t="shared" si="77"/>
        <v>0.98101249356868758</v>
      </c>
      <c r="P331" s="31">
        <v>6628318</v>
      </c>
      <c r="Q331" s="31">
        <v>28915545</v>
      </c>
      <c r="R331" s="31">
        <v>28927750</v>
      </c>
      <c r="S331" s="31">
        <v>27835480</v>
      </c>
      <c r="T331" s="36">
        <f t="shared" si="78"/>
        <v>0.96224144636205722</v>
      </c>
      <c r="U331" s="36">
        <f t="shared" si="79"/>
        <v>0.17401307541370215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620753790</v>
      </c>
      <c r="E332" s="32">
        <f>SUM(E324:E331)</f>
        <v>629363862</v>
      </c>
      <c r="F332" s="32">
        <f>SUM(F324:F331)</f>
        <v>94150089</v>
      </c>
      <c r="G332" s="37">
        <f t="shared" si="72"/>
        <v>0.151670582631481</v>
      </c>
      <c r="H332" s="32">
        <f>SUM(H324:H331)</f>
        <v>118758284</v>
      </c>
      <c r="I332" s="37">
        <f t="shared" si="73"/>
        <v>0.19131302283309459</v>
      </c>
      <c r="J332" s="32">
        <f>SUM(J324:J331)</f>
        <v>116665609</v>
      </c>
      <c r="K332" s="37">
        <f t="shared" si="74"/>
        <v>0.18537068307236235</v>
      </c>
      <c r="L332" s="32">
        <f>SUM(L324:L331)</f>
        <v>113250952</v>
      </c>
      <c r="M332" s="37">
        <f t="shared" si="75"/>
        <v>0.17994511416672349</v>
      </c>
      <c r="N332" s="32">
        <f t="shared" si="76"/>
        <v>442824934</v>
      </c>
      <c r="O332" s="37">
        <f t="shared" si="77"/>
        <v>0.70360718296215108</v>
      </c>
      <c r="P332" s="32">
        <f>SUM(P324:P331)</f>
        <v>113578889</v>
      </c>
      <c r="Q332" s="32">
        <f>SUM(Q324:Q331)</f>
        <v>607900553</v>
      </c>
      <c r="R332" s="32">
        <f>SUM(R324:R331)</f>
        <v>616124467</v>
      </c>
      <c r="S332" s="32">
        <f>SUM(S324:S331)</f>
        <v>409817071</v>
      </c>
      <c r="T332" s="37">
        <f t="shared" si="78"/>
        <v>0.66515305421233983</v>
      </c>
      <c r="U332" s="37">
        <f t="shared" si="79"/>
        <v>-2.8873059323550887E-3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28677912</v>
      </c>
      <c r="E333" s="31">
        <v>18288912</v>
      </c>
      <c r="F333" s="31">
        <v>6789153</v>
      </c>
      <c r="G333" s="36">
        <f t="shared" si="72"/>
        <v>0.23673805122213917</v>
      </c>
      <c r="H333" s="31">
        <v>7063931</v>
      </c>
      <c r="I333" s="36">
        <f t="shared" si="73"/>
        <v>0.24631957166198154</v>
      </c>
      <c r="J333" s="31">
        <v>6894923</v>
      </c>
      <c r="K333" s="36">
        <f t="shared" si="74"/>
        <v>0.37700017365713173</v>
      </c>
      <c r="L333" s="31">
        <v>7063556</v>
      </c>
      <c r="M333" s="36">
        <f t="shared" si="75"/>
        <v>0.38622067840886326</v>
      </c>
      <c r="N333" s="31">
        <f t="shared" si="76"/>
        <v>27811563</v>
      </c>
      <c r="O333" s="36">
        <f t="shared" si="77"/>
        <v>1.520678922835869</v>
      </c>
      <c r="P333" s="31">
        <v>3948203</v>
      </c>
      <c r="Q333" s="31">
        <v>31161204</v>
      </c>
      <c r="R333" s="31">
        <v>4700928</v>
      </c>
      <c r="S333" s="31">
        <v>17875518</v>
      </c>
      <c r="T333" s="36">
        <f t="shared" si="78"/>
        <v>3.8025509005881393</v>
      </c>
      <c r="U333" s="36">
        <f t="shared" si="79"/>
        <v>0.78905593253437067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3048345</v>
      </c>
      <c r="E334" s="31">
        <v>2919698</v>
      </c>
      <c r="F334" s="31">
        <v>731148</v>
      </c>
      <c r="G334" s="36">
        <f t="shared" si="72"/>
        <v>0.23985080428888461</v>
      </c>
      <c r="H334" s="31">
        <v>692737</v>
      </c>
      <c r="I334" s="36">
        <f t="shared" si="73"/>
        <v>0.22725019641805635</v>
      </c>
      <c r="J334" s="31">
        <v>756098</v>
      </c>
      <c r="K334" s="36">
        <f t="shared" si="74"/>
        <v>0.25896445454290135</v>
      </c>
      <c r="L334" s="31">
        <v>581584</v>
      </c>
      <c r="M334" s="36">
        <f t="shared" si="75"/>
        <v>0.19919320422865652</v>
      </c>
      <c r="N334" s="31">
        <f t="shared" si="76"/>
        <v>2761567</v>
      </c>
      <c r="O334" s="36">
        <f t="shared" si="77"/>
        <v>0.94583994646021607</v>
      </c>
      <c r="P334" s="31">
        <v>304520</v>
      </c>
      <c r="Q334" s="31">
        <v>2256884</v>
      </c>
      <c r="R334" s="31">
        <v>2207584</v>
      </c>
      <c r="S334" s="31">
        <v>1786986</v>
      </c>
      <c r="T334" s="36">
        <f t="shared" si="78"/>
        <v>0.8094758795135315</v>
      </c>
      <c r="U334" s="36">
        <f t="shared" si="79"/>
        <v>0.90983843425719169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73683441</v>
      </c>
      <c r="E335" s="31">
        <v>74842055</v>
      </c>
      <c r="F335" s="31">
        <v>5136160</v>
      </c>
      <c r="G335" s="36">
        <f t="shared" si="72"/>
        <v>6.9705756548476064E-2</v>
      </c>
      <c r="H335" s="31">
        <v>5634217</v>
      </c>
      <c r="I335" s="36">
        <f t="shared" si="73"/>
        <v>7.6465172140915624E-2</v>
      </c>
      <c r="J335" s="31">
        <v>5388421</v>
      </c>
      <c r="K335" s="36">
        <f t="shared" si="74"/>
        <v>7.199723470981656E-2</v>
      </c>
      <c r="L335" s="31">
        <v>50466642</v>
      </c>
      <c r="M335" s="36">
        <f t="shared" si="75"/>
        <v>0.6743086089765975</v>
      </c>
      <c r="N335" s="31">
        <f t="shared" si="76"/>
        <v>66625440</v>
      </c>
      <c r="O335" s="36">
        <f t="shared" si="77"/>
        <v>0.89021393119149383</v>
      </c>
      <c r="P335" s="31">
        <v>4551142</v>
      </c>
      <c r="Q335" s="31">
        <v>47791461</v>
      </c>
      <c r="R335" s="31">
        <v>64644994</v>
      </c>
      <c r="S335" s="31">
        <v>19210336</v>
      </c>
      <c r="T335" s="36">
        <f t="shared" si="78"/>
        <v>0.29716664526258602</v>
      </c>
      <c r="U335" s="36">
        <f t="shared" si="79"/>
        <v>10.088786506771267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2907500</v>
      </c>
      <c r="E336" s="31">
        <v>2103248</v>
      </c>
      <c r="F336" s="31">
        <v>173810</v>
      </c>
      <c r="G336" s="36">
        <f t="shared" si="72"/>
        <v>5.97798796216681E-2</v>
      </c>
      <c r="H336" s="31">
        <v>204237</v>
      </c>
      <c r="I336" s="36">
        <f t="shared" si="73"/>
        <v>7.0244883920894244E-2</v>
      </c>
      <c r="J336" s="31">
        <v>265440</v>
      </c>
      <c r="K336" s="36">
        <f t="shared" si="74"/>
        <v>0.12620480323765909</v>
      </c>
      <c r="L336" s="31">
        <v>525778</v>
      </c>
      <c r="M336" s="36">
        <f t="shared" si="75"/>
        <v>0.24998383452640868</v>
      </c>
      <c r="N336" s="31">
        <f t="shared" si="76"/>
        <v>1169265</v>
      </c>
      <c r="O336" s="36">
        <f t="shared" si="77"/>
        <v>0.55593301408107842</v>
      </c>
      <c r="P336" s="31">
        <v>335224</v>
      </c>
      <c r="Q336" s="31">
        <v>1262791</v>
      </c>
      <c r="R336" s="31">
        <v>1020154</v>
      </c>
      <c r="S336" s="31">
        <v>1057850</v>
      </c>
      <c r="T336" s="36">
        <f t="shared" si="78"/>
        <v>1.0369512838257753</v>
      </c>
      <c r="U336" s="36">
        <f t="shared" si="79"/>
        <v>0.56843782068109672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108317198</v>
      </c>
      <c r="E337" s="32">
        <f>SUM(E333:E336)</f>
        <v>98153913</v>
      </c>
      <c r="F337" s="32">
        <f>SUM(F333:F336)</f>
        <v>12830271</v>
      </c>
      <c r="G337" s="37">
        <f t="shared" si="72"/>
        <v>0.1184509130304497</v>
      </c>
      <c r="H337" s="32">
        <f>SUM(H333:H336)</f>
        <v>13595122</v>
      </c>
      <c r="I337" s="37">
        <f t="shared" si="73"/>
        <v>0.12551212781556628</v>
      </c>
      <c r="J337" s="32">
        <f>SUM(J333:J336)</f>
        <v>13304882</v>
      </c>
      <c r="K337" s="37">
        <f t="shared" si="74"/>
        <v>0.13555121332758277</v>
      </c>
      <c r="L337" s="32">
        <f>SUM(L333:L336)</f>
        <v>58637560</v>
      </c>
      <c r="M337" s="37">
        <f t="shared" si="75"/>
        <v>0.59740420129760896</v>
      </c>
      <c r="N337" s="32">
        <f t="shared" si="76"/>
        <v>98367835</v>
      </c>
      <c r="O337" s="37">
        <f t="shared" si="77"/>
        <v>1.0021794546285689</v>
      </c>
      <c r="P337" s="32">
        <f>SUM(P333:P336)</f>
        <v>9139089</v>
      </c>
      <c r="Q337" s="32">
        <f>SUM(Q333:Q336)</f>
        <v>82472340</v>
      </c>
      <c r="R337" s="32">
        <f>SUM(R333:R336)</f>
        <v>72573660</v>
      </c>
      <c r="S337" s="32">
        <f>SUM(S333:S336)</f>
        <v>39930690</v>
      </c>
      <c r="T337" s="37">
        <f t="shared" si="78"/>
        <v>0.55020912545956757</v>
      </c>
      <c r="U337" s="37">
        <f t="shared" si="79"/>
        <v>5.4161274717863019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6597385411</v>
      </c>
      <c r="E338" s="32">
        <f>SUM(E302,E304:E309,E311:E316,E318:E322,E324:E331,E333:E336)</f>
        <v>7483792125</v>
      </c>
      <c r="F338" s="32">
        <f>SUM(F302,F304:F309,F311:F316,F318:F322,F324:F331,F333:F336)</f>
        <v>1285766025</v>
      </c>
      <c r="G338" s="37">
        <f t="shared" si="72"/>
        <v>0.19489023982988887</v>
      </c>
      <c r="H338" s="32">
        <f>SUM(H302,H304:H309,H311:H316,H318:H322,H324:H331,H333:H336)</f>
        <v>1622151967</v>
      </c>
      <c r="I338" s="37">
        <f t="shared" si="73"/>
        <v>0.24587800559526837</v>
      </c>
      <c r="J338" s="32">
        <f>SUM(J302,J304:J309,J311:J316,J318:J322,J324:J331,J333:J336)</f>
        <v>1845489399</v>
      </c>
      <c r="K338" s="37">
        <f t="shared" si="74"/>
        <v>0.24659816416266372</v>
      </c>
      <c r="L338" s="32">
        <f>SUM(L302,L304:L309,L311:L316,L318:L322,L324:L331,L333:L336)</f>
        <v>1847708761</v>
      </c>
      <c r="M338" s="37">
        <f t="shared" si="75"/>
        <v>0.24689471996792001</v>
      </c>
      <c r="N338" s="32">
        <f t="shared" si="76"/>
        <v>6601116152</v>
      </c>
      <c r="O338" s="37">
        <f t="shared" si="77"/>
        <v>0.88205498519241676</v>
      </c>
      <c r="P338" s="32">
        <f>SUM(P302,P304:P309,P311:P316,P318:P322,P324:P331,P333:P336)</f>
        <v>1560687000</v>
      </c>
      <c r="Q338" s="32">
        <f>SUM(Q302,Q304:Q309,Q311:Q316,Q318:Q322,Q324:Q331,Q333:Q336)</f>
        <v>6354006011</v>
      </c>
      <c r="R338" s="32">
        <f>SUM(R302,R304:R309,R311:R316,R318:R322,R324:R331,R333:R336)</f>
        <v>6562002377</v>
      </c>
      <c r="S338" s="32">
        <f>SUM(S302,S304:S309,S311:S316,S318:S322,S324:S331,S333:S336)</f>
        <v>5645356077</v>
      </c>
      <c r="T338" s="37">
        <f t="shared" si="78"/>
        <v>0.86030997135678122</v>
      </c>
      <c r="U338" s="37">
        <f t="shared" si="79"/>
        <v>0.18390731837966223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27749133057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28696839502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5954826551</v>
      </c>
      <c r="G339" s="39">
        <f t="shared" si="72"/>
        <v>0.21459504838468582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7302158554</v>
      </c>
      <c r="I339" s="39">
        <f t="shared" si="73"/>
        <v>0.26314906988266995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6909532320</v>
      </c>
      <c r="K339" s="39">
        <f t="shared" si="74"/>
        <v>0.24077676984318941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6746729129</v>
      </c>
      <c r="M339" s="39">
        <f t="shared" si="75"/>
        <v>0.23510356004638744</v>
      </c>
      <c r="N339" s="34">
        <f t="shared" si="76"/>
        <v>26913246554</v>
      </c>
      <c r="O339" s="39">
        <f t="shared" si="77"/>
        <v>0.93784705985215921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6713618962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29329956010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26172685135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24001929366</v>
      </c>
      <c r="T339" s="39">
        <f t="shared" si="78"/>
        <v>0.91706025737125807</v>
      </c>
      <c r="U339" s="39">
        <f t="shared" si="79"/>
        <v>4.9317912123711949E-3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608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187439291</v>
      </c>
      <c r="E8" s="31">
        <v>175569137</v>
      </c>
      <c r="F8" s="31">
        <v>31560076</v>
      </c>
      <c r="G8" s="36">
        <f>IF(($D8       =0),0,($F8       /$D8       ))</f>
        <v>0.16837492199007517</v>
      </c>
      <c r="H8" s="31">
        <v>20251755</v>
      </c>
      <c r="I8" s="36">
        <f>IF(($D8       =0),0,($H8       /$D8       ))</f>
        <v>0.10804434274135191</v>
      </c>
      <c r="J8" s="31">
        <v>30597459</v>
      </c>
      <c r="K8" s="36">
        <f>IF(($E8       =0),0,($J8       /$E8       ))</f>
        <v>0.17427584097539878</v>
      </c>
      <c r="L8" s="31">
        <v>18245921</v>
      </c>
      <c r="M8" s="36">
        <f>IF(($E8       =0),0,($L8       /$E8       ))</f>
        <v>0.10392442152290127</v>
      </c>
      <c r="N8" s="31">
        <f>$F8       +$H8       +$J8       +$L8</f>
        <v>100655211</v>
      </c>
      <c r="O8" s="36">
        <f>IF(($E8       =0),0,($N8       /$E8       ))</f>
        <v>0.57330811508175261</v>
      </c>
      <c r="P8" s="31">
        <v>26199725</v>
      </c>
      <c r="Q8" s="31">
        <v>161814380</v>
      </c>
      <c r="R8" s="31">
        <v>176265544</v>
      </c>
      <c r="S8" s="31">
        <v>105194836</v>
      </c>
      <c r="T8" s="36">
        <f>IF(($R8       =0),0,($S8       /$R8       ))</f>
        <v>0.59679750002643739</v>
      </c>
      <c r="U8" s="36">
        <f>IF(($P8       =0),0,(($L8       /$P8       )-1))</f>
        <v>-0.30358349181145983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326983970</v>
      </c>
      <c r="E9" s="31">
        <v>498426320</v>
      </c>
      <c r="F9" s="31">
        <v>48713310</v>
      </c>
      <c r="G9" s="36">
        <f>IF(($D9       =0),0,($F9       /$D9       ))</f>
        <v>0.14897767006743481</v>
      </c>
      <c r="H9" s="31">
        <v>60917356</v>
      </c>
      <c r="I9" s="36">
        <f>IF(($D9       =0),0,($H9       /$D9       ))</f>
        <v>0.18630074128710347</v>
      </c>
      <c r="J9" s="31">
        <v>71482850</v>
      </c>
      <c r="K9" s="36">
        <f>IF(($E9       =0),0,($J9       /$E9       ))</f>
        <v>0.14341708519726648</v>
      </c>
      <c r="L9" s="31">
        <v>86882015</v>
      </c>
      <c r="M9" s="36">
        <f>IF(($E9       =0),0,($L9       /$E9       ))</f>
        <v>0.17431265467682364</v>
      </c>
      <c r="N9" s="31">
        <f>$F9       +$H9       +$J9       +$L9</f>
        <v>267995531</v>
      </c>
      <c r="O9" s="36">
        <f>IF(($E9       =0),0,($N9       /$E9       ))</f>
        <v>0.53768334505288562</v>
      </c>
      <c r="P9" s="31">
        <v>64617559</v>
      </c>
      <c r="Q9" s="31">
        <v>226845090</v>
      </c>
      <c r="R9" s="31">
        <v>362181080</v>
      </c>
      <c r="S9" s="31">
        <v>233908610</v>
      </c>
      <c r="T9" s="36">
        <f>IF(($R9       =0),0,($S9       /$R9       ))</f>
        <v>0.64583332182895914</v>
      </c>
      <c r="U9" s="36">
        <f>IF(($P9       =0),0,(($L9       /$P9       )-1))</f>
        <v>0.3445573671391704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514423261</v>
      </c>
      <c r="E10" s="32">
        <f>SUM(E8:E9)</f>
        <v>673995457</v>
      </c>
      <c r="F10" s="32">
        <f>SUM(F8:F9)</f>
        <v>80273386</v>
      </c>
      <c r="G10" s="37">
        <f t="shared" ref="G10:G54" si="0">IF(($D10      =0),0,($F10      /$D10      ))</f>
        <v>0.15604540479750972</v>
      </c>
      <c r="H10" s="32">
        <f>SUM(H8:H9)</f>
        <v>81169111</v>
      </c>
      <c r="I10" s="37">
        <f t="shared" ref="I10:I54" si="1">IF(($D10      =0),0,($H10      /$D10      ))</f>
        <v>0.15778662660435178</v>
      </c>
      <c r="J10" s="32">
        <f>SUM(J8:J9)</f>
        <v>102080309</v>
      </c>
      <c r="K10" s="37">
        <f t="shared" ref="K10:K54" si="2">IF(($E10      =0),0,($J10      /$E10      ))</f>
        <v>0.15145548525559274</v>
      </c>
      <c r="L10" s="32">
        <f>SUM(L8:L9)</f>
        <v>105127936</v>
      </c>
      <c r="M10" s="37">
        <f t="shared" ref="M10:M54" si="3">IF(($E10      =0),0,($L10      /$E10      ))</f>
        <v>0.15597721751409371</v>
      </c>
      <c r="N10" s="32">
        <f t="shared" ref="N10:N54" si="4">$F10      +$H10      +$J10      +$L10</f>
        <v>368650742</v>
      </c>
      <c r="O10" s="37">
        <f t="shared" ref="O10:O54" si="5">IF(($E10      =0),0,($N10      /$E10      ))</f>
        <v>0.54696324459053436</v>
      </c>
      <c r="P10" s="32">
        <f>SUM(P8:P9)</f>
        <v>90817284</v>
      </c>
      <c r="Q10" s="32">
        <f>SUM(Q8:Q9)</f>
        <v>388659470</v>
      </c>
      <c r="R10" s="32">
        <f>SUM(R8:R9)</f>
        <v>538446624</v>
      </c>
      <c r="S10" s="32">
        <f>SUM(S8:S9)</f>
        <v>339103446</v>
      </c>
      <c r="T10" s="37">
        <f t="shared" ref="T10:T54" si="6">IF(($R10      =0),0,($S10      /$R10      ))</f>
        <v>0.62978098642512803</v>
      </c>
      <c r="U10" s="37">
        <f t="shared" ref="U10:U54" si="7">IF(($P10      =0),0,(($L10      /$P10      )-1))</f>
        <v>0.15757630452811155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262278</v>
      </c>
      <c r="E11" s="31">
        <v>262278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-28081</v>
      </c>
      <c r="K11" s="36">
        <f t="shared" si="2"/>
        <v>-0.10706578515925849</v>
      </c>
      <c r="L11" s="31">
        <v>0</v>
      </c>
      <c r="M11" s="36">
        <f t="shared" si="3"/>
        <v>0</v>
      </c>
      <c r="N11" s="31">
        <f t="shared" si="4"/>
        <v>-28081</v>
      </c>
      <c r="O11" s="36">
        <f t="shared" si="5"/>
        <v>-0.10706578515925849</v>
      </c>
      <c r="P11" s="31">
        <v>0</v>
      </c>
      <c r="Q11" s="31">
        <v>0</v>
      </c>
      <c r="R11" s="31">
        <v>262278</v>
      </c>
      <c r="S11" s="31">
        <v>-238434</v>
      </c>
      <c r="T11" s="36">
        <f t="shared" si="6"/>
        <v>-0.90908882941001534</v>
      </c>
      <c r="U11" s="36">
        <f t="shared" si="7"/>
        <v>0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0</v>
      </c>
      <c r="E13" s="31">
        <v>10527876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139500</v>
      </c>
      <c r="M13" s="36">
        <f t="shared" si="3"/>
        <v>1.3250536005553256E-2</v>
      </c>
      <c r="N13" s="31">
        <f t="shared" si="4"/>
        <v>139500</v>
      </c>
      <c r="O13" s="36">
        <f t="shared" si="5"/>
        <v>1.3250536005553256E-2</v>
      </c>
      <c r="P13" s="31">
        <v>0</v>
      </c>
      <c r="Q13" s="31">
        <v>0</v>
      </c>
      <c r="R13" s="31">
        <v>0</v>
      </c>
      <c r="S13" s="31">
        <v>0</v>
      </c>
      <c r="T13" s="36">
        <f t="shared" si="6"/>
        <v>0</v>
      </c>
      <c r="U13" s="36">
        <f t="shared" si="7"/>
        <v>0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3546261</v>
      </c>
      <c r="E14" s="31">
        <v>115155864</v>
      </c>
      <c r="F14" s="31">
        <v>23212402</v>
      </c>
      <c r="G14" s="36">
        <f t="shared" si="0"/>
        <v>6.5455988716002569</v>
      </c>
      <c r="H14" s="31">
        <v>17566953</v>
      </c>
      <c r="I14" s="36">
        <f t="shared" si="1"/>
        <v>4.9536548494315564</v>
      </c>
      <c r="J14" s="31">
        <v>12756326</v>
      </c>
      <c r="K14" s="36">
        <f t="shared" si="2"/>
        <v>0.11077443698394725</v>
      </c>
      <c r="L14" s="31">
        <v>9113073</v>
      </c>
      <c r="M14" s="36">
        <f t="shared" si="3"/>
        <v>7.9136855766198763E-2</v>
      </c>
      <c r="N14" s="31">
        <f t="shared" si="4"/>
        <v>62648754</v>
      </c>
      <c r="O14" s="36">
        <f t="shared" si="5"/>
        <v>0.54403442277155767</v>
      </c>
      <c r="P14" s="31">
        <v>984473</v>
      </c>
      <c r="Q14" s="31">
        <v>3347814</v>
      </c>
      <c r="R14" s="31">
        <v>3946070</v>
      </c>
      <c r="S14" s="31">
        <v>3884655</v>
      </c>
      <c r="T14" s="36">
        <f t="shared" si="6"/>
        <v>0.9844364139510956</v>
      </c>
      <c r="U14" s="36">
        <f t="shared" si="7"/>
        <v>8.2568033861771735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1698720</v>
      </c>
      <c r="E15" s="31">
        <v>1722720</v>
      </c>
      <c r="F15" s="31">
        <v>446184</v>
      </c>
      <c r="G15" s="36">
        <f t="shared" si="0"/>
        <v>0.262658943204295</v>
      </c>
      <c r="H15" s="31">
        <v>329450</v>
      </c>
      <c r="I15" s="36">
        <f t="shared" si="1"/>
        <v>0.19394014316661956</v>
      </c>
      <c r="J15" s="31">
        <v>168799</v>
      </c>
      <c r="K15" s="36">
        <f t="shared" si="2"/>
        <v>9.7984002043280394E-2</v>
      </c>
      <c r="L15" s="31">
        <v>632715</v>
      </c>
      <c r="M15" s="36">
        <f t="shared" si="3"/>
        <v>0.36727674839788244</v>
      </c>
      <c r="N15" s="31">
        <f t="shared" si="4"/>
        <v>1577148</v>
      </c>
      <c r="O15" s="36">
        <f t="shared" si="5"/>
        <v>0.9154987461688493</v>
      </c>
      <c r="P15" s="31">
        <v>257102</v>
      </c>
      <c r="Q15" s="31">
        <v>1373467</v>
      </c>
      <c r="R15" s="31">
        <v>1389437</v>
      </c>
      <c r="S15" s="31">
        <v>1608337</v>
      </c>
      <c r="T15" s="36">
        <f t="shared" si="6"/>
        <v>1.1575458261151819</v>
      </c>
      <c r="U15" s="36">
        <f t="shared" si="7"/>
        <v>1.4609493508413003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7036999</v>
      </c>
      <c r="E16" s="31">
        <v>7606266</v>
      </c>
      <c r="F16" s="31">
        <v>1889226</v>
      </c>
      <c r="G16" s="36">
        <f t="shared" si="0"/>
        <v>0.26847040904794783</v>
      </c>
      <c r="H16" s="31">
        <v>1412609</v>
      </c>
      <c r="I16" s="36">
        <f t="shared" si="1"/>
        <v>0.20074025873813539</v>
      </c>
      <c r="J16" s="31">
        <v>1278800</v>
      </c>
      <c r="K16" s="36">
        <f t="shared" si="2"/>
        <v>0.16812454363284166</v>
      </c>
      <c r="L16" s="31">
        <v>1210740</v>
      </c>
      <c r="M16" s="36">
        <f t="shared" si="3"/>
        <v>0.15917665777136902</v>
      </c>
      <c r="N16" s="31">
        <f t="shared" si="4"/>
        <v>5791375</v>
      </c>
      <c r="O16" s="36">
        <f t="shared" si="5"/>
        <v>0.76139527594748857</v>
      </c>
      <c r="P16" s="31">
        <v>1501177</v>
      </c>
      <c r="Q16" s="31">
        <v>6626874</v>
      </c>
      <c r="R16" s="31">
        <v>6794423</v>
      </c>
      <c r="S16" s="31">
        <v>5310591</v>
      </c>
      <c r="T16" s="36">
        <f t="shared" si="6"/>
        <v>0.78161030009465116</v>
      </c>
      <c r="U16" s="36">
        <f t="shared" si="7"/>
        <v>-0.1934728549664696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623841</v>
      </c>
      <c r="E17" s="31">
        <v>680622</v>
      </c>
      <c r="F17" s="31">
        <v>160193</v>
      </c>
      <c r="G17" s="36">
        <f t="shared" si="0"/>
        <v>0.25678498207075201</v>
      </c>
      <c r="H17" s="31">
        <v>171924</v>
      </c>
      <c r="I17" s="36">
        <f t="shared" si="1"/>
        <v>0.27558945308179489</v>
      </c>
      <c r="J17" s="31">
        <v>200853</v>
      </c>
      <c r="K17" s="36">
        <f t="shared" si="2"/>
        <v>0.29510212717191042</v>
      </c>
      <c r="L17" s="31">
        <v>160086</v>
      </c>
      <c r="M17" s="36">
        <f t="shared" si="3"/>
        <v>0.23520544443171099</v>
      </c>
      <c r="N17" s="31">
        <f t="shared" si="4"/>
        <v>693056</v>
      </c>
      <c r="O17" s="36">
        <f t="shared" si="5"/>
        <v>1.018268583736641</v>
      </c>
      <c r="P17" s="31">
        <v>152946</v>
      </c>
      <c r="Q17" s="31">
        <v>483651</v>
      </c>
      <c r="R17" s="31">
        <v>596274</v>
      </c>
      <c r="S17" s="31">
        <v>635778</v>
      </c>
      <c r="T17" s="36">
        <f t="shared" si="6"/>
        <v>1.0662514213264371</v>
      </c>
      <c r="U17" s="36">
        <f t="shared" si="7"/>
        <v>4.6683143070103128E-2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614742</v>
      </c>
      <c r="E18" s="31">
        <v>617752</v>
      </c>
      <c r="F18" s="31">
        <v>127823</v>
      </c>
      <c r="G18" s="36">
        <f t="shared" si="0"/>
        <v>0.20792950538599933</v>
      </c>
      <c r="H18" s="31">
        <v>161298</v>
      </c>
      <c r="I18" s="36">
        <f t="shared" si="1"/>
        <v>0.26238324370223604</v>
      </c>
      <c r="J18" s="31">
        <v>128130</v>
      </c>
      <c r="K18" s="36">
        <f t="shared" si="2"/>
        <v>0.20741333091596628</v>
      </c>
      <c r="L18" s="31">
        <v>171233</v>
      </c>
      <c r="M18" s="36">
        <f t="shared" si="3"/>
        <v>0.27718728551263289</v>
      </c>
      <c r="N18" s="31">
        <f t="shared" si="4"/>
        <v>588484</v>
      </c>
      <c r="O18" s="36">
        <f t="shared" si="5"/>
        <v>0.95262176407360888</v>
      </c>
      <c r="P18" s="31">
        <v>125724</v>
      </c>
      <c r="Q18" s="31">
        <v>577482</v>
      </c>
      <c r="R18" s="31">
        <v>577482</v>
      </c>
      <c r="S18" s="31">
        <v>506132</v>
      </c>
      <c r="T18" s="36">
        <f t="shared" si="6"/>
        <v>0.87644636542784016</v>
      </c>
      <c r="U18" s="36">
        <f t="shared" si="7"/>
        <v>0.36197543826158896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13782841</v>
      </c>
      <c r="E19" s="32">
        <f>SUM(E11:E18)</f>
        <v>136573378</v>
      </c>
      <c r="F19" s="32">
        <f>SUM(F11:F18)</f>
        <v>25835828</v>
      </c>
      <c r="G19" s="37">
        <f t="shared" si="0"/>
        <v>1.8744922037481242</v>
      </c>
      <c r="H19" s="32">
        <f>SUM(H11:H18)</f>
        <v>19642234</v>
      </c>
      <c r="I19" s="37">
        <f t="shared" si="1"/>
        <v>1.4251222951784759</v>
      </c>
      <c r="J19" s="32">
        <f>SUM(J11:J18)</f>
        <v>14504827</v>
      </c>
      <c r="K19" s="37">
        <f t="shared" si="2"/>
        <v>0.106205376277652</v>
      </c>
      <c r="L19" s="32">
        <f>SUM(L11:L18)</f>
        <v>11427347</v>
      </c>
      <c r="M19" s="37">
        <f t="shared" si="3"/>
        <v>8.3671848550161798E-2</v>
      </c>
      <c r="N19" s="32">
        <f t="shared" si="4"/>
        <v>71410236</v>
      </c>
      <c r="O19" s="37">
        <f t="shared" si="5"/>
        <v>0.52287083358222275</v>
      </c>
      <c r="P19" s="32">
        <f>SUM(P11:P18)</f>
        <v>3021422</v>
      </c>
      <c r="Q19" s="32">
        <f>SUM(Q11:Q18)</f>
        <v>12409288</v>
      </c>
      <c r="R19" s="32">
        <f>SUM(R11:R18)</f>
        <v>13565964</v>
      </c>
      <c r="S19" s="32">
        <f>SUM(S11:S18)</f>
        <v>11707059</v>
      </c>
      <c r="T19" s="37">
        <f t="shared" si="6"/>
        <v>0.8629728783004289</v>
      </c>
      <c r="U19" s="37">
        <f t="shared" si="7"/>
        <v>2.7821088878018365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1423976</v>
      </c>
      <c r="E20" s="31">
        <v>1423976</v>
      </c>
      <c r="F20" s="31">
        <v>0</v>
      </c>
      <c r="G20" s="36">
        <f t="shared" si="0"/>
        <v>0</v>
      </c>
      <c r="H20" s="31">
        <v>2300</v>
      </c>
      <c r="I20" s="36">
        <f t="shared" si="1"/>
        <v>1.6151957617263212E-3</v>
      </c>
      <c r="J20" s="31">
        <v>78129</v>
      </c>
      <c r="K20" s="36">
        <f t="shared" si="2"/>
        <v>5.4866795507789459E-2</v>
      </c>
      <c r="L20" s="31">
        <v>0</v>
      </c>
      <c r="M20" s="36">
        <f t="shared" si="3"/>
        <v>0</v>
      </c>
      <c r="N20" s="31">
        <f t="shared" si="4"/>
        <v>80429</v>
      </c>
      <c r="O20" s="36">
        <f t="shared" si="5"/>
        <v>5.648199126951578E-2</v>
      </c>
      <c r="P20" s="31">
        <v>279637</v>
      </c>
      <c r="Q20" s="31">
        <v>1383310</v>
      </c>
      <c r="R20" s="31">
        <v>1342544</v>
      </c>
      <c r="S20" s="31">
        <v>1195514</v>
      </c>
      <c r="T20" s="36">
        <f t="shared" si="6"/>
        <v>0.8904840362773957</v>
      </c>
      <c r="U20" s="36">
        <f t="shared" si="7"/>
        <v>-1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1980000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1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152000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61573</v>
      </c>
      <c r="K23" s="36">
        <f t="shared" si="2"/>
        <v>0.40508552631578948</v>
      </c>
      <c r="L23" s="31">
        <v>60454</v>
      </c>
      <c r="M23" s="36">
        <f t="shared" si="3"/>
        <v>0.39772368421052634</v>
      </c>
      <c r="N23" s="31">
        <f t="shared" si="4"/>
        <v>122027</v>
      </c>
      <c r="O23" s="36">
        <f t="shared" si="5"/>
        <v>0.80280921052631582</v>
      </c>
      <c r="P23" s="31">
        <v>50194</v>
      </c>
      <c r="Q23" s="31">
        <v>18728</v>
      </c>
      <c r="R23" s="31">
        <v>114255</v>
      </c>
      <c r="S23" s="31">
        <v>86808</v>
      </c>
      <c r="T23" s="36">
        <f t="shared" si="6"/>
        <v>0.75977418931337792</v>
      </c>
      <c r="U23" s="36">
        <f t="shared" si="7"/>
        <v>0.20440690122325367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1675542</v>
      </c>
      <c r="E24" s="31">
        <v>1683542</v>
      </c>
      <c r="F24" s="31">
        <v>331603</v>
      </c>
      <c r="G24" s="36">
        <f t="shared" si="0"/>
        <v>0.19790790084641269</v>
      </c>
      <c r="H24" s="31">
        <v>288117</v>
      </c>
      <c r="I24" s="36">
        <f t="shared" si="1"/>
        <v>0.17195450785477176</v>
      </c>
      <c r="J24" s="31">
        <v>424640</v>
      </c>
      <c r="K24" s="36">
        <f t="shared" si="2"/>
        <v>0.25223011959309599</v>
      </c>
      <c r="L24" s="31">
        <v>396087</v>
      </c>
      <c r="M24" s="36">
        <f t="shared" si="3"/>
        <v>0.23527004375299221</v>
      </c>
      <c r="N24" s="31">
        <f t="shared" si="4"/>
        <v>1440447</v>
      </c>
      <c r="O24" s="36">
        <f t="shared" si="5"/>
        <v>0.85560502797079019</v>
      </c>
      <c r="P24" s="31">
        <v>446896</v>
      </c>
      <c r="Q24" s="31">
        <v>1925898</v>
      </c>
      <c r="R24" s="31">
        <v>1925898</v>
      </c>
      <c r="S24" s="31">
        <v>1183565</v>
      </c>
      <c r="T24" s="36">
        <f t="shared" si="6"/>
        <v>0.61455227639262311</v>
      </c>
      <c r="U24" s="36">
        <f t="shared" si="7"/>
        <v>-0.11369311875693677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1686518</v>
      </c>
      <c r="E26" s="31">
        <v>3305232</v>
      </c>
      <c r="F26" s="31">
        <v>515678</v>
      </c>
      <c r="G26" s="36">
        <f t="shared" si="0"/>
        <v>0.30576489548288249</v>
      </c>
      <c r="H26" s="31">
        <v>292609</v>
      </c>
      <c r="I26" s="36">
        <f t="shared" si="1"/>
        <v>0.17349888942780331</v>
      </c>
      <c r="J26" s="31">
        <v>280889</v>
      </c>
      <c r="K26" s="36">
        <f t="shared" si="2"/>
        <v>8.4983141879299243E-2</v>
      </c>
      <c r="L26" s="31">
        <v>504747</v>
      </c>
      <c r="M26" s="36">
        <f t="shared" si="3"/>
        <v>0.15271151919139112</v>
      </c>
      <c r="N26" s="31">
        <f t="shared" si="4"/>
        <v>1593923</v>
      </c>
      <c r="O26" s="36">
        <f t="shared" si="5"/>
        <v>0.48224239629774857</v>
      </c>
      <c r="P26" s="31">
        <v>461653</v>
      </c>
      <c r="Q26" s="31">
        <v>1924925</v>
      </c>
      <c r="R26" s="31">
        <v>11051905</v>
      </c>
      <c r="S26" s="31">
        <v>1590742</v>
      </c>
      <c r="T26" s="36">
        <f t="shared" si="6"/>
        <v>0.14393373812026072</v>
      </c>
      <c r="U26" s="36">
        <f t="shared" si="7"/>
        <v>9.3347167677887866E-2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4786036</v>
      </c>
      <c r="E27" s="32">
        <f>SUM(E20:E26)</f>
        <v>6564750</v>
      </c>
      <c r="F27" s="32">
        <f>SUM(F20:F26)</f>
        <v>847281</v>
      </c>
      <c r="G27" s="37">
        <f t="shared" si="0"/>
        <v>0.17703189027412247</v>
      </c>
      <c r="H27" s="32">
        <f>SUM(H20:H26)</f>
        <v>583026</v>
      </c>
      <c r="I27" s="37">
        <f t="shared" si="1"/>
        <v>0.12181813927016011</v>
      </c>
      <c r="J27" s="32">
        <f>SUM(J20:J26)</f>
        <v>845231</v>
      </c>
      <c r="K27" s="37">
        <f t="shared" si="2"/>
        <v>0.12875296088959975</v>
      </c>
      <c r="L27" s="32">
        <f>SUM(L20:L26)</f>
        <v>961288</v>
      </c>
      <c r="M27" s="37">
        <f t="shared" si="3"/>
        <v>0.14643177577211622</v>
      </c>
      <c r="N27" s="32">
        <f t="shared" si="4"/>
        <v>3236826</v>
      </c>
      <c r="O27" s="37">
        <f t="shared" si="5"/>
        <v>0.49306157888723867</v>
      </c>
      <c r="P27" s="32">
        <f>SUM(P20:P26)</f>
        <v>1238380</v>
      </c>
      <c r="Q27" s="32">
        <f>SUM(Q20:Q26)</f>
        <v>7232861</v>
      </c>
      <c r="R27" s="32">
        <f>SUM(R20:R26)</f>
        <v>14434603</v>
      </c>
      <c r="S27" s="32">
        <f>SUM(S20:S26)</f>
        <v>4056629</v>
      </c>
      <c r="T27" s="37">
        <f t="shared" si="6"/>
        <v>0.28103502396290359</v>
      </c>
      <c r="U27" s="37">
        <f t="shared" si="7"/>
        <v>-0.22375361359195078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2998527</v>
      </c>
      <c r="E28" s="31">
        <v>3249153</v>
      </c>
      <c r="F28" s="31">
        <v>928949</v>
      </c>
      <c r="G28" s="36">
        <f t="shared" si="0"/>
        <v>0.30980177934032277</v>
      </c>
      <c r="H28" s="31">
        <v>710300</v>
      </c>
      <c r="I28" s="36">
        <f t="shared" si="1"/>
        <v>0.23688297620798479</v>
      </c>
      <c r="J28" s="31">
        <v>800407</v>
      </c>
      <c r="K28" s="36">
        <f t="shared" si="2"/>
        <v>0.24634327777116066</v>
      </c>
      <c r="L28" s="31">
        <v>678323</v>
      </c>
      <c r="M28" s="36">
        <f t="shared" si="3"/>
        <v>0.20876917769030884</v>
      </c>
      <c r="N28" s="31">
        <f t="shared" si="4"/>
        <v>3117979</v>
      </c>
      <c r="O28" s="36">
        <f t="shared" si="5"/>
        <v>0.95962824773102406</v>
      </c>
      <c r="P28" s="31">
        <v>591796</v>
      </c>
      <c r="Q28" s="31">
        <v>3052765</v>
      </c>
      <c r="R28" s="31">
        <v>3113001</v>
      </c>
      <c r="S28" s="31">
        <v>2365145</v>
      </c>
      <c r="T28" s="36">
        <f t="shared" si="6"/>
        <v>0.75976364928890161</v>
      </c>
      <c r="U28" s="36">
        <f t="shared" si="7"/>
        <v>0.14621085644377452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f t="shared" si="4"/>
        <v>0</v>
      </c>
      <c r="O29" s="36">
        <f t="shared" si="5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6"/>
        <v>0</v>
      </c>
      <c r="U29" s="36">
        <f t="shared" si="7"/>
        <v>0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4904614</v>
      </c>
      <c r="E30" s="31">
        <v>4904614</v>
      </c>
      <c r="F30" s="31">
        <v>346668</v>
      </c>
      <c r="G30" s="36">
        <f t="shared" si="0"/>
        <v>7.0682014935324167E-2</v>
      </c>
      <c r="H30" s="31">
        <v>245861</v>
      </c>
      <c r="I30" s="36">
        <f t="shared" si="1"/>
        <v>5.0128511642302531E-2</v>
      </c>
      <c r="J30" s="31">
        <v>450750</v>
      </c>
      <c r="K30" s="36">
        <f t="shared" si="2"/>
        <v>9.1903256810831599E-2</v>
      </c>
      <c r="L30" s="31">
        <v>484632</v>
      </c>
      <c r="M30" s="36">
        <f t="shared" si="3"/>
        <v>9.8811445712139637E-2</v>
      </c>
      <c r="N30" s="31">
        <f t="shared" si="4"/>
        <v>1527911</v>
      </c>
      <c r="O30" s="36">
        <f t="shared" si="5"/>
        <v>0.31152522910059793</v>
      </c>
      <c r="P30" s="31">
        <v>321163</v>
      </c>
      <c r="Q30" s="31">
        <v>5571377</v>
      </c>
      <c r="R30" s="31">
        <v>5361390</v>
      </c>
      <c r="S30" s="31">
        <v>2169207</v>
      </c>
      <c r="T30" s="36">
        <f t="shared" si="6"/>
        <v>0.40459787480485471</v>
      </c>
      <c r="U30" s="36">
        <f t="shared" si="7"/>
        <v>0.50899076170044499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1966667</v>
      </c>
      <c r="E31" s="31">
        <v>1966667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551938</v>
      </c>
      <c r="E32" s="31">
        <v>551938</v>
      </c>
      <c r="F32" s="31">
        <v>129102</v>
      </c>
      <c r="G32" s="36">
        <f t="shared" si="0"/>
        <v>0.23390670691273296</v>
      </c>
      <c r="H32" s="31">
        <v>43000</v>
      </c>
      <c r="I32" s="36">
        <f t="shared" si="1"/>
        <v>7.7907301182379179E-2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172102</v>
      </c>
      <c r="O32" s="36">
        <f t="shared" si="5"/>
        <v>0.31181400809511212</v>
      </c>
      <c r="P32" s="31">
        <v>120749</v>
      </c>
      <c r="Q32" s="31">
        <v>679466</v>
      </c>
      <c r="R32" s="31">
        <v>523665</v>
      </c>
      <c r="S32" s="31">
        <v>478572</v>
      </c>
      <c r="T32" s="36">
        <f t="shared" si="6"/>
        <v>0.91388960499556016</v>
      </c>
      <c r="U32" s="36">
        <f t="shared" si="7"/>
        <v>-1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f t="shared" si="4"/>
        <v>0</v>
      </c>
      <c r="O34" s="36">
        <f t="shared" si="5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6"/>
        <v>0</v>
      </c>
      <c r="U34" s="36">
        <f t="shared" si="7"/>
        <v>0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10421746</v>
      </c>
      <c r="E35" s="32">
        <f>SUM(E28:E34)</f>
        <v>10672372</v>
      </c>
      <c r="F35" s="32">
        <f>SUM(F28:F34)</f>
        <v>1404719</v>
      </c>
      <c r="G35" s="37">
        <f t="shared" si="0"/>
        <v>0.13478729955613963</v>
      </c>
      <c r="H35" s="32">
        <f>SUM(H28:H34)</f>
        <v>999161</v>
      </c>
      <c r="I35" s="37">
        <f t="shared" si="1"/>
        <v>9.5872706934135604E-2</v>
      </c>
      <c r="J35" s="32">
        <f>SUM(J28:J34)</f>
        <v>1251157</v>
      </c>
      <c r="K35" s="37">
        <f t="shared" si="2"/>
        <v>0.11723326360812761</v>
      </c>
      <c r="L35" s="32">
        <f>SUM(L28:L34)</f>
        <v>1162955</v>
      </c>
      <c r="M35" s="37">
        <f t="shared" si="3"/>
        <v>0.10896874659166678</v>
      </c>
      <c r="N35" s="32">
        <f t="shared" si="4"/>
        <v>4817992</v>
      </c>
      <c r="O35" s="37">
        <f t="shared" si="5"/>
        <v>0.45144528320414617</v>
      </c>
      <c r="P35" s="32">
        <f>SUM(P28:P34)</f>
        <v>1033708</v>
      </c>
      <c r="Q35" s="32">
        <f>SUM(Q28:Q34)</f>
        <v>9303608</v>
      </c>
      <c r="R35" s="32">
        <f>SUM(R28:R34)</f>
        <v>8998056</v>
      </c>
      <c r="S35" s="32">
        <f>SUM(S28:S34)</f>
        <v>5012924</v>
      </c>
      <c r="T35" s="37">
        <f t="shared" si="6"/>
        <v>0.55711189172416797</v>
      </c>
      <c r="U35" s="37">
        <f t="shared" si="7"/>
        <v>0.12503240760446865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5726</v>
      </c>
      <c r="F38" s="31">
        <v>614807</v>
      </c>
      <c r="G38" s="36">
        <f t="shared" si="0"/>
        <v>0</v>
      </c>
      <c r="H38" s="31">
        <v>17776</v>
      </c>
      <c r="I38" s="36">
        <f t="shared" si="1"/>
        <v>0</v>
      </c>
      <c r="J38" s="31">
        <v>19780</v>
      </c>
      <c r="K38" s="36">
        <f t="shared" si="2"/>
        <v>3.4544184421935031</v>
      </c>
      <c r="L38" s="31">
        <v>8888</v>
      </c>
      <c r="M38" s="36">
        <f t="shared" si="3"/>
        <v>1.5522179531959484</v>
      </c>
      <c r="N38" s="31">
        <f t="shared" si="4"/>
        <v>661251</v>
      </c>
      <c r="O38" s="36">
        <f t="shared" si="5"/>
        <v>115.48218651763884</v>
      </c>
      <c r="P38" s="31">
        <v>12594</v>
      </c>
      <c r="Q38" s="31">
        <v>3426566</v>
      </c>
      <c r="R38" s="31">
        <v>3399213</v>
      </c>
      <c r="S38" s="31">
        <v>478826</v>
      </c>
      <c r="T38" s="36">
        <f t="shared" si="6"/>
        <v>0.14086378229313667</v>
      </c>
      <c r="U38" s="36">
        <f t="shared" si="7"/>
        <v>-0.2942671113228521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f t="shared" si="4"/>
        <v>0</v>
      </c>
      <c r="O39" s="36">
        <f t="shared" si="5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6"/>
        <v>0</v>
      </c>
      <c r="U39" s="36">
        <f t="shared" si="7"/>
        <v>0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0</v>
      </c>
      <c r="E40" s="32">
        <f>SUM(E36:E39)</f>
        <v>5726</v>
      </c>
      <c r="F40" s="32">
        <f>SUM(F36:F39)</f>
        <v>614807</v>
      </c>
      <c r="G40" s="37">
        <f t="shared" si="0"/>
        <v>0</v>
      </c>
      <c r="H40" s="32">
        <f>SUM(H36:H39)</f>
        <v>17776</v>
      </c>
      <c r="I40" s="37">
        <f t="shared" si="1"/>
        <v>0</v>
      </c>
      <c r="J40" s="32">
        <f>SUM(J36:J39)</f>
        <v>19780</v>
      </c>
      <c r="K40" s="37">
        <f t="shared" si="2"/>
        <v>3.4544184421935031</v>
      </c>
      <c r="L40" s="32">
        <f>SUM(L36:L39)</f>
        <v>8888</v>
      </c>
      <c r="M40" s="37">
        <f t="shared" si="3"/>
        <v>1.5522179531959484</v>
      </c>
      <c r="N40" s="32">
        <f t="shared" si="4"/>
        <v>661251</v>
      </c>
      <c r="O40" s="37">
        <f t="shared" si="5"/>
        <v>115.48218651763884</v>
      </c>
      <c r="P40" s="32">
        <f>SUM(P36:P39)</f>
        <v>12594</v>
      </c>
      <c r="Q40" s="32">
        <f>SUM(Q36:Q39)</f>
        <v>3426566</v>
      </c>
      <c r="R40" s="32">
        <f>SUM(R36:R39)</f>
        <v>3399213</v>
      </c>
      <c r="S40" s="32">
        <f>SUM(S36:S39)</f>
        <v>478826</v>
      </c>
      <c r="T40" s="37">
        <f t="shared" si="6"/>
        <v>0.14086378229313667</v>
      </c>
      <c r="U40" s="37">
        <f t="shared" si="7"/>
        <v>-0.2942671113228521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7098532</v>
      </c>
      <c r="E43" s="31">
        <v>8023880</v>
      </c>
      <c r="F43" s="31">
        <v>954273</v>
      </c>
      <c r="G43" s="36">
        <f t="shared" si="0"/>
        <v>0.13443244321501968</v>
      </c>
      <c r="H43" s="31">
        <v>1004278</v>
      </c>
      <c r="I43" s="36">
        <f t="shared" si="1"/>
        <v>0.14147685746855829</v>
      </c>
      <c r="J43" s="31">
        <v>958755</v>
      </c>
      <c r="K43" s="36">
        <f t="shared" si="2"/>
        <v>0.11948770420295418</v>
      </c>
      <c r="L43" s="31">
        <v>1069778</v>
      </c>
      <c r="M43" s="36">
        <f t="shared" si="3"/>
        <v>0.13332427703305633</v>
      </c>
      <c r="N43" s="31">
        <f t="shared" si="4"/>
        <v>3987084</v>
      </c>
      <c r="O43" s="36">
        <f t="shared" si="5"/>
        <v>0.49690224679332196</v>
      </c>
      <c r="P43" s="31">
        <v>2350145</v>
      </c>
      <c r="Q43" s="31">
        <v>6772181</v>
      </c>
      <c r="R43" s="31">
        <v>8840903</v>
      </c>
      <c r="S43" s="31">
        <v>6020189</v>
      </c>
      <c r="T43" s="36">
        <f t="shared" si="6"/>
        <v>0.68094729689942302</v>
      </c>
      <c r="U43" s="36">
        <f t="shared" si="7"/>
        <v>-0.54480340574730501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4589057</v>
      </c>
      <c r="E45" s="31">
        <v>4509584</v>
      </c>
      <c r="F45" s="31">
        <v>802382</v>
      </c>
      <c r="G45" s="36">
        <f t="shared" si="0"/>
        <v>0.17484681493387422</v>
      </c>
      <c r="H45" s="31">
        <v>1067355</v>
      </c>
      <c r="I45" s="36">
        <f t="shared" si="1"/>
        <v>0.23258699989997944</v>
      </c>
      <c r="J45" s="31">
        <v>1175538</v>
      </c>
      <c r="K45" s="36">
        <f t="shared" si="2"/>
        <v>0.26067548580977756</v>
      </c>
      <c r="L45" s="31">
        <v>1254006</v>
      </c>
      <c r="M45" s="36">
        <f t="shared" si="3"/>
        <v>0.27807576042490839</v>
      </c>
      <c r="N45" s="31">
        <f t="shared" si="4"/>
        <v>4299281</v>
      </c>
      <c r="O45" s="36">
        <f t="shared" si="5"/>
        <v>0.95336532150193898</v>
      </c>
      <c r="P45" s="31">
        <v>817326</v>
      </c>
      <c r="Q45" s="31">
        <v>5919256</v>
      </c>
      <c r="R45" s="31">
        <v>4083431</v>
      </c>
      <c r="S45" s="31">
        <v>3184091</v>
      </c>
      <c r="T45" s="36">
        <f t="shared" si="6"/>
        <v>0.77975873719918376</v>
      </c>
      <c r="U45" s="36">
        <f t="shared" si="7"/>
        <v>0.53427885568304445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19886209</v>
      </c>
      <c r="E46" s="31">
        <v>20236209</v>
      </c>
      <c r="F46" s="31">
        <v>619611</v>
      </c>
      <c r="G46" s="36">
        <f t="shared" si="0"/>
        <v>3.1157823997525119E-2</v>
      </c>
      <c r="H46" s="31">
        <v>3150057</v>
      </c>
      <c r="I46" s="36">
        <f t="shared" si="1"/>
        <v>0.1584040980359806</v>
      </c>
      <c r="J46" s="31">
        <v>1841186</v>
      </c>
      <c r="K46" s="36">
        <f t="shared" si="2"/>
        <v>9.0984729402626752E-2</v>
      </c>
      <c r="L46" s="31">
        <v>2570386</v>
      </c>
      <c r="M46" s="36">
        <f t="shared" si="3"/>
        <v>0.12701914671863687</v>
      </c>
      <c r="N46" s="31">
        <f t="shared" si="4"/>
        <v>8181240</v>
      </c>
      <c r="O46" s="36">
        <f t="shared" si="5"/>
        <v>0.40428718639938932</v>
      </c>
      <c r="P46" s="31">
        <v>2113700</v>
      </c>
      <c r="Q46" s="31">
        <v>17696394</v>
      </c>
      <c r="R46" s="31">
        <v>17636394</v>
      </c>
      <c r="S46" s="31">
        <v>10584861</v>
      </c>
      <c r="T46" s="36">
        <f t="shared" si="6"/>
        <v>0.60017149764288547</v>
      </c>
      <c r="U46" s="36">
        <f t="shared" si="7"/>
        <v>0.21605998959171124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31573798</v>
      </c>
      <c r="E47" s="32">
        <f>SUM(E41:E46)</f>
        <v>32769673</v>
      </c>
      <c r="F47" s="32">
        <f>SUM(F41:F46)</f>
        <v>2376266</v>
      </c>
      <c r="G47" s="37">
        <f t="shared" si="0"/>
        <v>7.5260695593225749E-2</v>
      </c>
      <c r="H47" s="32">
        <f>SUM(H41:H46)</f>
        <v>5221690</v>
      </c>
      <c r="I47" s="37">
        <f t="shared" si="1"/>
        <v>0.16538048415968201</v>
      </c>
      <c r="J47" s="32">
        <f>SUM(J41:J46)</f>
        <v>3975479</v>
      </c>
      <c r="K47" s="37">
        <f t="shared" si="2"/>
        <v>0.12131579707859765</v>
      </c>
      <c r="L47" s="32">
        <f>SUM(L41:L46)</f>
        <v>4894170</v>
      </c>
      <c r="M47" s="37">
        <f t="shared" si="3"/>
        <v>0.14935059010201293</v>
      </c>
      <c r="N47" s="32">
        <f t="shared" si="4"/>
        <v>16467605</v>
      </c>
      <c r="O47" s="37">
        <f t="shared" si="5"/>
        <v>0.50252576520980241</v>
      </c>
      <c r="P47" s="32">
        <f>SUM(P41:P46)</f>
        <v>5281171</v>
      </c>
      <c r="Q47" s="32">
        <f>SUM(Q41:Q46)</f>
        <v>30387831</v>
      </c>
      <c r="R47" s="32">
        <f>SUM(R41:R46)</f>
        <v>30560728</v>
      </c>
      <c r="S47" s="32">
        <f>SUM(S41:S46)</f>
        <v>19789141</v>
      </c>
      <c r="T47" s="37">
        <f t="shared" si="6"/>
        <v>0.64753499982068485</v>
      </c>
      <c r="U47" s="37">
        <f t="shared" si="7"/>
        <v>-7.327939201362732E-2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1190460</v>
      </c>
      <c r="E50" s="31">
        <v>1035468</v>
      </c>
      <c r="F50" s="31">
        <v>222040</v>
      </c>
      <c r="G50" s="36">
        <f t="shared" si="0"/>
        <v>0.18651613661945801</v>
      </c>
      <c r="H50" s="31">
        <v>229422</v>
      </c>
      <c r="I50" s="36">
        <f t="shared" si="1"/>
        <v>0.19271710095257297</v>
      </c>
      <c r="J50" s="31">
        <v>238074</v>
      </c>
      <c r="K50" s="36">
        <f t="shared" si="2"/>
        <v>0.2299192249301765</v>
      </c>
      <c r="L50" s="31">
        <v>277349</v>
      </c>
      <c r="M50" s="36">
        <f t="shared" si="3"/>
        <v>0.26784893400858356</v>
      </c>
      <c r="N50" s="31">
        <f t="shared" si="4"/>
        <v>966885</v>
      </c>
      <c r="O50" s="36">
        <f t="shared" si="5"/>
        <v>0.93376618108913068</v>
      </c>
      <c r="P50" s="31">
        <v>433212</v>
      </c>
      <c r="Q50" s="31">
        <v>1046157</v>
      </c>
      <c r="R50" s="31">
        <v>1064157</v>
      </c>
      <c r="S50" s="31">
        <v>1035964</v>
      </c>
      <c r="T50" s="36">
        <f t="shared" si="6"/>
        <v>0.9735067288003556</v>
      </c>
      <c r="U50" s="36">
        <f t="shared" si="7"/>
        <v>-0.35978458583788075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f t="shared" si="4"/>
        <v>0</v>
      </c>
      <c r="O52" s="36">
        <f t="shared" si="5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6"/>
        <v>0</v>
      </c>
      <c r="U52" s="36">
        <f t="shared" si="7"/>
        <v>0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1190460</v>
      </c>
      <c r="E53" s="32">
        <f>SUM(E48:E52)</f>
        <v>1035468</v>
      </c>
      <c r="F53" s="32">
        <f>SUM(F48:F52)</f>
        <v>222040</v>
      </c>
      <c r="G53" s="37">
        <f t="shared" si="0"/>
        <v>0.18651613661945801</v>
      </c>
      <c r="H53" s="32">
        <f>SUM(H48:H52)</f>
        <v>229422</v>
      </c>
      <c r="I53" s="37">
        <f t="shared" si="1"/>
        <v>0.19271710095257297</v>
      </c>
      <c r="J53" s="32">
        <f>SUM(J48:J52)</f>
        <v>238074</v>
      </c>
      <c r="K53" s="37">
        <f t="shared" si="2"/>
        <v>0.2299192249301765</v>
      </c>
      <c r="L53" s="32">
        <f>SUM(L48:L52)</f>
        <v>277349</v>
      </c>
      <c r="M53" s="37">
        <f t="shared" si="3"/>
        <v>0.26784893400858356</v>
      </c>
      <c r="N53" s="32">
        <f t="shared" si="4"/>
        <v>966885</v>
      </c>
      <c r="O53" s="37">
        <f t="shared" si="5"/>
        <v>0.93376618108913068</v>
      </c>
      <c r="P53" s="32">
        <f>SUM(P48:P52)</f>
        <v>433212</v>
      </c>
      <c r="Q53" s="32">
        <f>SUM(Q48:Q52)</f>
        <v>1046157</v>
      </c>
      <c r="R53" s="32">
        <f>SUM(R48:R52)</f>
        <v>1064157</v>
      </c>
      <c r="S53" s="32">
        <f>SUM(S48:S52)</f>
        <v>1035964</v>
      </c>
      <c r="T53" s="37">
        <f t="shared" si="6"/>
        <v>0.9735067288003556</v>
      </c>
      <c r="U53" s="37">
        <f t="shared" si="7"/>
        <v>-0.35978458583788075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576178142</v>
      </c>
      <c r="E54" s="32">
        <f>SUM(E8:E9,E11:E18,E20:E26,E28:E34,E36:E39,E41:E46,E48:E52)</f>
        <v>861616824</v>
      </c>
      <c r="F54" s="32">
        <f>SUM(F8:F9,F11:F18,F20:F26,F28:F34,F36:F39,F41:F46,F48:F52)</f>
        <v>111574327</v>
      </c>
      <c r="G54" s="37">
        <f t="shared" si="0"/>
        <v>0.19364553922977523</v>
      </c>
      <c r="H54" s="32">
        <f>SUM(H8:H9,H11:H18,H20:H26,H28:H34,H36:H39,H41:H46,H48:H52)</f>
        <v>107862420</v>
      </c>
      <c r="I54" s="37">
        <f t="shared" si="1"/>
        <v>0.18720324867860053</v>
      </c>
      <c r="J54" s="32">
        <f>SUM(J8:J9,J11:J18,J20:J26,J28:J34,J36:J39,J41:J46,J48:J52)</f>
        <v>122914857</v>
      </c>
      <c r="K54" s="37">
        <f t="shared" si="2"/>
        <v>0.14265605496115522</v>
      </c>
      <c r="L54" s="32">
        <f>SUM(L8:L9,L11:L18,L20:L26,L28:L34,L36:L39,L41:L46,L48:L52)</f>
        <v>123859933</v>
      </c>
      <c r="M54" s="37">
        <f t="shared" si="3"/>
        <v>0.14375291840865911</v>
      </c>
      <c r="N54" s="32">
        <f t="shared" si="4"/>
        <v>466211537</v>
      </c>
      <c r="O54" s="37">
        <f t="shared" si="5"/>
        <v>0.54108917562176106</v>
      </c>
      <c r="P54" s="32">
        <f>SUM(P8:P9,P11:P18,P20:P26,P28:P34,P36:P39,P41:P46,P48:P52)</f>
        <v>101837771</v>
      </c>
      <c r="Q54" s="32">
        <f>SUM(Q8:Q9,Q11:Q18,Q20:Q26,Q28:Q34,Q36:Q39,Q41:Q46,Q48:Q52)</f>
        <v>452465781</v>
      </c>
      <c r="R54" s="32">
        <f>SUM(R8:R9,R11:R18,R20:R26,R28:R34,R36:R39,R41:R46,R48:R52)</f>
        <v>610469345</v>
      </c>
      <c r="S54" s="32">
        <f>SUM(S8:S9,S11:S18,S20:S26,S28:S34,S36:S39,S41:S46,S48:S52)</f>
        <v>381183989</v>
      </c>
      <c r="T54" s="37">
        <f t="shared" si="6"/>
        <v>0.62441135189187924</v>
      </c>
      <c r="U54" s="37">
        <f t="shared" si="7"/>
        <v>0.21624748640659064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113855601</v>
      </c>
      <c r="E57" s="31">
        <v>97775038</v>
      </c>
      <c r="F57" s="31">
        <v>23467889</v>
      </c>
      <c r="G57" s="36">
        <f t="shared" ref="G57:G85" si="8">IF(($D57      =0),0,($F57      /$D57      ))</f>
        <v>0.20611975865816209</v>
      </c>
      <c r="H57" s="31">
        <v>22485962</v>
      </c>
      <c r="I57" s="36">
        <f t="shared" ref="I57:I85" si="9">IF(($D57      =0),0,($H57      /$D57      ))</f>
        <v>0.19749543985982737</v>
      </c>
      <c r="J57" s="31">
        <v>24635919</v>
      </c>
      <c r="K57" s="36">
        <f t="shared" ref="K57:K85" si="10">IF(($E57      =0),0,($J57      /$E57      ))</f>
        <v>0.25196532268287125</v>
      </c>
      <c r="L57" s="31">
        <v>24703590</v>
      </c>
      <c r="M57" s="36">
        <f t="shared" ref="M57:M85" si="11">IF(($E57      =0),0,($L57      /$E57      ))</f>
        <v>0.25265743184881195</v>
      </c>
      <c r="N57" s="31">
        <f t="shared" ref="N57:N85" si="12">$F57      +$H57      +$J57      +$L57</f>
        <v>95293360</v>
      </c>
      <c r="O57" s="36">
        <f t="shared" ref="O57:O85" si="13">IF(($E57      =0),0,($N57      /$E57      ))</f>
        <v>0.97461849107131004</v>
      </c>
      <c r="P57" s="31">
        <v>18698074</v>
      </c>
      <c r="Q57" s="31">
        <v>111113731</v>
      </c>
      <c r="R57" s="31">
        <v>100968732</v>
      </c>
      <c r="S57" s="31">
        <v>77905477</v>
      </c>
      <c r="T57" s="36">
        <f t="shared" ref="T57:T85" si="14">IF(($R57      =0),0,($S57      /$R57      ))</f>
        <v>0.77158022545038996</v>
      </c>
      <c r="U57" s="36">
        <f t="shared" ref="U57:U85" si="15">IF(($P57      =0),0,(($L57      /$P57      )-1))</f>
        <v>0.32118366843558332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113855601</v>
      </c>
      <c r="E58" s="32">
        <f>E57</f>
        <v>97775038</v>
      </c>
      <c r="F58" s="32">
        <f>F57</f>
        <v>23467889</v>
      </c>
      <c r="G58" s="37">
        <f t="shared" si="8"/>
        <v>0.20611975865816209</v>
      </c>
      <c r="H58" s="32">
        <f>H57</f>
        <v>22485962</v>
      </c>
      <c r="I58" s="37">
        <f t="shared" si="9"/>
        <v>0.19749543985982737</v>
      </c>
      <c r="J58" s="32">
        <f>J57</f>
        <v>24635919</v>
      </c>
      <c r="K58" s="37">
        <f t="shared" si="10"/>
        <v>0.25196532268287125</v>
      </c>
      <c r="L58" s="32">
        <f>L57</f>
        <v>24703590</v>
      </c>
      <c r="M58" s="37">
        <f t="shared" si="11"/>
        <v>0.25265743184881195</v>
      </c>
      <c r="N58" s="32">
        <f t="shared" si="12"/>
        <v>95293360</v>
      </c>
      <c r="O58" s="37">
        <f t="shared" si="13"/>
        <v>0.97461849107131004</v>
      </c>
      <c r="P58" s="32">
        <f>P57</f>
        <v>18698074</v>
      </c>
      <c r="Q58" s="32">
        <f>Q57</f>
        <v>111113731</v>
      </c>
      <c r="R58" s="32">
        <f>R57</f>
        <v>100968732</v>
      </c>
      <c r="S58" s="32">
        <f>S57</f>
        <v>77905477</v>
      </c>
      <c r="T58" s="37">
        <f t="shared" si="14"/>
        <v>0.77158022545038996</v>
      </c>
      <c r="U58" s="37">
        <f t="shared" si="15"/>
        <v>0.32118366843558332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500000</v>
      </c>
      <c r="E59" s="31">
        <v>50000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0</v>
      </c>
      <c r="M59" s="36">
        <f t="shared" si="11"/>
        <v>0</v>
      </c>
      <c r="N59" s="31">
        <f t="shared" si="12"/>
        <v>0</v>
      </c>
      <c r="O59" s="36">
        <f t="shared" si="13"/>
        <v>0</v>
      </c>
      <c r="P59" s="31">
        <v>0</v>
      </c>
      <c r="Q59" s="31">
        <v>209600</v>
      </c>
      <c r="R59" s="31">
        <v>209600</v>
      </c>
      <c r="S59" s="31">
        <v>0</v>
      </c>
      <c r="T59" s="36">
        <f t="shared" si="14"/>
        <v>0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300000</v>
      </c>
      <c r="Q60" s="31">
        <v>1200000</v>
      </c>
      <c r="R60" s="31">
        <v>1200000</v>
      </c>
      <c r="S60" s="31">
        <v>1144699</v>
      </c>
      <c r="T60" s="36">
        <f t="shared" si="14"/>
        <v>0.9539158333333333</v>
      </c>
      <c r="U60" s="36">
        <f t="shared" si="15"/>
        <v>-1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1251827</v>
      </c>
      <c r="E61" s="31">
        <v>1240563</v>
      </c>
      <c r="F61" s="31">
        <v>96421</v>
      </c>
      <c r="G61" s="36">
        <f t="shared" si="8"/>
        <v>7.7024221398004675E-2</v>
      </c>
      <c r="H61" s="31">
        <v>544280</v>
      </c>
      <c r="I61" s="36">
        <f t="shared" si="9"/>
        <v>0.43478851310923955</v>
      </c>
      <c r="J61" s="31">
        <v>301735</v>
      </c>
      <c r="K61" s="36">
        <f t="shared" si="10"/>
        <v>0.24322424576583374</v>
      </c>
      <c r="L61" s="31">
        <v>108301</v>
      </c>
      <c r="M61" s="36">
        <f t="shared" si="11"/>
        <v>8.7299879167764952E-2</v>
      </c>
      <c r="N61" s="31">
        <f t="shared" si="12"/>
        <v>1050737</v>
      </c>
      <c r="O61" s="36">
        <f t="shared" si="13"/>
        <v>0.8469839903334212</v>
      </c>
      <c r="P61" s="31">
        <v>286389</v>
      </c>
      <c r="Q61" s="31">
        <v>1007643</v>
      </c>
      <c r="R61" s="31">
        <v>1188821</v>
      </c>
      <c r="S61" s="31">
        <v>1169496</v>
      </c>
      <c r="T61" s="36">
        <f t="shared" si="14"/>
        <v>0.98374439886240228</v>
      </c>
      <c r="U61" s="36">
        <f t="shared" si="15"/>
        <v>-0.62183952595944669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1751827</v>
      </c>
      <c r="E63" s="32">
        <f>SUM(E59:E62)</f>
        <v>1290563</v>
      </c>
      <c r="F63" s="32">
        <f>SUM(F59:F62)</f>
        <v>96421</v>
      </c>
      <c r="G63" s="37">
        <f t="shared" si="8"/>
        <v>5.5040252262352388E-2</v>
      </c>
      <c r="H63" s="32">
        <f>SUM(H59:H62)</f>
        <v>544280</v>
      </c>
      <c r="I63" s="37">
        <f t="shared" si="9"/>
        <v>0.31069277959524544</v>
      </c>
      <c r="J63" s="32">
        <f>SUM(J59:J62)</f>
        <v>301735</v>
      </c>
      <c r="K63" s="37">
        <f t="shared" si="10"/>
        <v>0.23380106201711967</v>
      </c>
      <c r="L63" s="32">
        <f>SUM(L59:L62)</f>
        <v>108301</v>
      </c>
      <c r="M63" s="37">
        <f t="shared" si="11"/>
        <v>8.3917639045904768E-2</v>
      </c>
      <c r="N63" s="32">
        <f t="shared" si="12"/>
        <v>1050737</v>
      </c>
      <c r="O63" s="37">
        <f t="shared" si="13"/>
        <v>0.81416947487259439</v>
      </c>
      <c r="P63" s="32">
        <f>SUM(P59:P62)</f>
        <v>586389</v>
      </c>
      <c r="Q63" s="32">
        <f>SUM(Q59:Q62)</f>
        <v>2417243</v>
      </c>
      <c r="R63" s="32">
        <f>SUM(R59:R62)</f>
        <v>2598421</v>
      </c>
      <c r="S63" s="32">
        <f>SUM(S59:S62)</f>
        <v>2314195</v>
      </c>
      <c r="T63" s="37">
        <f t="shared" si="14"/>
        <v>0.89061587787352392</v>
      </c>
      <c r="U63" s="37">
        <f t="shared" si="15"/>
        <v>-0.81530860913148095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457261</v>
      </c>
      <c r="E64" s="31">
        <v>457261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1675259</v>
      </c>
      <c r="R64" s="31">
        <v>1675259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26464506</v>
      </c>
      <c r="E67" s="31">
        <v>26434787</v>
      </c>
      <c r="F67" s="31">
        <v>4896098</v>
      </c>
      <c r="G67" s="36">
        <f t="shared" si="8"/>
        <v>0.18500621171617562</v>
      </c>
      <c r="H67" s="31">
        <v>4618575</v>
      </c>
      <c r="I67" s="36">
        <f t="shared" si="9"/>
        <v>0.17451959995021257</v>
      </c>
      <c r="J67" s="31">
        <v>4309969</v>
      </c>
      <c r="K67" s="36">
        <f t="shared" si="10"/>
        <v>0.16304156337631925</v>
      </c>
      <c r="L67" s="31">
        <v>4874551</v>
      </c>
      <c r="M67" s="36">
        <f t="shared" si="11"/>
        <v>0.18439910259159645</v>
      </c>
      <c r="N67" s="31">
        <f t="shared" si="12"/>
        <v>18699193</v>
      </c>
      <c r="O67" s="36">
        <f t="shared" si="13"/>
        <v>0.70737067032164846</v>
      </c>
      <c r="P67" s="31">
        <v>4528691</v>
      </c>
      <c r="Q67" s="31">
        <v>22995560</v>
      </c>
      <c r="R67" s="31">
        <v>29396722</v>
      </c>
      <c r="S67" s="31">
        <v>17479352</v>
      </c>
      <c r="T67" s="36">
        <f t="shared" si="14"/>
        <v>0.59460207842221324</v>
      </c>
      <c r="U67" s="36">
        <f t="shared" si="15"/>
        <v>7.63708541828092E-2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4047676</v>
      </c>
      <c r="E68" s="31">
        <v>5418039</v>
      </c>
      <c r="F68" s="31">
        <v>1036252</v>
      </c>
      <c r="G68" s="36">
        <f t="shared" si="8"/>
        <v>0.2560115977662244</v>
      </c>
      <c r="H68" s="31">
        <v>825760</v>
      </c>
      <c r="I68" s="36">
        <f t="shared" si="9"/>
        <v>0.20400842359912205</v>
      </c>
      <c r="J68" s="31">
        <v>728007</v>
      </c>
      <c r="K68" s="36">
        <f t="shared" si="10"/>
        <v>0.13436724984814616</v>
      </c>
      <c r="L68" s="31">
        <v>348350</v>
      </c>
      <c r="M68" s="36">
        <f t="shared" si="11"/>
        <v>6.4294479976980595E-2</v>
      </c>
      <c r="N68" s="31">
        <f t="shared" si="12"/>
        <v>2938369</v>
      </c>
      <c r="O68" s="36">
        <f t="shared" si="13"/>
        <v>0.54233072150274297</v>
      </c>
      <c r="P68" s="31">
        <v>1335141</v>
      </c>
      <c r="Q68" s="31">
        <v>3861411</v>
      </c>
      <c r="R68" s="31">
        <v>3861411</v>
      </c>
      <c r="S68" s="31">
        <v>4172428</v>
      </c>
      <c r="T68" s="36">
        <f t="shared" si="14"/>
        <v>1.0805449096198254</v>
      </c>
      <c r="U68" s="36">
        <f t="shared" si="15"/>
        <v>-0.7390912270689014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8"/>
        <v>0</v>
      </c>
      <c r="H69" s="31">
        <v>0</v>
      </c>
      <c r="I69" s="36">
        <f t="shared" si="9"/>
        <v>0</v>
      </c>
      <c r="J69" s="31">
        <v>0</v>
      </c>
      <c r="K69" s="36">
        <f t="shared" si="10"/>
        <v>0</v>
      </c>
      <c r="L69" s="31">
        <v>0</v>
      </c>
      <c r="M69" s="36">
        <f t="shared" si="11"/>
        <v>0</v>
      </c>
      <c r="N69" s="31">
        <f t="shared" si="12"/>
        <v>0</v>
      </c>
      <c r="O69" s="36">
        <f t="shared" si="13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4"/>
        <v>0</v>
      </c>
      <c r="U69" s="36">
        <f t="shared" si="15"/>
        <v>0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30969443</v>
      </c>
      <c r="E70" s="32">
        <f>SUM(E64:E69)</f>
        <v>32310087</v>
      </c>
      <c r="F70" s="32">
        <f>SUM(F64:F69)</f>
        <v>5932350</v>
      </c>
      <c r="G70" s="37">
        <f t="shared" si="8"/>
        <v>0.19155494659687616</v>
      </c>
      <c r="H70" s="32">
        <f>SUM(H64:H69)</f>
        <v>5444335</v>
      </c>
      <c r="I70" s="37">
        <f t="shared" si="9"/>
        <v>0.17579699447613573</v>
      </c>
      <c r="J70" s="32">
        <f>SUM(J64:J69)</f>
        <v>5037976</v>
      </c>
      <c r="K70" s="37">
        <f t="shared" si="10"/>
        <v>0.15592579493828043</v>
      </c>
      <c r="L70" s="32">
        <f>SUM(L64:L69)</f>
        <v>5222901</v>
      </c>
      <c r="M70" s="37">
        <f t="shared" si="11"/>
        <v>0.16164923975599324</v>
      </c>
      <c r="N70" s="32">
        <f t="shared" si="12"/>
        <v>21637562</v>
      </c>
      <c r="O70" s="37">
        <f t="shared" si="13"/>
        <v>0.66968442393856753</v>
      </c>
      <c r="P70" s="32">
        <f>SUM(P64:P69)</f>
        <v>5863832</v>
      </c>
      <c r="Q70" s="32">
        <f>SUM(Q64:Q69)</f>
        <v>28532230</v>
      </c>
      <c r="R70" s="32">
        <f>SUM(R64:R69)</f>
        <v>34933392</v>
      </c>
      <c r="S70" s="32">
        <f>SUM(S64:S69)</f>
        <v>21651780</v>
      </c>
      <c r="T70" s="37">
        <f t="shared" si="14"/>
        <v>0.61980182170686426</v>
      </c>
      <c r="U70" s="37">
        <f t="shared" si="15"/>
        <v>-0.10930241521244133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17243064</v>
      </c>
      <c r="E71" s="31">
        <v>17302598</v>
      </c>
      <c r="F71" s="31">
        <v>4312515</v>
      </c>
      <c r="G71" s="36">
        <f t="shared" si="8"/>
        <v>0.25010143208886776</v>
      </c>
      <c r="H71" s="31">
        <v>4401168</v>
      </c>
      <c r="I71" s="36">
        <f t="shared" si="9"/>
        <v>0.25524280371516339</v>
      </c>
      <c r="J71" s="31">
        <v>4647513</v>
      </c>
      <c r="K71" s="36">
        <f t="shared" si="10"/>
        <v>0.26860203305885044</v>
      </c>
      <c r="L71" s="31">
        <v>4374171</v>
      </c>
      <c r="M71" s="36">
        <f t="shared" si="11"/>
        <v>0.252804289852888</v>
      </c>
      <c r="N71" s="31">
        <f t="shared" si="12"/>
        <v>17735367</v>
      </c>
      <c r="O71" s="36">
        <f t="shared" si="13"/>
        <v>1.0250117930266889</v>
      </c>
      <c r="P71" s="31">
        <v>9138526</v>
      </c>
      <c r="Q71" s="31">
        <v>10669728</v>
      </c>
      <c r="R71" s="31">
        <v>15500972</v>
      </c>
      <c r="S71" s="31">
        <v>17049740</v>
      </c>
      <c r="T71" s="36">
        <f t="shared" si="14"/>
        <v>1.0999142505386115</v>
      </c>
      <c r="U71" s="36">
        <f t="shared" si="15"/>
        <v>-0.52134830059027026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7587760</v>
      </c>
      <c r="E72" s="31">
        <v>5972749</v>
      </c>
      <c r="F72" s="31">
        <v>1462215</v>
      </c>
      <c r="G72" s="36">
        <f t="shared" si="8"/>
        <v>0.19270707033432791</v>
      </c>
      <c r="H72" s="31">
        <v>973803</v>
      </c>
      <c r="I72" s="36">
        <f t="shared" si="9"/>
        <v>0.1283386664839162</v>
      </c>
      <c r="J72" s="31">
        <v>2086617</v>
      </c>
      <c r="K72" s="36">
        <f t="shared" si="10"/>
        <v>0.34935621771482445</v>
      </c>
      <c r="L72" s="31">
        <v>1470558</v>
      </c>
      <c r="M72" s="36">
        <f t="shared" si="11"/>
        <v>0.2462112504644009</v>
      </c>
      <c r="N72" s="31">
        <f t="shared" si="12"/>
        <v>5993193</v>
      </c>
      <c r="O72" s="36">
        <f t="shared" si="13"/>
        <v>1.0034228794814581</v>
      </c>
      <c r="P72" s="31">
        <v>1361458</v>
      </c>
      <c r="Q72" s="31">
        <v>5898264</v>
      </c>
      <c r="R72" s="31">
        <v>5511042</v>
      </c>
      <c r="S72" s="31">
        <v>5606692</v>
      </c>
      <c r="T72" s="36">
        <f t="shared" si="14"/>
        <v>1.0173560644248401</v>
      </c>
      <c r="U72" s="36">
        <f t="shared" si="15"/>
        <v>8.0134679145445586E-2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3987230</v>
      </c>
      <c r="E73" s="31">
        <v>3987230</v>
      </c>
      <c r="F73" s="31">
        <v>1159810</v>
      </c>
      <c r="G73" s="36">
        <f t="shared" si="8"/>
        <v>0.29088113803317089</v>
      </c>
      <c r="H73" s="31">
        <v>1330</v>
      </c>
      <c r="I73" s="36">
        <f t="shared" si="9"/>
        <v>3.3356490596228458E-4</v>
      </c>
      <c r="J73" s="31">
        <v>9519</v>
      </c>
      <c r="K73" s="36">
        <f t="shared" si="10"/>
        <v>2.3873716841014939E-3</v>
      </c>
      <c r="L73" s="31">
        <v>3399576</v>
      </c>
      <c r="M73" s="36">
        <f t="shared" si="11"/>
        <v>0.85261597650499221</v>
      </c>
      <c r="N73" s="31">
        <f t="shared" si="12"/>
        <v>4570235</v>
      </c>
      <c r="O73" s="36">
        <f t="shared" si="13"/>
        <v>1.1462180511282269</v>
      </c>
      <c r="P73" s="31">
        <v>1816738</v>
      </c>
      <c r="Q73" s="31">
        <v>3759721</v>
      </c>
      <c r="R73" s="31">
        <v>3758647</v>
      </c>
      <c r="S73" s="31">
        <v>3456439</v>
      </c>
      <c r="T73" s="36">
        <f t="shared" si="14"/>
        <v>0.91959659952105111</v>
      </c>
      <c r="U73" s="36">
        <f t="shared" si="15"/>
        <v>0.8712527618181598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6475987</v>
      </c>
      <c r="E74" s="31">
        <v>7028485</v>
      </c>
      <c r="F74" s="31">
        <v>981794</v>
      </c>
      <c r="G74" s="36">
        <f t="shared" si="8"/>
        <v>0.15160530742263689</v>
      </c>
      <c r="H74" s="31">
        <v>1138895</v>
      </c>
      <c r="I74" s="36">
        <f t="shared" si="9"/>
        <v>0.1758643122662229</v>
      </c>
      <c r="J74" s="31">
        <v>1131260</v>
      </c>
      <c r="K74" s="36">
        <f t="shared" si="10"/>
        <v>0.16095360522217803</v>
      </c>
      <c r="L74" s="31">
        <v>1014838</v>
      </c>
      <c r="M74" s="36">
        <f t="shared" si="11"/>
        <v>0.14438929584398344</v>
      </c>
      <c r="N74" s="31">
        <f t="shared" si="12"/>
        <v>4266787</v>
      </c>
      <c r="O74" s="36">
        <f t="shared" si="13"/>
        <v>0.60707065605176647</v>
      </c>
      <c r="P74" s="31">
        <v>1411612</v>
      </c>
      <c r="Q74" s="31">
        <v>5667347</v>
      </c>
      <c r="R74" s="31">
        <v>5895268</v>
      </c>
      <c r="S74" s="31">
        <v>5052995</v>
      </c>
      <c r="T74" s="36">
        <f t="shared" si="14"/>
        <v>0.85712727563869873</v>
      </c>
      <c r="U74" s="36">
        <f t="shared" si="15"/>
        <v>-0.28107865334100302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3559845</v>
      </c>
      <c r="E76" s="31">
        <v>3559847</v>
      </c>
      <c r="F76" s="31">
        <v>327694</v>
      </c>
      <c r="G76" s="36">
        <f t="shared" si="8"/>
        <v>9.2052884325019763E-2</v>
      </c>
      <c r="H76" s="31">
        <v>461695</v>
      </c>
      <c r="I76" s="36">
        <f t="shared" si="9"/>
        <v>0.12969525358547915</v>
      </c>
      <c r="J76" s="31">
        <v>689587</v>
      </c>
      <c r="K76" s="36">
        <f t="shared" si="10"/>
        <v>0.1937125387692224</v>
      </c>
      <c r="L76" s="31">
        <v>666459</v>
      </c>
      <c r="M76" s="36">
        <f t="shared" si="11"/>
        <v>0.1872156303346745</v>
      </c>
      <c r="N76" s="31">
        <f t="shared" si="12"/>
        <v>2145435</v>
      </c>
      <c r="O76" s="36">
        <f t="shared" si="13"/>
        <v>0.60267618243143595</v>
      </c>
      <c r="P76" s="31">
        <v>959154</v>
      </c>
      <c r="Q76" s="31">
        <v>5002875</v>
      </c>
      <c r="R76" s="31">
        <v>3612096</v>
      </c>
      <c r="S76" s="31">
        <v>3294889</v>
      </c>
      <c r="T76" s="36">
        <f t="shared" si="14"/>
        <v>0.91218201288116374</v>
      </c>
      <c r="U76" s="36">
        <f t="shared" si="15"/>
        <v>-0.30515954685066216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8"/>
        <v>0</v>
      </c>
      <c r="H77" s="31">
        <v>0</v>
      </c>
      <c r="I77" s="36">
        <f t="shared" si="9"/>
        <v>0</v>
      </c>
      <c r="J77" s="31">
        <v>0</v>
      </c>
      <c r="K77" s="36">
        <f t="shared" si="10"/>
        <v>0</v>
      </c>
      <c r="L77" s="31">
        <v>0</v>
      </c>
      <c r="M77" s="36">
        <f t="shared" si="11"/>
        <v>0</v>
      </c>
      <c r="N77" s="31">
        <f t="shared" si="12"/>
        <v>0</v>
      </c>
      <c r="O77" s="36">
        <f t="shared" si="13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4"/>
        <v>0</v>
      </c>
      <c r="U77" s="36">
        <f t="shared" si="15"/>
        <v>0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38853886</v>
      </c>
      <c r="E78" s="32">
        <f>SUM(E71:E77)</f>
        <v>37850909</v>
      </c>
      <c r="F78" s="32">
        <f>SUM(F71:F77)</f>
        <v>8244028</v>
      </c>
      <c r="G78" s="37">
        <f t="shared" si="8"/>
        <v>0.21218026943302401</v>
      </c>
      <c r="H78" s="32">
        <f>SUM(H71:H77)</f>
        <v>6976891</v>
      </c>
      <c r="I78" s="37">
        <f t="shared" si="9"/>
        <v>0.17956739256402821</v>
      </c>
      <c r="J78" s="32">
        <f>SUM(J71:J77)</f>
        <v>8564496</v>
      </c>
      <c r="K78" s="37">
        <f t="shared" si="10"/>
        <v>0.22626922909566055</v>
      </c>
      <c r="L78" s="32">
        <f>SUM(L71:L77)</f>
        <v>10925602</v>
      </c>
      <c r="M78" s="37">
        <f t="shared" si="11"/>
        <v>0.28864833867001716</v>
      </c>
      <c r="N78" s="32">
        <f t="shared" si="12"/>
        <v>34711017</v>
      </c>
      <c r="O78" s="37">
        <f t="shared" si="13"/>
        <v>0.91704579670728648</v>
      </c>
      <c r="P78" s="32">
        <f>SUM(P71:P77)</f>
        <v>14687488</v>
      </c>
      <c r="Q78" s="32">
        <f>SUM(Q71:Q77)</f>
        <v>30997935</v>
      </c>
      <c r="R78" s="32">
        <f>SUM(R71:R77)</f>
        <v>34278025</v>
      </c>
      <c r="S78" s="32">
        <f>SUM(S71:S77)</f>
        <v>34460755</v>
      </c>
      <c r="T78" s="37">
        <f t="shared" si="14"/>
        <v>1.0053308205475666</v>
      </c>
      <c r="U78" s="37">
        <f t="shared" si="15"/>
        <v>-0.25612861777316853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8371582</v>
      </c>
      <c r="E79" s="31">
        <v>8659963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5860013</v>
      </c>
      <c r="K79" s="36">
        <f t="shared" si="10"/>
        <v>0.67667875717251913</v>
      </c>
      <c r="L79" s="31">
        <v>2013017</v>
      </c>
      <c r="M79" s="36">
        <f t="shared" si="11"/>
        <v>0.23245099315089451</v>
      </c>
      <c r="N79" s="31">
        <f t="shared" si="12"/>
        <v>7873030</v>
      </c>
      <c r="O79" s="36">
        <f t="shared" si="13"/>
        <v>0.90912975032341359</v>
      </c>
      <c r="P79" s="31">
        <v>1824480</v>
      </c>
      <c r="Q79" s="31">
        <v>8180315</v>
      </c>
      <c r="R79" s="31">
        <v>7971593</v>
      </c>
      <c r="S79" s="31">
        <v>7562404</v>
      </c>
      <c r="T79" s="36">
        <f t="shared" si="14"/>
        <v>0.94866910540967153</v>
      </c>
      <c r="U79" s="36">
        <f t="shared" si="15"/>
        <v>0.10333738928352187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1867683</v>
      </c>
      <c r="E80" s="31">
        <v>2142683</v>
      </c>
      <c r="F80" s="31">
        <v>411293</v>
      </c>
      <c r="G80" s="36">
        <f t="shared" si="8"/>
        <v>0.2202156361652379</v>
      </c>
      <c r="H80" s="31">
        <v>389761</v>
      </c>
      <c r="I80" s="36">
        <f t="shared" si="9"/>
        <v>0.2086869131431833</v>
      </c>
      <c r="J80" s="31">
        <v>453699</v>
      </c>
      <c r="K80" s="36">
        <f t="shared" si="10"/>
        <v>0.21174340768093086</v>
      </c>
      <c r="L80" s="31">
        <v>513082</v>
      </c>
      <c r="M80" s="36">
        <f t="shared" si="11"/>
        <v>0.23945772659791487</v>
      </c>
      <c r="N80" s="31">
        <f t="shared" si="12"/>
        <v>1767835</v>
      </c>
      <c r="O80" s="36">
        <f t="shared" si="13"/>
        <v>0.82505671627580934</v>
      </c>
      <c r="P80" s="31">
        <v>397185</v>
      </c>
      <c r="Q80" s="31">
        <v>1733679</v>
      </c>
      <c r="R80" s="31">
        <v>1773679</v>
      </c>
      <c r="S80" s="31">
        <v>515842</v>
      </c>
      <c r="T80" s="36">
        <f t="shared" si="14"/>
        <v>0.29083165555886947</v>
      </c>
      <c r="U80" s="36">
        <f t="shared" si="15"/>
        <v>0.29179601445170378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66455810</v>
      </c>
      <c r="E81" s="31">
        <v>66436790</v>
      </c>
      <c r="F81" s="31">
        <v>14548488</v>
      </c>
      <c r="G81" s="36">
        <f t="shared" si="8"/>
        <v>0.21891973026888092</v>
      </c>
      <c r="H81" s="31">
        <v>15941870</v>
      </c>
      <c r="I81" s="36">
        <f t="shared" si="9"/>
        <v>0.23988677588912091</v>
      </c>
      <c r="J81" s="31">
        <v>15013740</v>
      </c>
      <c r="K81" s="36">
        <f t="shared" si="10"/>
        <v>0.22598533132019172</v>
      </c>
      <c r="L81" s="31">
        <v>15113028</v>
      </c>
      <c r="M81" s="36">
        <f t="shared" si="11"/>
        <v>0.22747980448784477</v>
      </c>
      <c r="N81" s="31">
        <f t="shared" si="12"/>
        <v>60617126</v>
      </c>
      <c r="O81" s="36">
        <f t="shared" si="13"/>
        <v>0.9124029923781688</v>
      </c>
      <c r="P81" s="31">
        <v>13989110</v>
      </c>
      <c r="Q81" s="31">
        <v>62595980</v>
      </c>
      <c r="R81" s="31">
        <v>60207810</v>
      </c>
      <c r="S81" s="31">
        <v>56550140</v>
      </c>
      <c r="T81" s="36">
        <f t="shared" si="14"/>
        <v>0.93924924357820028</v>
      </c>
      <c r="U81" s="36">
        <f t="shared" si="15"/>
        <v>8.0342352015246199E-2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0</v>
      </c>
      <c r="M83" s="36">
        <f t="shared" si="11"/>
        <v>0</v>
      </c>
      <c r="N83" s="31">
        <f t="shared" si="12"/>
        <v>0</v>
      </c>
      <c r="O83" s="36">
        <f t="shared" si="13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4"/>
        <v>0</v>
      </c>
      <c r="U83" s="36">
        <f t="shared" si="15"/>
        <v>0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76695075</v>
      </c>
      <c r="E84" s="32">
        <f>SUM(E79:E83)</f>
        <v>77239436</v>
      </c>
      <c r="F84" s="32">
        <f>SUM(F79:F83)</f>
        <v>14959781</v>
      </c>
      <c r="G84" s="37">
        <f t="shared" si="8"/>
        <v>0.19505530179089076</v>
      </c>
      <c r="H84" s="32">
        <f>SUM(H79:H83)</f>
        <v>16331631</v>
      </c>
      <c r="I84" s="37">
        <f t="shared" si="9"/>
        <v>0.21294236950677733</v>
      </c>
      <c r="J84" s="32">
        <f>SUM(J79:J83)</f>
        <v>21327452</v>
      </c>
      <c r="K84" s="37">
        <f t="shared" si="10"/>
        <v>0.27612128084415322</v>
      </c>
      <c r="L84" s="32">
        <f>SUM(L79:L83)</f>
        <v>17639127</v>
      </c>
      <c r="M84" s="37">
        <f t="shared" si="11"/>
        <v>0.22836944329836897</v>
      </c>
      <c r="N84" s="32">
        <f t="shared" si="12"/>
        <v>70257991</v>
      </c>
      <c r="O84" s="37">
        <f t="shared" si="13"/>
        <v>0.90961294694073114</v>
      </c>
      <c r="P84" s="32">
        <f>SUM(P79:P83)</f>
        <v>16210775</v>
      </c>
      <c r="Q84" s="32">
        <f>SUM(Q79:Q83)</f>
        <v>72509974</v>
      </c>
      <c r="R84" s="32">
        <f>SUM(R79:R83)</f>
        <v>69953082</v>
      </c>
      <c r="S84" s="32">
        <f>SUM(S79:S83)</f>
        <v>64628386</v>
      </c>
      <c r="T84" s="37">
        <f t="shared" si="14"/>
        <v>0.92388189558252776</v>
      </c>
      <c r="U84" s="37">
        <f t="shared" si="15"/>
        <v>8.8111271669614855E-2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262125832</v>
      </c>
      <c r="E85" s="32">
        <f>SUM(E57,E59:E62,E64:E69,E71:E77,E79:E83)</f>
        <v>246466033</v>
      </c>
      <c r="F85" s="32">
        <f>SUM(F57,F59:F62,F64:F69,F71:F77,F79:F83)</f>
        <v>52700469</v>
      </c>
      <c r="G85" s="37">
        <f t="shared" si="8"/>
        <v>0.20105026886476415</v>
      </c>
      <c r="H85" s="32">
        <f>SUM(H57,H59:H62,H64:H69,H71:H77,H79:H83)</f>
        <v>51783099</v>
      </c>
      <c r="I85" s="37">
        <f t="shared" si="9"/>
        <v>0.19755053748384477</v>
      </c>
      <c r="J85" s="32">
        <f>SUM(J57,J59:J62,J64:J69,J71:J77,J79:J83)</f>
        <v>59867578</v>
      </c>
      <c r="K85" s="37">
        <f t="shared" si="10"/>
        <v>0.24290397046314288</v>
      </c>
      <c r="L85" s="32">
        <f>SUM(L57,L59:L62,L64:L69,L71:L77,L79:L83)</f>
        <v>58599521</v>
      </c>
      <c r="M85" s="37">
        <f t="shared" si="11"/>
        <v>0.23775901403825492</v>
      </c>
      <c r="N85" s="32">
        <f t="shared" si="12"/>
        <v>222950667</v>
      </c>
      <c r="O85" s="37">
        <f t="shared" si="13"/>
        <v>0.90458983043720265</v>
      </c>
      <c r="P85" s="32">
        <f>SUM(P57,P59:P62,P64:P69,P71:P77,P79:P83)</f>
        <v>56046558</v>
      </c>
      <c r="Q85" s="32">
        <f>SUM(Q57,Q59:Q62,Q64:Q69,Q71:Q77,Q79:Q83)</f>
        <v>245571113</v>
      </c>
      <c r="R85" s="32">
        <f>SUM(R57,R59:R62,R64:R69,R71:R77,R79:R83)</f>
        <v>242731652</v>
      </c>
      <c r="S85" s="32">
        <f>SUM(S57,S59:S62,S64:S69,S71:S77,S79:S83)</f>
        <v>200960593</v>
      </c>
      <c r="T85" s="37">
        <f t="shared" si="14"/>
        <v>0.8279125995484099</v>
      </c>
      <c r="U85" s="37">
        <f t="shared" si="15"/>
        <v>4.5550754428131057E-2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431676817</v>
      </c>
      <c r="E88" s="31">
        <v>527919213</v>
      </c>
      <c r="F88" s="31">
        <v>92152804</v>
      </c>
      <c r="G88" s="36">
        <f t="shared" ref="G88:G99" si="16">IF(($D88      =0),0,($F88      /$D88      ))</f>
        <v>0.21347637948321882</v>
      </c>
      <c r="H88" s="31">
        <v>106881060</v>
      </c>
      <c r="I88" s="36">
        <f t="shared" ref="I88:I99" si="17">IF(($D88      =0),0,($H88      /$D88      ))</f>
        <v>0.24759508917524287</v>
      </c>
      <c r="J88" s="31">
        <v>119441670</v>
      </c>
      <c r="K88" s="36">
        <f t="shared" ref="K88:K99" si="18">IF(($E88      =0),0,($J88      /$E88      ))</f>
        <v>0.22624990161136643</v>
      </c>
      <c r="L88" s="31">
        <v>154929884</v>
      </c>
      <c r="M88" s="36">
        <f t="shared" ref="M88:M99" si="19">IF(($E88      =0),0,($L88      /$E88      ))</f>
        <v>0.29347271359869981</v>
      </c>
      <c r="N88" s="31">
        <f t="shared" ref="N88:N99" si="20">$F88      +$H88      +$J88      +$L88</f>
        <v>473405418</v>
      </c>
      <c r="O88" s="36">
        <f t="shared" ref="O88:O99" si="21">IF(($E88      =0),0,($N88      /$E88      ))</f>
        <v>0.89673837652125765</v>
      </c>
      <c r="P88" s="31">
        <v>101585214</v>
      </c>
      <c r="Q88" s="31">
        <v>562435154</v>
      </c>
      <c r="R88" s="31">
        <v>560257410</v>
      </c>
      <c r="S88" s="31">
        <v>441124941</v>
      </c>
      <c r="T88" s="36">
        <f t="shared" ref="T88:T99" si="22">IF(($R88      =0),0,($S88      /$R88      ))</f>
        <v>0.78736118992161119</v>
      </c>
      <c r="U88" s="36">
        <f t="shared" ref="U88:U99" si="23">IF(($P88      =0),0,(($L88      /$P88      )-1))</f>
        <v>0.52512238641344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2048724132</v>
      </c>
      <c r="E89" s="31">
        <v>1898767393</v>
      </c>
      <c r="F89" s="31">
        <v>428014489</v>
      </c>
      <c r="G89" s="36">
        <f t="shared" si="16"/>
        <v>0.20891758061255658</v>
      </c>
      <c r="H89" s="31">
        <v>657373559</v>
      </c>
      <c r="I89" s="36">
        <f t="shared" si="17"/>
        <v>0.3208697299612811</v>
      </c>
      <c r="J89" s="31">
        <v>454647597</v>
      </c>
      <c r="K89" s="36">
        <f t="shared" si="18"/>
        <v>0.23944354567921527</v>
      </c>
      <c r="L89" s="31">
        <v>562923929</v>
      </c>
      <c r="M89" s="36">
        <f t="shared" si="19"/>
        <v>0.29646808296544197</v>
      </c>
      <c r="N89" s="31">
        <f t="shared" si="20"/>
        <v>2102959574</v>
      </c>
      <c r="O89" s="36">
        <f t="shared" si="21"/>
        <v>1.1075393340715536</v>
      </c>
      <c r="P89" s="31">
        <v>372299522</v>
      </c>
      <c r="Q89" s="31">
        <v>1898659730</v>
      </c>
      <c r="R89" s="31">
        <v>1800907000</v>
      </c>
      <c r="S89" s="31">
        <v>1285850404</v>
      </c>
      <c r="T89" s="36">
        <f t="shared" si="22"/>
        <v>0.71400155810377774</v>
      </c>
      <c r="U89" s="36">
        <f t="shared" si="23"/>
        <v>0.5120189410288849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911786756</v>
      </c>
      <c r="E90" s="31">
        <v>904800545</v>
      </c>
      <c r="F90" s="31">
        <v>140920069</v>
      </c>
      <c r="G90" s="36">
        <f t="shared" si="16"/>
        <v>0.15455375730419141</v>
      </c>
      <c r="H90" s="31">
        <v>260137541</v>
      </c>
      <c r="I90" s="36">
        <f t="shared" si="17"/>
        <v>0.28530524191996487</v>
      </c>
      <c r="J90" s="31">
        <v>115744587</v>
      </c>
      <c r="K90" s="36">
        <f t="shared" si="18"/>
        <v>0.12792276445854706</v>
      </c>
      <c r="L90" s="31">
        <v>271128937</v>
      </c>
      <c r="M90" s="36">
        <f t="shared" si="19"/>
        <v>0.29965602750604003</v>
      </c>
      <c r="N90" s="31">
        <f t="shared" si="20"/>
        <v>787931134</v>
      </c>
      <c r="O90" s="36">
        <f t="shared" si="21"/>
        <v>0.87083406210813019</v>
      </c>
      <c r="P90" s="31">
        <v>199161493</v>
      </c>
      <c r="Q90" s="31">
        <v>4306084800</v>
      </c>
      <c r="R90" s="31">
        <v>867391829</v>
      </c>
      <c r="S90" s="31">
        <v>1130294276</v>
      </c>
      <c r="T90" s="36">
        <f t="shared" si="22"/>
        <v>1.3030953696014123</v>
      </c>
      <c r="U90" s="36">
        <f t="shared" si="23"/>
        <v>0.36135220175317717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3392187705</v>
      </c>
      <c r="E91" s="32">
        <f>SUM(E88:E90)</f>
        <v>3331487151</v>
      </c>
      <c r="F91" s="32">
        <f>SUM(F88:F90)</f>
        <v>661087362</v>
      </c>
      <c r="G91" s="37">
        <f t="shared" si="16"/>
        <v>0.19488525385124583</v>
      </c>
      <c r="H91" s="32">
        <f>SUM(H88:H90)</f>
        <v>1024392160</v>
      </c>
      <c r="I91" s="37">
        <f t="shared" si="17"/>
        <v>0.30198569450920171</v>
      </c>
      <c r="J91" s="32">
        <f>SUM(J88:J90)</f>
        <v>689833854</v>
      </c>
      <c r="K91" s="37">
        <f t="shared" si="18"/>
        <v>0.20706484003485806</v>
      </c>
      <c r="L91" s="32">
        <f>SUM(L88:L90)</f>
        <v>988982750</v>
      </c>
      <c r="M91" s="37">
        <f t="shared" si="19"/>
        <v>0.29685924188635721</v>
      </c>
      <c r="N91" s="32">
        <f t="shared" si="20"/>
        <v>3364296126</v>
      </c>
      <c r="O91" s="37">
        <f t="shared" si="21"/>
        <v>1.0098481469424703</v>
      </c>
      <c r="P91" s="32">
        <f>SUM(P88:P90)</f>
        <v>673046229</v>
      </c>
      <c r="Q91" s="32">
        <f>SUM(Q88:Q90)</f>
        <v>6767179684</v>
      </c>
      <c r="R91" s="32">
        <f>SUM(R88:R90)</f>
        <v>3228556239</v>
      </c>
      <c r="S91" s="32">
        <f>SUM(S88:S90)</f>
        <v>2857269621</v>
      </c>
      <c r="T91" s="37">
        <f t="shared" si="22"/>
        <v>0.88499917904016412</v>
      </c>
      <c r="U91" s="37">
        <f t="shared" si="23"/>
        <v>0.46941280908655081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47975943</v>
      </c>
      <c r="E92" s="31">
        <v>64625188</v>
      </c>
      <c r="F92" s="31">
        <v>13189535</v>
      </c>
      <c r="G92" s="36">
        <f t="shared" si="16"/>
        <v>0.27491976551664654</v>
      </c>
      <c r="H92" s="31">
        <v>13557298</v>
      </c>
      <c r="I92" s="36">
        <f t="shared" si="17"/>
        <v>0.28258533657170637</v>
      </c>
      <c r="J92" s="31">
        <v>13294528</v>
      </c>
      <c r="K92" s="36">
        <f t="shared" si="18"/>
        <v>0.20571743636552361</v>
      </c>
      <c r="L92" s="31">
        <v>13764272</v>
      </c>
      <c r="M92" s="36">
        <f t="shared" si="19"/>
        <v>0.21298618117753096</v>
      </c>
      <c r="N92" s="31">
        <f t="shared" si="20"/>
        <v>53805633</v>
      </c>
      <c r="O92" s="36">
        <f t="shared" si="21"/>
        <v>0.83257990676947813</v>
      </c>
      <c r="P92" s="31">
        <v>12218371</v>
      </c>
      <c r="Q92" s="31">
        <v>45277408</v>
      </c>
      <c r="R92" s="31">
        <v>44070919</v>
      </c>
      <c r="S92" s="31">
        <v>50009671</v>
      </c>
      <c r="T92" s="36">
        <f t="shared" si="22"/>
        <v>1.134754439770135</v>
      </c>
      <c r="U92" s="36">
        <f t="shared" si="23"/>
        <v>0.12652267638623838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6"/>
        <v>0</v>
      </c>
      <c r="H93" s="31">
        <v>0</v>
      </c>
      <c r="I93" s="36">
        <f t="shared" si="17"/>
        <v>0</v>
      </c>
      <c r="J93" s="31">
        <v>0</v>
      </c>
      <c r="K93" s="36">
        <f t="shared" si="18"/>
        <v>0</v>
      </c>
      <c r="L93" s="31">
        <v>0</v>
      </c>
      <c r="M93" s="36">
        <f t="shared" si="19"/>
        <v>0</v>
      </c>
      <c r="N93" s="31">
        <f t="shared" si="20"/>
        <v>0</v>
      </c>
      <c r="O93" s="36">
        <f t="shared" si="21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22"/>
        <v>0</v>
      </c>
      <c r="U93" s="36">
        <f t="shared" si="23"/>
        <v>0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9755080</v>
      </c>
      <c r="E94" s="31">
        <v>8777080</v>
      </c>
      <c r="F94" s="31">
        <v>1650571</v>
      </c>
      <c r="G94" s="36">
        <f t="shared" si="16"/>
        <v>0.16920117518257155</v>
      </c>
      <c r="H94" s="31">
        <v>1545882</v>
      </c>
      <c r="I94" s="36">
        <f t="shared" si="17"/>
        <v>0.15846943336189964</v>
      </c>
      <c r="J94" s="31">
        <v>1379465</v>
      </c>
      <c r="K94" s="36">
        <f t="shared" si="18"/>
        <v>0.15716673426697716</v>
      </c>
      <c r="L94" s="31">
        <v>1260078</v>
      </c>
      <c r="M94" s="36">
        <f t="shared" si="19"/>
        <v>0.14356460235066787</v>
      </c>
      <c r="N94" s="31">
        <f t="shared" si="20"/>
        <v>5835996</v>
      </c>
      <c r="O94" s="36">
        <f t="shared" si="21"/>
        <v>0.66491316018539193</v>
      </c>
      <c r="P94" s="31">
        <v>1442283</v>
      </c>
      <c r="Q94" s="31">
        <v>8712141</v>
      </c>
      <c r="R94" s="31">
        <v>8282141</v>
      </c>
      <c r="S94" s="31">
        <v>5921012</v>
      </c>
      <c r="T94" s="36">
        <f t="shared" si="22"/>
        <v>0.71491320903616584</v>
      </c>
      <c r="U94" s="36">
        <f t="shared" si="23"/>
        <v>-0.12633096278608291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1842262</v>
      </c>
      <c r="E95" s="31">
        <v>1844079</v>
      </c>
      <c r="F95" s="31">
        <v>431204</v>
      </c>
      <c r="G95" s="36">
        <f t="shared" si="16"/>
        <v>0.23406225607432601</v>
      </c>
      <c r="H95" s="31">
        <v>483135</v>
      </c>
      <c r="I95" s="36">
        <f t="shared" si="17"/>
        <v>0.26225097190301921</v>
      </c>
      <c r="J95" s="31">
        <v>490321</v>
      </c>
      <c r="K95" s="36">
        <f t="shared" si="18"/>
        <v>0.26588936808021785</v>
      </c>
      <c r="L95" s="31">
        <v>433274</v>
      </c>
      <c r="M95" s="36">
        <f t="shared" si="19"/>
        <v>0.23495414242014578</v>
      </c>
      <c r="N95" s="31">
        <f t="shared" si="20"/>
        <v>1837934</v>
      </c>
      <c r="O95" s="36">
        <f t="shared" si="21"/>
        <v>0.99666771325957293</v>
      </c>
      <c r="P95" s="31">
        <v>418177</v>
      </c>
      <c r="Q95" s="31">
        <v>1754760</v>
      </c>
      <c r="R95" s="31">
        <v>1759470</v>
      </c>
      <c r="S95" s="31">
        <v>1758185</v>
      </c>
      <c r="T95" s="36">
        <f t="shared" si="22"/>
        <v>0.9992696664336419</v>
      </c>
      <c r="U95" s="36">
        <f t="shared" si="23"/>
        <v>3.6101937696238595E-2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59573285</v>
      </c>
      <c r="E96" s="32">
        <f>SUM(E92:E95)</f>
        <v>75246347</v>
      </c>
      <c r="F96" s="32">
        <f>SUM(F92:F95)</f>
        <v>15271310</v>
      </c>
      <c r="G96" s="37">
        <f t="shared" si="16"/>
        <v>0.25634493716436824</v>
      </c>
      <c r="H96" s="32">
        <f>SUM(H92:H95)</f>
        <v>15586315</v>
      </c>
      <c r="I96" s="37">
        <f t="shared" si="17"/>
        <v>0.26163262610077653</v>
      </c>
      <c r="J96" s="32">
        <f>SUM(J92:J95)</f>
        <v>15164314</v>
      </c>
      <c r="K96" s="37">
        <f t="shared" si="18"/>
        <v>0.20152890611420646</v>
      </c>
      <c r="L96" s="32">
        <f>SUM(L92:L95)</f>
        <v>15457624</v>
      </c>
      <c r="M96" s="37">
        <f t="shared" si="19"/>
        <v>0.20542690265083566</v>
      </c>
      <c r="N96" s="32">
        <f t="shared" si="20"/>
        <v>61479563</v>
      </c>
      <c r="O96" s="37">
        <f t="shared" si="21"/>
        <v>0.81704382273866394</v>
      </c>
      <c r="P96" s="32">
        <f>SUM(P92:P95)</f>
        <v>14078831</v>
      </c>
      <c r="Q96" s="32">
        <f>SUM(Q92:Q95)</f>
        <v>55744309</v>
      </c>
      <c r="R96" s="32">
        <f>SUM(R92:R95)</f>
        <v>54112530</v>
      </c>
      <c r="S96" s="32">
        <f>SUM(S92:S95)</f>
        <v>57688868</v>
      </c>
      <c r="T96" s="37">
        <f t="shared" si="22"/>
        <v>1.0660907556900407</v>
      </c>
      <c r="U96" s="37">
        <f t="shared" si="23"/>
        <v>9.7933770211461546E-2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41758526</v>
      </c>
      <c r="E97" s="31">
        <v>19977012</v>
      </c>
      <c r="F97" s="31">
        <v>4306913</v>
      </c>
      <c r="G97" s="36">
        <f t="shared" si="16"/>
        <v>0.10313853032073018</v>
      </c>
      <c r="H97" s="31">
        <v>4446105</v>
      </c>
      <c r="I97" s="36">
        <f t="shared" si="17"/>
        <v>0.1064717897370228</v>
      </c>
      <c r="J97" s="31">
        <v>2797744</v>
      </c>
      <c r="K97" s="36">
        <f t="shared" si="18"/>
        <v>0.14004817136817058</v>
      </c>
      <c r="L97" s="31">
        <v>4767592</v>
      </c>
      <c r="M97" s="36">
        <f t="shared" si="19"/>
        <v>0.23865390880277793</v>
      </c>
      <c r="N97" s="31">
        <f t="shared" si="20"/>
        <v>16318354</v>
      </c>
      <c r="O97" s="36">
        <f t="shared" si="21"/>
        <v>0.81685659497025886</v>
      </c>
      <c r="P97" s="31">
        <v>3369917</v>
      </c>
      <c r="Q97" s="31">
        <v>22332690</v>
      </c>
      <c r="R97" s="31">
        <v>23167656</v>
      </c>
      <c r="S97" s="31">
        <v>13808284</v>
      </c>
      <c r="T97" s="36">
        <f t="shared" si="22"/>
        <v>0.59601558310430713</v>
      </c>
      <c r="U97" s="36">
        <f t="shared" si="23"/>
        <v>0.41475057100812873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5866916</v>
      </c>
      <c r="E98" s="31">
        <v>5816666</v>
      </c>
      <c r="F98" s="31">
        <v>1793935</v>
      </c>
      <c r="G98" s="36">
        <f t="shared" si="16"/>
        <v>0.30577137971636204</v>
      </c>
      <c r="H98" s="31">
        <v>991483</v>
      </c>
      <c r="I98" s="36">
        <f t="shared" si="17"/>
        <v>0.16899560177783354</v>
      </c>
      <c r="J98" s="31">
        <v>0</v>
      </c>
      <c r="K98" s="36">
        <f t="shared" si="18"/>
        <v>0</v>
      </c>
      <c r="L98" s="31">
        <v>2847621</v>
      </c>
      <c r="M98" s="36">
        <f t="shared" si="19"/>
        <v>0.48956240568050496</v>
      </c>
      <c r="N98" s="31">
        <f t="shared" si="20"/>
        <v>5633039</v>
      </c>
      <c r="O98" s="36">
        <f t="shared" si="21"/>
        <v>0.96843088463391225</v>
      </c>
      <c r="P98" s="31">
        <v>1456567</v>
      </c>
      <c r="Q98" s="31">
        <v>5629186</v>
      </c>
      <c r="R98" s="31">
        <v>5699270</v>
      </c>
      <c r="S98" s="31">
        <v>6168341</v>
      </c>
      <c r="T98" s="36">
        <f t="shared" si="22"/>
        <v>1.0823036985438486</v>
      </c>
      <c r="U98" s="36">
        <f t="shared" si="23"/>
        <v>0.95502232303766332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3480122</v>
      </c>
      <c r="E99" s="31">
        <v>3480122</v>
      </c>
      <c r="F99" s="31">
        <v>328636</v>
      </c>
      <c r="G99" s="36">
        <f t="shared" si="16"/>
        <v>9.443232162550623E-2</v>
      </c>
      <c r="H99" s="31">
        <v>303805</v>
      </c>
      <c r="I99" s="36">
        <f t="shared" si="17"/>
        <v>8.7297226936297059E-2</v>
      </c>
      <c r="J99" s="31">
        <v>343891</v>
      </c>
      <c r="K99" s="36">
        <f t="shared" si="18"/>
        <v>9.8815788641892444E-2</v>
      </c>
      <c r="L99" s="31">
        <v>307236</v>
      </c>
      <c r="M99" s="36">
        <f t="shared" si="19"/>
        <v>8.8283111913892667E-2</v>
      </c>
      <c r="N99" s="31">
        <f t="shared" si="20"/>
        <v>1283568</v>
      </c>
      <c r="O99" s="36">
        <f t="shared" si="21"/>
        <v>0.36882844911758839</v>
      </c>
      <c r="P99" s="31">
        <v>307577</v>
      </c>
      <c r="Q99" s="31">
        <v>3275482</v>
      </c>
      <c r="R99" s="31">
        <v>3275482</v>
      </c>
      <c r="S99" s="31">
        <v>2110116</v>
      </c>
      <c r="T99" s="36">
        <f t="shared" si="22"/>
        <v>0.64421541623492362</v>
      </c>
      <c r="U99" s="36">
        <f t="shared" si="23"/>
        <v>-1.1086654723857503E-3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f>$F100     +$H100     +$J100     +$L100</f>
        <v>0</v>
      </c>
      <c r="O100" s="36">
        <f>IF(($E100     =0),0,($N100     /$E100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IF(($R100     =0),0,($S100     /$R100     ))</f>
        <v>0</v>
      </c>
      <c r="U100" s="36">
        <f>IF(($P100     =0),0,(($L100     /$P100     )-1))</f>
        <v>0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51105564</v>
      </c>
      <c r="E101" s="32">
        <f>SUM(E97:E100)</f>
        <v>29273800</v>
      </c>
      <c r="F101" s="32">
        <f>SUM(F97:F100)</f>
        <v>6429484</v>
      </c>
      <c r="G101" s="37">
        <f>IF(($D101     =0),0,($F101     /$D101     ))</f>
        <v>0.12580790616066775</v>
      </c>
      <c r="H101" s="32">
        <f>SUM(H97:H100)</f>
        <v>5741393</v>
      </c>
      <c r="I101" s="37">
        <f>IF(($D101     =0),0,($H101     /$D101     ))</f>
        <v>0.11234379489481811</v>
      </c>
      <c r="J101" s="32">
        <f>SUM(J97:J100)</f>
        <v>3141635</v>
      </c>
      <c r="K101" s="37">
        <f>IF(($E101     =0),0,($J101     /$E101     ))</f>
        <v>0.1073190019744618</v>
      </c>
      <c r="L101" s="32">
        <f>SUM(L97:L100)</f>
        <v>7922449</v>
      </c>
      <c r="M101" s="37">
        <f>IF(($E101     =0),0,($L101     /$E101     ))</f>
        <v>0.27063275010418875</v>
      </c>
      <c r="N101" s="32">
        <f>$F101     +$H101     +$J101     +$L101</f>
        <v>23234961</v>
      </c>
      <c r="O101" s="37">
        <f>IF(($E101     =0),0,($N101     /$E101     ))</f>
        <v>0.79371181739302721</v>
      </c>
      <c r="P101" s="32">
        <f>SUM(P97:P100)</f>
        <v>5134061</v>
      </c>
      <c r="Q101" s="32">
        <f>SUM(Q97:Q100)</f>
        <v>31237358</v>
      </c>
      <c r="R101" s="32">
        <f>SUM(R97:R100)</f>
        <v>32142408</v>
      </c>
      <c r="S101" s="32">
        <f>SUM(S97:S100)</f>
        <v>22086741</v>
      </c>
      <c r="T101" s="37">
        <f>IF(($R101     =0),0,($S101     /$R101     ))</f>
        <v>0.68715265514643453</v>
      </c>
      <c r="U101" s="37">
        <f>IF(($P101     =0),0,(($L101     /$P101     )-1))</f>
        <v>0.54311547914993619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3502866554</v>
      </c>
      <c r="E102" s="32">
        <f>SUM(E88:E90,E92:E95,E97:E100)</f>
        <v>3436007298</v>
      </c>
      <c r="F102" s="32">
        <f>SUM(F88:F90,F92:F95,F97:F100)</f>
        <v>682788156</v>
      </c>
      <c r="G102" s="37">
        <f>IF(($D102     =0),0,($F102     /$D102     ))</f>
        <v>0.19492268559883028</v>
      </c>
      <c r="H102" s="32">
        <f>SUM(H88:H90,H92:H95,H97:H100)</f>
        <v>1045719868</v>
      </c>
      <c r="I102" s="37">
        <f>IF(($D102     =0),0,($H102     /$D102     ))</f>
        <v>0.29853260233561268</v>
      </c>
      <c r="J102" s="32">
        <f>SUM(J88:J90,J92:J95,J97:J100)</f>
        <v>708139803</v>
      </c>
      <c r="K102" s="37">
        <f>IF(($E102     =0),0,($J102     /$E102     ))</f>
        <v>0.20609380061916271</v>
      </c>
      <c r="L102" s="32">
        <f>SUM(L88:L90,L92:L95,L97:L100)</f>
        <v>1012362823</v>
      </c>
      <c r="M102" s="37">
        <f>IF(($E102     =0),0,($L102     /$E102     ))</f>
        <v>0.29463349032735375</v>
      </c>
      <c r="N102" s="32">
        <f>$F102     +$H102     +$J102     +$L102</f>
        <v>3449010650</v>
      </c>
      <c r="O102" s="37">
        <f>IF(($E102     =0),0,($N102     /$E102     ))</f>
        <v>1.0037844366650701</v>
      </c>
      <c r="P102" s="32">
        <f>SUM(P88:P90,P92:P95,P97:P100)</f>
        <v>692259121</v>
      </c>
      <c r="Q102" s="32">
        <f>SUM(Q88:Q90,Q92:Q95,Q97:Q100)</f>
        <v>6854161351</v>
      </c>
      <c r="R102" s="32">
        <f>SUM(R88:R90,R92:R95,R97:R100)</f>
        <v>3314811177</v>
      </c>
      <c r="S102" s="32">
        <f>SUM(S88:S90,S92:S95,S97:S100)</f>
        <v>2937045230</v>
      </c>
      <c r="T102" s="37">
        <f>IF(($R102     =0),0,($S102     /$R102     ))</f>
        <v>0.88603696354677763</v>
      </c>
      <c r="U102" s="37">
        <f>IF(($P102     =0),0,(($L102     /$P102     )-1))</f>
        <v>0.46240445562868926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661740840</v>
      </c>
      <c r="E105" s="31">
        <v>762758931</v>
      </c>
      <c r="F105" s="31">
        <v>114577732</v>
      </c>
      <c r="G105" s="36">
        <f t="shared" ref="G105:G136" si="24">IF(($D105     =0),0,($F105     /$D105     ))</f>
        <v>0.17314592824586736</v>
      </c>
      <c r="H105" s="31">
        <v>151551676</v>
      </c>
      <c r="I105" s="36">
        <f t="shared" ref="I105:I136" si="25">IF(($D105     =0),0,($H105     /$D105     ))</f>
        <v>0.22901968087688226</v>
      </c>
      <c r="J105" s="31">
        <v>150888044</v>
      </c>
      <c r="K105" s="36">
        <f t="shared" ref="K105:K136" si="26">IF(($E105     =0),0,($J105     /$E105     ))</f>
        <v>0.19781878371739445</v>
      </c>
      <c r="L105" s="31">
        <v>182621849</v>
      </c>
      <c r="M105" s="36">
        <f t="shared" ref="M105:M136" si="27">IF(($E105     =0),0,($L105     /$E105     ))</f>
        <v>0.23942276068872406</v>
      </c>
      <c r="N105" s="31">
        <f t="shared" ref="N105:N136" si="28">$F105     +$H105     +$J105     +$L105</f>
        <v>599639301</v>
      </c>
      <c r="O105" s="36">
        <f t="shared" ref="O105:O136" si="29">IF(($E105     =0),0,($N105     /$E105     ))</f>
        <v>0.78614523754425891</v>
      </c>
      <c r="P105" s="31">
        <v>109997400</v>
      </c>
      <c r="Q105" s="31">
        <v>567912340</v>
      </c>
      <c r="R105" s="31">
        <v>573854293</v>
      </c>
      <c r="S105" s="31">
        <v>449999458</v>
      </c>
      <c r="T105" s="36">
        <f t="shared" ref="T105:T136" si="30">IF(($R105     =0),0,($S105     /$R105     ))</f>
        <v>0.78417023883796233</v>
      </c>
      <c r="U105" s="36">
        <f t="shared" ref="U105:U136" si="31">IF(($P105     =0),0,(($L105     /$P105     )-1))</f>
        <v>0.66023786925872785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661740840</v>
      </c>
      <c r="E106" s="32">
        <f>E105</f>
        <v>762758931</v>
      </c>
      <c r="F106" s="32">
        <f>F105</f>
        <v>114577732</v>
      </c>
      <c r="G106" s="37">
        <f t="shared" si="24"/>
        <v>0.17314592824586736</v>
      </c>
      <c r="H106" s="32">
        <f>H105</f>
        <v>151551676</v>
      </c>
      <c r="I106" s="37">
        <f t="shared" si="25"/>
        <v>0.22901968087688226</v>
      </c>
      <c r="J106" s="32">
        <f>J105</f>
        <v>150888044</v>
      </c>
      <c r="K106" s="37">
        <f t="shared" si="26"/>
        <v>0.19781878371739445</v>
      </c>
      <c r="L106" s="32">
        <f>L105</f>
        <v>182621849</v>
      </c>
      <c r="M106" s="37">
        <f t="shared" si="27"/>
        <v>0.23942276068872406</v>
      </c>
      <c r="N106" s="32">
        <f t="shared" si="28"/>
        <v>599639301</v>
      </c>
      <c r="O106" s="37">
        <f t="shared" si="29"/>
        <v>0.78614523754425891</v>
      </c>
      <c r="P106" s="32">
        <f>P105</f>
        <v>109997400</v>
      </c>
      <c r="Q106" s="32">
        <f>Q105</f>
        <v>567912340</v>
      </c>
      <c r="R106" s="32">
        <f>R105</f>
        <v>573854293</v>
      </c>
      <c r="S106" s="32">
        <f>S105</f>
        <v>449999458</v>
      </c>
      <c r="T106" s="37">
        <f t="shared" si="30"/>
        <v>0.78417023883796233</v>
      </c>
      <c r="U106" s="37">
        <f t="shared" si="31"/>
        <v>0.66023786925872785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3063824</v>
      </c>
      <c r="E107" s="31">
        <v>3725716</v>
      </c>
      <c r="F107" s="31">
        <v>835912</v>
      </c>
      <c r="G107" s="36">
        <f t="shared" si="24"/>
        <v>0.27283290423993023</v>
      </c>
      <c r="H107" s="31">
        <v>1060489</v>
      </c>
      <c r="I107" s="36">
        <f t="shared" si="25"/>
        <v>0.34613248019468479</v>
      </c>
      <c r="J107" s="31">
        <v>394213</v>
      </c>
      <c r="K107" s="36">
        <f t="shared" si="26"/>
        <v>0.10580865530276597</v>
      </c>
      <c r="L107" s="31">
        <v>835919</v>
      </c>
      <c r="M107" s="36">
        <f t="shared" si="27"/>
        <v>0.2243646590346661</v>
      </c>
      <c r="N107" s="31">
        <f t="shared" si="28"/>
        <v>3126533</v>
      </c>
      <c r="O107" s="36">
        <f t="shared" si="29"/>
        <v>0.83917641602312143</v>
      </c>
      <c r="P107" s="31">
        <v>639870</v>
      </c>
      <c r="Q107" s="31">
        <v>2980555</v>
      </c>
      <c r="R107" s="31">
        <v>2940322</v>
      </c>
      <c r="S107" s="31">
        <v>2830059</v>
      </c>
      <c r="T107" s="36">
        <f t="shared" si="30"/>
        <v>0.96249968540860487</v>
      </c>
      <c r="U107" s="36">
        <f t="shared" si="31"/>
        <v>0.30638879772453786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911550</v>
      </c>
      <c r="E108" s="31">
        <v>911550</v>
      </c>
      <c r="F108" s="31">
        <v>159371</v>
      </c>
      <c r="G108" s="36">
        <f t="shared" si="24"/>
        <v>0.17483517086281608</v>
      </c>
      <c r="H108" s="31">
        <v>280656</v>
      </c>
      <c r="I108" s="36">
        <f t="shared" si="25"/>
        <v>0.30788876090176076</v>
      </c>
      <c r="J108" s="31">
        <v>292683</v>
      </c>
      <c r="K108" s="36">
        <f t="shared" si="26"/>
        <v>0.32108277110416322</v>
      </c>
      <c r="L108" s="31">
        <v>151495</v>
      </c>
      <c r="M108" s="36">
        <f t="shared" si="27"/>
        <v>0.16619494268005047</v>
      </c>
      <c r="N108" s="31">
        <f t="shared" si="28"/>
        <v>884205</v>
      </c>
      <c r="O108" s="36">
        <f t="shared" si="29"/>
        <v>0.97000164554879054</v>
      </c>
      <c r="P108" s="31">
        <v>217192</v>
      </c>
      <c r="Q108" s="31">
        <v>995824</v>
      </c>
      <c r="R108" s="31">
        <v>995824</v>
      </c>
      <c r="S108" s="31">
        <v>971289</v>
      </c>
      <c r="T108" s="36">
        <f t="shared" si="30"/>
        <v>0.97536211218046565</v>
      </c>
      <c r="U108" s="36">
        <f t="shared" si="31"/>
        <v>-0.30248351688828323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560544</v>
      </c>
      <c r="E109" s="31">
        <v>497544</v>
      </c>
      <c r="F109" s="31">
        <v>0</v>
      </c>
      <c r="G109" s="36">
        <f t="shared" si="24"/>
        <v>0</v>
      </c>
      <c r="H109" s="31">
        <v>6398</v>
      </c>
      <c r="I109" s="36">
        <f t="shared" si="25"/>
        <v>1.1413912199577552E-2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6398</v>
      </c>
      <c r="O109" s="36">
        <f t="shared" si="29"/>
        <v>1.2859164214622224E-2</v>
      </c>
      <c r="P109" s="31">
        <v>0</v>
      </c>
      <c r="Q109" s="31">
        <v>525840</v>
      </c>
      <c r="R109" s="31">
        <v>525840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18074500</v>
      </c>
      <c r="E110" s="31">
        <v>46464496</v>
      </c>
      <c r="F110" s="31">
        <v>8242879</v>
      </c>
      <c r="G110" s="36">
        <f t="shared" si="24"/>
        <v>0.45605018119450053</v>
      </c>
      <c r="H110" s="31">
        <v>4630661</v>
      </c>
      <c r="I110" s="36">
        <f t="shared" si="25"/>
        <v>0.2561985670419652</v>
      </c>
      <c r="J110" s="31">
        <v>4446246</v>
      </c>
      <c r="K110" s="36">
        <f t="shared" si="26"/>
        <v>9.5691256394990279E-2</v>
      </c>
      <c r="L110" s="31">
        <v>29862769</v>
      </c>
      <c r="M110" s="36">
        <f t="shared" si="27"/>
        <v>0.64270080536330365</v>
      </c>
      <c r="N110" s="31">
        <f t="shared" si="28"/>
        <v>47182555</v>
      </c>
      <c r="O110" s="36">
        <f t="shared" si="29"/>
        <v>1.0154539285221129</v>
      </c>
      <c r="P110" s="31">
        <v>6730913</v>
      </c>
      <c r="Q110" s="31">
        <v>66271826</v>
      </c>
      <c r="R110" s="31">
        <v>38887737</v>
      </c>
      <c r="S110" s="31">
        <v>31853656</v>
      </c>
      <c r="T110" s="36">
        <f t="shared" si="30"/>
        <v>0.81911827371183876</v>
      </c>
      <c r="U110" s="36">
        <f t="shared" si="31"/>
        <v>3.4366594843819849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4"/>
        <v>0</v>
      </c>
      <c r="H111" s="31">
        <v>0</v>
      </c>
      <c r="I111" s="36">
        <f t="shared" si="25"/>
        <v>0</v>
      </c>
      <c r="J111" s="31">
        <v>0</v>
      </c>
      <c r="K111" s="36">
        <f t="shared" si="26"/>
        <v>0</v>
      </c>
      <c r="L111" s="31">
        <v>0</v>
      </c>
      <c r="M111" s="36">
        <f t="shared" si="27"/>
        <v>0</v>
      </c>
      <c r="N111" s="31">
        <f t="shared" si="28"/>
        <v>0</v>
      </c>
      <c r="O111" s="36">
        <f t="shared" si="29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30"/>
        <v>0</v>
      </c>
      <c r="U111" s="36">
        <f t="shared" si="31"/>
        <v>0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22610418</v>
      </c>
      <c r="E112" s="32">
        <f>SUM(E107:E111)</f>
        <v>51599306</v>
      </c>
      <c r="F112" s="32">
        <f>SUM(F107:F111)</f>
        <v>9238162</v>
      </c>
      <c r="G112" s="37">
        <f t="shared" si="24"/>
        <v>0.40857988560848368</v>
      </c>
      <c r="H112" s="32">
        <f>SUM(H107:H111)</f>
        <v>5978204</v>
      </c>
      <c r="I112" s="37">
        <f t="shared" si="25"/>
        <v>0.26440041931113351</v>
      </c>
      <c r="J112" s="32">
        <f>SUM(J107:J111)</f>
        <v>5133142</v>
      </c>
      <c r="K112" s="37">
        <f t="shared" si="26"/>
        <v>9.9480834102691221E-2</v>
      </c>
      <c r="L112" s="32">
        <f>SUM(L107:L111)</f>
        <v>30850183</v>
      </c>
      <c r="M112" s="37">
        <f t="shared" si="27"/>
        <v>0.59787980481752989</v>
      </c>
      <c r="N112" s="32">
        <f t="shared" si="28"/>
        <v>51199691</v>
      </c>
      <c r="O112" s="37">
        <f t="shared" si="29"/>
        <v>0.99225541909420256</v>
      </c>
      <c r="P112" s="32">
        <f>SUM(P107:P111)</f>
        <v>7587975</v>
      </c>
      <c r="Q112" s="32">
        <f>SUM(Q107:Q111)</f>
        <v>70774045</v>
      </c>
      <c r="R112" s="32">
        <f>SUM(R107:R111)</f>
        <v>43349723</v>
      </c>
      <c r="S112" s="32">
        <f>SUM(S107:S111)</f>
        <v>35655004</v>
      </c>
      <c r="T112" s="37">
        <f t="shared" si="30"/>
        <v>0.82249669738374109</v>
      </c>
      <c r="U112" s="37">
        <f t="shared" si="31"/>
        <v>3.0656674540967783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312000</v>
      </c>
      <c r="E113" s="31">
        <v>212000</v>
      </c>
      <c r="F113" s="31">
        <v>100000</v>
      </c>
      <c r="G113" s="36">
        <f t="shared" si="24"/>
        <v>0.32051282051282054</v>
      </c>
      <c r="H113" s="31">
        <v>100000</v>
      </c>
      <c r="I113" s="36">
        <f t="shared" si="25"/>
        <v>0.32051282051282054</v>
      </c>
      <c r="J113" s="31">
        <v>1205</v>
      </c>
      <c r="K113" s="36">
        <f t="shared" si="26"/>
        <v>5.6839622641509432E-3</v>
      </c>
      <c r="L113" s="31">
        <v>4677</v>
      </c>
      <c r="M113" s="36">
        <f t="shared" si="27"/>
        <v>2.2061320754716982E-2</v>
      </c>
      <c r="N113" s="31">
        <f t="shared" si="28"/>
        <v>205882</v>
      </c>
      <c r="O113" s="36">
        <f t="shared" si="29"/>
        <v>0.97114150943396227</v>
      </c>
      <c r="P113" s="31">
        <v>250000</v>
      </c>
      <c r="Q113" s="31">
        <v>221000</v>
      </c>
      <c r="R113" s="31">
        <v>260000</v>
      </c>
      <c r="S113" s="31">
        <v>254335</v>
      </c>
      <c r="T113" s="36">
        <f t="shared" si="30"/>
        <v>0.97821153846153841</v>
      </c>
      <c r="U113" s="36">
        <f t="shared" si="31"/>
        <v>-0.98129200000000005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1743957</v>
      </c>
      <c r="E114" s="31">
        <v>2080305</v>
      </c>
      <c r="F114" s="31">
        <v>340111</v>
      </c>
      <c r="G114" s="36">
        <f t="shared" si="24"/>
        <v>0.1950225836990247</v>
      </c>
      <c r="H114" s="31">
        <v>382967</v>
      </c>
      <c r="I114" s="36">
        <f t="shared" si="25"/>
        <v>0.21959658409008936</v>
      </c>
      <c r="J114" s="31">
        <v>493930</v>
      </c>
      <c r="K114" s="36">
        <f t="shared" si="26"/>
        <v>0.23743153047269511</v>
      </c>
      <c r="L114" s="31">
        <v>372405</v>
      </c>
      <c r="M114" s="36">
        <f t="shared" si="27"/>
        <v>0.17901461564530202</v>
      </c>
      <c r="N114" s="31">
        <f t="shared" si="28"/>
        <v>1589413</v>
      </c>
      <c r="O114" s="36">
        <f t="shared" si="29"/>
        <v>0.76402883231064678</v>
      </c>
      <c r="P114" s="31">
        <v>480151</v>
      </c>
      <c r="Q114" s="31">
        <v>9694094</v>
      </c>
      <c r="R114" s="31">
        <v>1704837</v>
      </c>
      <c r="S114" s="31">
        <v>1458068</v>
      </c>
      <c r="T114" s="36">
        <f t="shared" si="30"/>
        <v>0.85525361075574968</v>
      </c>
      <c r="U114" s="36">
        <f t="shared" si="31"/>
        <v>-0.22440024075759502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477624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5978600</v>
      </c>
      <c r="R115" s="31">
        <v>477600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4"/>
        <v>0</v>
      </c>
      <c r="H116" s="31">
        <v>0</v>
      </c>
      <c r="I116" s="36">
        <f t="shared" si="25"/>
        <v>0</v>
      </c>
      <c r="J116" s="31">
        <v>0</v>
      </c>
      <c r="K116" s="36">
        <f t="shared" si="26"/>
        <v>0</v>
      </c>
      <c r="L116" s="31">
        <v>0</v>
      </c>
      <c r="M116" s="36">
        <f t="shared" si="27"/>
        <v>0</v>
      </c>
      <c r="N116" s="31">
        <f t="shared" si="28"/>
        <v>0</v>
      </c>
      <c r="O116" s="36">
        <f t="shared" si="29"/>
        <v>0</v>
      </c>
      <c r="P116" s="31">
        <v>0</v>
      </c>
      <c r="Q116" s="31">
        <v>600000</v>
      </c>
      <c r="R116" s="31">
        <v>0</v>
      </c>
      <c r="S116" s="31">
        <v>0</v>
      </c>
      <c r="T116" s="36">
        <f t="shared" si="30"/>
        <v>0</v>
      </c>
      <c r="U116" s="36">
        <f t="shared" si="31"/>
        <v>0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37157546</v>
      </c>
      <c r="E117" s="31">
        <v>85757788</v>
      </c>
      <c r="F117" s="31">
        <v>12277588</v>
      </c>
      <c r="G117" s="36">
        <f t="shared" si="24"/>
        <v>0.33041977529947753</v>
      </c>
      <c r="H117" s="31">
        <v>18286800</v>
      </c>
      <c r="I117" s="36">
        <f t="shared" si="25"/>
        <v>0.49214229594171799</v>
      </c>
      <c r="J117" s="31">
        <v>12737517</v>
      </c>
      <c r="K117" s="36">
        <f t="shared" si="26"/>
        <v>0.14852898258056749</v>
      </c>
      <c r="L117" s="31">
        <v>15333208</v>
      </c>
      <c r="M117" s="36">
        <f t="shared" si="27"/>
        <v>0.1787966825823446</v>
      </c>
      <c r="N117" s="31">
        <f t="shared" si="28"/>
        <v>58635113</v>
      </c>
      <c r="O117" s="36">
        <f t="shared" si="29"/>
        <v>0.68372930747700722</v>
      </c>
      <c r="P117" s="31">
        <v>12150420</v>
      </c>
      <c r="Q117" s="31">
        <v>948291</v>
      </c>
      <c r="R117" s="31">
        <v>17397403</v>
      </c>
      <c r="S117" s="31">
        <v>37593694</v>
      </c>
      <c r="T117" s="36">
        <f t="shared" si="30"/>
        <v>2.1608796439330629</v>
      </c>
      <c r="U117" s="36">
        <f t="shared" si="31"/>
        <v>0.26194880506188256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4"/>
        <v>0</v>
      </c>
      <c r="H118" s="31">
        <v>0</v>
      </c>
      <c r="I118" s="36">
        <f t="shared" si="25"/>
        <v>0</v>
      </c>
      <c r="J118" s="31">
        <v>0</v>
      </c>
      <c r="K118" s="36">
        <f t="shared" si="26"/>
        <v>0</v>
      </c>
      <c r="L118" s="31">
        <v>0</v>
      </c>
      <c r="M118" s="36">
        <f t="shared" si="27"/>
        <v>0</v>
      </c>
      <c r="N118" s="31">
        <f t="shared" si="28"/>
        <v>0</v>
      </c>
      <c r="O118" s="36">
        <f t="shared" si="29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30"/>
        <v>0</v>
      </c>
      <c r="U118" s="36">
        <f t="shared" si="31"/>
        <v>0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412596</v>
      </c>
      <c r="E119" s="31">
        <v>412596</v>
      </c>
      <c r="F119" s="31">
        <v>105490</v>
      </c>
      <c r="G119" s="36">
        <f t="shared" si="24"/>
        <v>0.25567383105992303</v>
      </c>
      <c r="H119" s="31">
        <v>145664</v>
      </c>
      <c r="I119" s="36">
        <f t="shared" si="25"/>
        <v>0.35304268582342047</v>
      </c>
      <c r="J119" s="31">
        <v>107976</v>
      </c>
      <c r="K119" s="36">
        <f t="shared" si="26"/>
        <v>0.261699095483233</v>
      </c>
      <c r="L119" s="31">
        <v>110040</v>
      </c>
      <c r="M119" s="36">
        <f t="shared" si="27"/>
        <v>0.26670156763516856</v>
      </c>
      <c r="N119" s="31">
        <f t="shared" si="28"/>
        <v>469170</v>
      </c>
      <c r="O119" s="36">
        <f t="shared" si="29"/>
        <v>1.137117180001745</v>
      </c>
      <c r="P119" s="31">
        <v>97194</v>
      </c>
      <c r="Q119" s="31">
        <v>392136</v>
      </c>
      <c r="R119" s="31">
        <v>392241</v>
      </c>
      <c r="S119" s="31">
        <v>424252</v>
      </c>
      <c r="T119" s="36">
        <f t="shared" si="30"/>
        <v>1.0816105404585445</v>
      </c>
      <c r="U119" s="36">
        <f t="shared" si="31"/>
        <v>0.13216865238594977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40103723</v>
      </c>
      <c r="E121" s="32">
        <f>SUM(E113:E120)</f>
        <v>88462689</v>
      </c>
      <c r="F121" s="32">
        <f>SUM(F113:F120)</f>
        <v>12823189</v>
      </c>
      <c r="G121" s="37">
        <f t="shared" si="24"/>
        <v>0.31975058774468396</v>
      </c>
      <c r="H121" s="32">
        <f>SUM(H113:H120)</f>
        <v>18915431</v>
      </c>
      <c r="I121" s="37">
        <f t="shared" si="25"/>
        <v>0.47166271819701128</v>
      </c>
      <c r="J121" s="32">
        <f>SUM(J113:J120)</f>
        <v>13340628</v>
      </c>
      <c r="K121" s="37">
        <f t="shared" si="26"/>
        <v>0.15080513774569979</v>
      </c>
      <c r="L121" s="32">
        <f>SUM(L113:L120)</f>
        <v>15820330</v>
      </c>
      <c r="M121" s="37">
        <f t="shared" si="27"/>
        <v>0.17883618708447807</v>
      </c>
      <c r="N121" s="32">
        <f t="shared" si="28"/>
        <v>60899578</v>
      </c>
      <c r="O121" s="37">
        <f t="shared" si="29"/>
        <v>0.68842105850976332</v>
      </c>
      <c r="P121" s="32">
        <f>SUM(P113:P120)</f>
        <v>12977765</v>
      </c>
      <c r="Q121" s="32">
        <f>SUM(Q113:Q120)</f>
        <v>17834121</v>
      </c>
      <c r="R121" s="32">
        <f>SUM(R113:R120)</f>
        <v>20232081</v>
      </c>
      <c r="S121" s="32">
        <f>SUM(S113:S120)</f>
        <v>39730349</v>
      </c>
      <c r="T121" s="37">
        <f t="shared" si="30"/>
        <v>1.9637302262678762</v>
      </c>
      <c r="U121" s="37">
        <f t="shared" si="31"/>
        <v>0.21903347764426306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3842140</v>
      </c>
      <c r="E122" s="31">
        <v>3827689</v>
      </c>
      <c r="F122" s="31">
        <v>932784</v>
      </c>
      <c r="G122" s="36">
        <f t="shared" si="24"/>
        <v>0.24277720228830807</v>
      </c>
      <c r="H122" s="31">
        <v>1102259</v>
      </c>
      <c r="I122" s="36">
        <f t="shared" si="25"/>
        <v>0.28688673499664252</v>
      </c>
      <c r="J122" s="31">
        <v>915657</v>
      </c>
      <c r="K122" s="36">
        <f t="shared" si="26"/>
        <v>0.23921927826424769</v>
      </c>
      <c r="L122" s="31">
        <v>1360892</v>
      </c>
      <c r="M122" s="36">
        <f t="shared" si="27"/>
        <v>0.35553881206127247</v>
      </c>
      <c r="N122" s="31">
        <f t="shared" si="28"/>
        <v>4311592</v>
      </c>
      <c r="O122" s="36">
        <f t="shared" si="29"/>
        <v>1.1264217129448082</v>
      </c>
      <c r="P122" s="31">
        <v>899955</v>
      </c>
      <c r="Q122" s="31">
        <v>3321348</v>
      </c>
      <c r="R122" s="31">
        <v>3630587</v>
      </c>
      <c r="S122" s="31">
        <v>3579718</v>
      </c>
      <c r="T122" s="36">
        <f t="shared" si="30"/>
        <v>0.98598876710570493</v>
      </c>
      <c r="U122" s="36">
        <f t="shared" si="31"/>
        <v>0.5121778311137779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1606476</v>
      </c>
      <c r="E123" s="31">
        <v>2287380</v>
      </c>
      <c r="F123" s="31">
        <v>665512</v>
      </c>
      <c r="G123" s="36">
        <f t="shared" si="24"/>
        <v>0.41426824926111566</v>
      </c>
      <c r="H123" s="31">
        <v>553746</v>
      </c>
      <c r="I123" s="36">
        <f t="shared" si="25"/>
        <v>0.34469609256534178</v>
      </c>
      <c r="J123" s="31">
        <v>483318</v>
      </c>
      <c r="K123" s="36">
        <f t="shared" si="26"/>
        <v>0.21129764184350655</v>
      </c>
      <c r="L123" s="31">
        <v>479593</v>
      </c>
      <c r="M123" s="36">
        <f t="shared" si="27"/>
        <v>0.20966914111341359</v>
      </c>
      <c r="N123" s="31">
        <f t="shared" si="28"/>
        <v>2182169</v>
      </c>
      <c r="O123" s="36">
        <f t="shared" si="29"/>
        <v>0.95400370729830641</v>
      </c>
      <c r="P123" s="31">
        <v>215703</v>
      </c>
      <c r="Q123" s="31">
        <v>3467716</v>
      </c>
      <c r="R123" s="31">
        <v>3467716</v>
      </c>
      <c r="S123" s="31">
        <v>257338</v>
      </c>
      <c r="T123" s="36">
        <f t="shared" si="30"/>
        <v>7.4209652693588521E-2</v>
      </c>
      <c r="U123" s="36">
        <f t="shared" si="31"/>
        <v>1.223395131268457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9804048</v>
      </c>
      <c r="E124" s="31">
        <v>7011087</v>
      </c>
      <c r="F124" s="31">
        <v>1416090</v>
      </c>
      <c r="G124" s="36">
        <f t="shared" si="24"/>
        <v>0.14443931731056397</v>
      </c>
      <c r="H124" s="31">
        <v>1470840</v>
      </c>
      <c r="I124" s="36">
        <f t="shared" si="25"/>
        <v>0.15002374529378068</v>
      </c>
      <c r="J124" s="31">
        <v>1779286</v>
      </c>
      <c r="K124" s="36">
        <f t="shared" si="26"/>
        <v>0.25378176023204391</v>
      </c>
      <c r="L124" s="31">
        <v>1569110</v>
      </c>
      <c r="M124" s="36">
        <f t="shared" si="27"/>
        <v>0.22380409770981305</v>
      </c>
      <c r="N124" s="31">
        <f t="shared" si="28"/>
        <v>6235326</v>
      </c>
      <c r="O124" s="36">
        <f t="shared" si="29"/>
        <v>0.88935225022881614</v>
      </c>
      <c r="P124" s="31">
        <v>1749995</v>
      </c>
      <c r="Q124" s="31">
        <v>8842032</v>
      </c>
      <c r="R124" s="31">
        <v>10270171</v>
      </c>
      <c r="S124" s="31">
        <v>7694890</v>
      </c>
      <c r="T124" s="36">
        <f t="shared" si="30"/>
        <v>0.74924653153292187</v>
      </c>
      <c r="U124" s="36">
        <f t="shared" si="31"/>
        <v>-0.10336315246614991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4"/>
        <v>0</v>
      </c>
      <c r="H125" s="31">
        <v>0</v>
      </c>
      <c r="I125" s="36">
        <f t="shared" si="25"/>
        <v>0</v>
      </c>
      <c r="J125" s="31">
        <v>0</v>
      </c>
      <c r="K125" s="36">
        <f t="shared" si="26"/>
        <v>0</v>
      </c>
      <c r="L125" s="31">
        <v>0</v>
      </c>
      <c r="M125" s="36">
        <f t="shared" si="27"/>
        <v>0</v>
      </c>
      <c r="N125" s="31">
        <f t="shared" si="28"/>
        <v>0</v>
      </c>
      <c r="O125" s="36">
        <f t="shared" si="29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30"/>
        <v>0</v>
      </c>
      <c r="U125" s="36">
        <f t="shared" si="31"/>
        <v>0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15252664</v>
      </c>
      <c r="E126" s="32">
        <f>SUM(E122:E125)</f>
        <v>13126156</v>
      </c>
      <c r="F126" s="32">
        <f>SUM(F122:F125)</f>
        <v>3014386</v>
      </c>
      <c r="G126" s="37">
        <f t="shared" si="24"/>
        <v>0.19763013202152752</v>
      </c>
      <c r="H126" s="32">
        <f>SUM(H122:H125)</f>
        <v>3126845</v>
      </c>
      <c r="I126" s="37">
        <f t="shared" si="25"/>
        <v>0.20500320468607974</v>
      </c>
      <c r="J126" s="32">
        <f>SUM(J122:J125)</f>
        <v>3178261</v>
      </c>
      <c r="K126" s="37">
        <f t="shared" si="26"/>
        <v>0.24213189299289145</v>
      </c>
      <c r="L126" s="32">
        <f>SUM(L122:L125)</f>
        <v>3409595</v>
      </c>
      <c r="M126" s="37">
        <f t="shared" si="27"/>
        <v>0.2597557883663732</v>
      </c>
      <c r="N126" s="32">
        <f t="shared" si="28"/>
        <v>12729087</v>
      </c>
      <c r="O126" s="37">
        <f t="shared" si="29"/>
        <v>0.96974978813294621</v>
      </c>
      <c r="P126" s="32">
        <f>SUM(P122:P125)</f>
        <v>2865653</v>
      </c>
      <c r="Q126" s="32">
        <f>SUM(Q122:Q125)</f>
        <v>15631096</v>
      </c>
      <c r="R126" s="32">
        <f>SUM(R122:R125)</f>
        <v>17368474</v>
      </c>
      <c r="S126" s="32">
        <f>SUM(S122:S125)</f>
        <v>11531946</v>
      </c>
      <c r="T126" s="37">
        <f t="shared" si="30"/>
        <v>0.66395850320529026</v>
      </c>
      <c r="U126" s="37">
        <f t="shared" si="31"/>
        <v>0.18981432853175173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807055</v>
      </c>
      <c r="E127" s="31">
        <v>660056</v>
      </c>
      <c r="F127" s="31">
        <v>-31079</v>
      </c>
      <c r="G127" s="36">
        <f t="shared" si="24"/>
        <v>-3.8509147455873513E-2</v>
      </c>
      <c r="H127" s="31">
        <v>-20220</v>
      </c>
      <c r="I127" s="36">
        <f t="shared" si="25"/>
        <v>-2.5054054556380916E-2</v>
      </c>
      <c r="J127" s="31">
        <v>-16269</v>
      </c>
      <c r="K127" s="36">
        <f t="shared" si="26"/>
        <v>-2.4647908662295319E-2</v>
      </c>
      <c r="L127" s="31">
        <v>185249</v>
      </c>
      <c r="M127" s="36">
        <f t="shared" si="27"/>
        <v>0.28065648975238466</v>
      </c>
      <c r="N127" s="31">
        <f t="shared" si="28"/>
        <v>117681</v>
      </c>
      <c r="O127" s="36">
        <f t="shared" si="29"/>
        <v>0.17828941786757488</v>
      </c>
      <c r="P127" s="31">
        <v>67723</v>
      </c>
      <c r="Q127" s="31">
        <v>633099</v>
      </c>
      <c r="R127" s="31">
        <v>634099</v>
      </c>
      <c r="S127" s="31">
        <v>82500</v>
      </c>
      <c r="T127" s="36">
        <f t="shared" si="30"/>
        <v>0.13010586674951388</v>
      </c>
      <c r="U127" s="36">
        <f t="shared" si="31"/>
        <v>1.7353927026268772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399984</v>
      </c>
      <c r="E129" s="31">
        <v>399984</v>
      </c>
      <c r="F129" s="31">
        <v>331773</v>
      </c>
      <c r="G129" s="36">
        <f t="shared" si="24"/>
        <v>0.82946567862714504</v>
      </c>
      <c r="H129" s="31">
        <v>1322304</v>
      </c>
      <c r="I129" s="36">
        <f t="shared" si="25"/>
        <v>3.3058922356894276</v>
      </c>
      <c r="J129" s="31">
        <v>1047082</v>
      </c>
      <c r="K129" s="36">
        <f t="shared" si="26"/>
        <v>2.6178097123884956</v>
      </c>
      <c r="L129" s="31">
        <v>1517182</v>
      </c>
      <c r="M129" s="36">
        <f t="shared" si="27"/>
        <v>3.7931067242689709</v>
      </c>
      <c r="N129" s="31">
        <f t="shared" si="28"/>
        <v>4218341</v>
      </c>
      <c r="O129" s="36">
        <f t="shared" si="29"/>
        <v>10.54627435097404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100000</v>
      </c>
      <c r="E130" s="31">
        <v>100000</v>
      </c>
      <c r="F130" s="31">
        <v>6539</v>
      </c>
      <c r="G130" s="36">
        <f t="shared" si="24"/>
        <v>6.5390000000000004E-2</v>
      </c>
      <c r="H130" s="31">
        <v>14765</v>
      </c>
      <c r="I130" s="36">
        <f t="shared" si="25"/>
        <v>0.14765</v>
      </c>
      <c r="J130" s="31">
        <v>6428</v>
      </c>
      <c r="K130" s="36">
        <f t="shared" si="26"/>
        <v>6.4280000000000004E-2</v>
      </c>
      <c r="L130" s="31">
        <v>4280</v>
      </c>
      <c r="M130" s="36">
        <f t="shared" si="27"/>
        <v>4.2799999999999998E-2</v>
      </c>
      <c r="N130" s="31">
        <f t="shared" si="28"/>
        <v>32012</v>
      </c>
      <c r="O130" s="36">
        <f t="shared" si="29"/>
        <v>0.32012000000000002</v>
      </c>
      <c r="P130" s="31">
        <v>4661</v>
      </c>
      <c r="Q130" s="31">
        <v>250000</v>
      </c>
      <c r="R130" s="31">
        <v>100000</v>
      </c>
      <c r="S130" s="31">
        <v>13830</v>
      </c>
      <c r="T130" s="36">
        <f t="shared" si="30"/>
        <v>0.13830000000000001</v>
      </c>
      <c r="U130" s="36">
        <f t="shared" si="31"/>
        <v>-8.1742115425874284E-2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1307039</v>
      </c>
      <c r="E132" s="32">
        <f>SUM(E127:E131)</f>
        <v>1160040</v>
      </c>
      <c r="F132" s="32">
        <f>SUM(F127:F131)</f>
        <v>307233</v>
      </c>
      <c r="G132" s="37">
        <f t="shared" si="24"/>
        <v>0.23506031572126004</v>
      </c>
      <c r="H132" s="32">
        <f>SUM(H127:H131)</f>
        <v>1316849</v>
      </c>
      <c r="I132" s="37">
        <f t="shared" si="25"/>
        <v>1.0075055143725626</v>
      </c>
      <c r="J132" s="32">
        <f>SUM(J127:J131)</f>
        <v>1037241</v>
      </c>
      <c r="K132" s="37">
        <f t="shared" si="26"/>
        <v>0.89414244336402193</v>
      </c>
      <c r="L132" s="32">
        <f>SUM(L127:L131)</f>
        <v>1706711</v>
      </c>
      <c r="M132" s="37">
        <f t="shared" si="27"/>
        <v>1.4712518533843661</v>
      </c>
      <c r="N132" s="32">
        <f t="shared" si="28"/>
        <v>4368034</v>
      </c>
      <c r="O132" s="37">
        <f t="shared" si="29"/>
        <v>3.7654167097686289</v>
      </c>
      <c r="P132" s="32">
        <f>SUM(P127:P131)</f>
        <v>72384</v>
      </c>
      <c r="Q132" s="32">
        <f>SUM(Q127:Q131)</f>
        <v>883099</v>
      </c>
      <c r="R132" s="32">
        <f>SUM(R127:R131)</f>
        <v>734099</v>
      </c>
      <c r="S132" s="32">
        <f>SUM(S127:S131)</f>
        <v>96330</v>
      </c>
      <c r="T132" s="37">
        <f t="shared" si="30"/>
        <v>0.13122208312502809</v>
      </c>
      <c r="U132" s="37">
        <f t="shared" si="31"/>
        <v>22.578567086648984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72571874</v>
      </c>
      <c r="E133" s="31">
        <v>73933168</v>
      </c>
      <c r="F133" s="31">
        <v>17130654</v>
      </c>
      <c r="G133" s="36">
        <f t="shared" si="24"/>
        <v>0.2360508700657227</v>
      </c>
      <c r="H133" s="31">
        <v>18939202</v>
      </c>
      <c r="I133" s="36">
        <f t="shared" si="25"/>
        <v>0.26097165411492612</v>
      </c>
      <c r="J133" s="31">
        <v>6138791</v>
      </c>
      <c r="K133" s="36">
        <f t="shared" si="26"/>
        <v>8.3031623912017405E-2</v>
      </c>
      <c r="L133" s="31">
        <v>15298093</v>
      </c>
      <c r="M133" s="36">
        <f t="shared" si="27"/>
        <v>0.20691786127709286</v>
      </c>
      <c r="N133" s="31">
        <f t="shared" si="28"/>
        <v>57506740</v>
      </c>
      <c r="O133" s="36">
        <f t="shared" si="29"/>
        <v>0.77782058520744035</v>
      </c>
      <c r="P133" s="31">
        <v>33780482</v>
      </c>
      <c r="Q133" s="31">
        <v>630591364</v>
      </c>
      <c r="R133" s="31">
        <v>70735580</v>
      </c>
      <c r="S133" s="31">
        <v>95024062</v>
      </c>
      <c r="T133" s="36">
        <f t="shared" si="30"/>
        <v>1.3433700833441953</v>
      </c>
      <c r="U133" s="36">
        <f t="shared" si="31"/>
        <v>-0.5471321871606214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4"/>
        <v>0</v>
      </c>
      <c r="H136" s="31">
        <v>0</v>
      </c>
      <c r="I136" s="36">
        <f t="shared" si="25"/>
        <v>0</v>
      </c>
      <c r="J136" s="31">
        <v>0</v>
      </c>
      <c r="K136" s="36">
        <f t="shared" si="26"/>
        <v>0</v>
      </c>
      <c r="L136" s="31">
        <v>0</v>
      </c>
      <c r="M136" s="36">
        <f t="shared" si="27"/>
        <v>0</v>
      </c>
      <c r="N136" s="31">
        <f t="shared" si="28"/>
        <v>0</v>
      </c>
      <c r="O136" s="36">
        <f t="shared" si="29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30"/>
        <v>0</v>
      </c>
      <c r="U136" s="36">
        <f t="shared" si="31"/>
        <v>0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72571874</v>
      </c>
      <c r="E137" s="32">
        <f>SUM(E133:E136)</f>
        <v>73933168</v>
      </c>
      <c r="F137" s="32">
        <f>SUM(F133:F136)</f>
        <v>17130654</v>
      </c>
      <c r="G137" s="37">
        <f t="shared" ref="G137:G170" si="32">IF(($D137     =0),0,($F137     /$D137     ))</f>
        <v>0.2360508700657227</v>
      </c>
      <c r="H137" s="32">
        <f>SUM(H133:H136)</f>
        <v>18939202</v>
      </c>
      <c r="I137" s="37">
        <f t="shared" ref="I137:I170" si="33">IF(($D137     =0),0,($H137     /$D137     ))</f>
        <v>0.26097165411492612</v>
      </c>
      <c r="J137" s="32">
        <f>SUM(J133:J136)</f>
        <v>6138791</v>
      </c>
      <c r="K137" s="37">
        <f t="shared" ref="K137:K170" si="34">IF(($E137     =0),0,($J137     /$E137     ))</f>
        <v>8.3031623912017405E-2</v>
      </c>
      <c r="L137" s="32">
        <f>SUM(L133:L136)</f>
        <v>15298093</v>
      </c>
      <c r="M137" s="37">
        <f t="shared" ref="M137:M170" si="35">IF(($E137     =0),0,($L137     /$E137     ))</f>
        <v>0.20691786127709286</v>
      </c>
      <c r="N137" s="32">
        <f t="shared" ref="N137:N170" si="36">$F137     +$H137     +$J137     +$L137</f>
        <v>57506740</v>
      </c>
      <c r="O137" s="37">
        <f t="shared" ref="O137:O170" si="37">IF(($E137     =0),0,($N137     /$E137     ))</f>
        <v>0.77782058520744035</v>
      </c>
      <c r="P137" s="32">
        <f>SUM(P133:P136)</f>
        <v>33780482</v>
      </c>
      <c r="Q137" s="32">
        <f>SUM(Q133:Q136)</f>
        <v>630591364</v>
      </c>
      <c r="R137" s="32">
        <f>SUM(R133:R136)</f>
        <v>70735580</v>
      </c>
      <c r="S137" s="32">
        <f>SUM(S133:S136)</f>
        <v>95024062</v>
      </c>
      <c r="T137" s="37">
        <f t="shared" ref="T137:T170" si="38">IF(($R137     =0),0,($S137     /$R137     ))</f>
        <v>1.3433700833441953</v>
      </c>
      <c r="U137" s="37">
        <f t="shared" ref="U137:U170" si="39">IF(($P137     =0),0,(($L137     /$P137     )-1))</f>
        <v>-0.5471321871606214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1640040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2637202</v>
      </c>
      <c r="E140" s="31">
        <v>2631032</v>
      </c>
      <c r="F140" s="31">
        <v>618338</v>
      </c>
      <c r="G140" s="36">
        <f t="shared" si="32"/>
        <v>0.23446743935428535</v>
      </c>
      <c r="H140" s="31">
        <v>765363</v>
      </c>
      <c r="I140" s="36">
        <f t="shared" si="33"/>
        <v>0.29021781418336556</v>
      </c>
      <c r="J140" s="31">
        <v>477947</v>
      </c>
      <c r="K140" s="36">
        <f t="shared" si="34"/>
        <v>0.181657615718851</v>
      </c>
      <c r="L140" s="31">
        <v>1118717</v>
      </c>
      <c r="M140" s="36">
        <f t="shared" si="35"/>
        <v>0.42520083374128481</v>
      </c>
      <c r="N140" s="31">
        <f t="shared" si="36"/>
        <v>2980365</v>
      </c>
      <c r="O140" s="36">
        <f t="shared" si="37"/>
        <v>1.1327741357763799</v>
      </c>
      <c r="P140" s="31">
        <v>2549298</v>
      </c>
      <c r="Q140" s="31">
        <v>2579553</v>
      </c>
      <c r="R140" s="31">
        <v>2510401</v>
      </c>
      <c r="S140" s="31">
        <v>4432317</v>
      </c>
      <c r="T140" s="36">
        <f t="shared" si="38"/>
        <v>1.765581275660741</v>
      </c>
      <c r="U140" s="36">
        <f t="shared" si="39"/>
        <v>-0.56116664273851069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517473</v>
      </c>
      <c r="E141" s="31">
        <v>609746</v>
      </c>
      <c r="F141" s="31">
        <v>135573</v>
      </c>
      <c r="G141" s="36">
        <f t="shared" si="32"/>
        <v>0.26199048066275921</v>
      </c>
      <c r="H141" s="31">
        <v>169668</v>
      </c>
      <c r="I141" s="36">
        <f t="shared" si="33"/>
        <v>0.32787797624223874</v>
      </c>
      <c r="J141" s="31">
        <v>219169</v>
      </c>
      <c r="K141" s="36">
        <f t="shared" si="34"/>
        <v>0.35944311237794097</v>
      </c>
      <c r="L141" s="31">
        <v>84832</v>
      </c>
      <c r="M141" s="36">
        <f t="shared" si="35"/>
        <v>0.13912678393954203</v>
      </c>
      <c r="N141" s="31">
        <f t="shared" si="36"/>
        <v>609242</v>
      </c>
      <c r="O141" s="36">
        <f t="shared" si="37"/>
        <v>0.99917342631193973</v>
      </c>
      <c r="P141" s="31">
        <v>137238</v>
      </c>
      <c r="Q141" s="31">
        <v>488037</v>
      </c>
      <c r="R141" s="31">
        <v>488037</v>
      </c>
      <c r="S141" s="31">
        <v>529640</v>
      </c>
      <c r="T141" s="36">
        <f t="shared" si="38"/>
        <v>1.0852455858879553</v>
      </c>
      <c r="U141" s="36">
        <f t="shared" si="39"/>
        <v>-0.38186216645535498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756871</v>
      </c>
      <c r="E142" s="31">
        <v>506871</v>
      </c>
      <c r="F142" s="31">
        <v>0</v>
      </c>
      <c r="G142" s="36">
        <f t="shared" si="32"/>
        <v>0</v>
      </c>
      <c r="H142" s="31">
        <v>28755</v>
      </c>
      <c r="I142" s="36">
        <f t="shared" si="33"/>
        <v>3.7991943144868812E-2</v>
      </c>
      <c r="J142" s="31">
        <v>31269</v>
      </c>
      <c r="K142" s="36">
        <f t="shared" si="34"/>
        <v>6.1690252549465245E-2</v>
      </c>
      <c r="L142" s="31">
        <v>11534</v>
      </c>
      <c r="M142" s="36">
        <f t="shared" si="35"/>
        <v>2.2755296712575784E-2</v>
      </c>
      <c r="N142" s="31">
        <f t="shared" si="36"/>
        <v>71558</v>
      </c>
      <c r="O142" s="36">
        <f t="shared" si="37"/>
        <v>0.14117595995825369</v>
      </c>
      <c r="P142" s="31">
        <v>0</v>
      </c>
      <c r="Q142" s="31">
        <v>22565</v>
      </c>
      <c r="R142" s="31">
        <v>8868</v>
      </c>
      <c r="S142" s="31">
        <v>3991</v>
      </c>
      <c r="T142" s="36">
        <f t="shared" si="38"/>
        <v>0.45004510599909786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32"/>
        <v>0</v>
      </c>
      <c r="H143" s="31">
        <v>0</v>
      </c>
      <c r="I143" s="36">
        <f t="shared" si="33"/>
        <v>0</v>
      </c>
      <c r="J143" s="31">
        <v>0</v>
      </c>
      <c r="K143" s="36">
        <f t="shared" si="34"/>
        <v>0</v>
      </c>
      <c r="L143" s="31">
        <v>0</v>
      </c>
      <c r="M143" s="36">
        <f t="shared" si="35"/>
        <v>0</v>
      </c>
      <c r="N143" s="31">
        <f t="shared" si="36"/>
        <v>0</v>
      </c>
      <c r="O143" s="36">
        <f t="shared" si="37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8"/>
        <v>0</v>
      </c>
      <c r="U143" s="36">
        <f t="shared" si="39"/>
        <v>0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3911546</v>
      </c>
      <c r="E144" s="32">
        <f>SUM(E138:E143)</f>
        <v>3747649</v>
      </c>
      <c r="F144" s="32">
        <f>SUM(F138:F143)</f>
        <v>753911</v>
      </c>
      <c r="G144" s="37">
        <f t="shared" si="32"/>
        <v>0.19273990386409875</v>
      </c>
      <c r="H144" s="32">
        <f>SUM(H138:H143)</f>
        <v>963786</v>
      </c>
      <c r="I144" s="37">
        <f t="shared" si="33"/>
        <v>0.24639515935642839</v>
      </c>
      <c r="J144" s="32">
        <f>SUM(J138:J143)</f>
        <v>728385</v>
      </c>
      <c r="K144" s="37">
        <f t="shared" si="34"/>
        <v>0.19435784941439285</v>
      </c>
      <c r="L144" s="32">
        <f>SUM(L138:L143)</f>
        <v>1215083</v>
      </c>
      <c r="M144" s="37">
        <f t="shared" si="35"/>
        <v>0.32422540104476166</v>
      </c>
      <c r="N144" s="32">
        <f t="shared" si="36"/>
        <v>3661165</v>
      </c>
      <c r="O144" s="37">
        <f t="shared" si="37"/>
        <v>0.97692313234243655</v>
      </c>
      <c r="P144" s="32">
        <f>SUM(P138:P143)</f>
        <v>2686536</v>
      </c>
      <c r="Q144" s="32">
        <f>SUM(Q138:Q143)</f>
        <v>3090155</v>
      </c>
      <c r="R144" s="32">
        <f>SUM(R138:R143)</f>
        <v>4647346</v>
      </c>
      <c r="S144" s="32">
        <f>SUM(S138:S143)</f>
        <v>4965948</v>
      </c>
      <c r="T144" s="37">
        <f t="shared" si="38"/>
        <v>1.0685556874827051</v>
      </c>
      <c r="U144" s="37">
        <f t="shared" si="39"/>
        <v>-0.54771385903632042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1208543</v>
      </c>
      <c r="E146" s="31">
        <v>1361492</v>
      </c>
      <c r="F146" s="31">
        <v>343625</v>
      </c>
      <c r="G146" s="36">
        <f t="shared" si="32"/>
        <v>0.28432997419206435</v>
      </c>
      <c r="H146" s="31">
        <v>337115</v>
      </c>
      <c r="I146" s="36">
        <f t="shared" si="33"/>
        <v>0.27894332266208155</v>
      </c>
      <c r="J146" s="31">
        <v>345064</v>
      </c>
      <c r="K146" s="36">
        <f t="shared" si="34"/>
        <v>0.25344548480637419</v>
      </c>
      <c r="L146" s="31">
        <v>347434</v>
      </c>
      <c r="M146" s="36">
        <f t="shared" si="35"/>
        <v>0.25518622217390924</v>
      </c>
      <c r="N146" s="31">
        <f t="shared" si="36"/>
        <v>1373238</v>
      </c>
      <c r="O146" s="36">
        <f t="shared" si="37"/>
        <v>1.008627300050239</v>
      </c>
      <c r="P146" s="31">
        <v>762463</v>
      </c>
      <c r="Q146" s="31">
        <v>826195</v>
      </c>
      <c r="R146" s="31">
        <v>2487237</v>
      </c>
      <c r="S146" s="31">
        <v>1613197</v>
      </c>
      <c r="T146" s="36">
        <f t="shared" si="38"/>
        <v>0.64858998157393122</v>
      </c>
      <c r="U146" s="36">
        <f t="shared" si="39"/>
        <v>-0.54432674110087964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32"/>
        <v>0</v>
      </c>
      <c r="H149" s="31">
        <v>0</v>
      </c>
      <c r="I149" s="36">
        <f t="shared" si="33"/>
        <v>0</v>
      </c>
      <c r="J149" s="31">
        <v>0</v>
      </c>
      <c r="K149" s="36">
        <f t="shared" si="34"/>
        <v>0</v>
      </c>
      <c r="L149" s="31">
        <v>0</v>
      </c>
      <c r="M149" s="36">
        <f t="shared" si="35"/>
        <v>0</v>
      </c>
      <c r="N149" s="31">
        <f t="shared" si="36"/>
        <v>0</v>
      </c>
      <c r="O149" s="36">
        <f t="shared" si="37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8"/>
        <v>0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1208543</v>
      </c>
      <c r="E150" s="32">
        <f>SUM(E145:E149)</f>
        <v>1361492</v>
      </c>
      <c r="F150" s="32">
        <f>SUM(F145:F149)</f>
        <v>343625</v>
      </c>
      <c r="G150" s="37">
        <f t="shared" si="32"/>
        <v>0.28432997419206435</v>
      </c>
      <c r="H150" s="32">
        <f>SUM(H145:H149)</f>
        <v>337115</v>
      </c>
      <c r="I150" s="37">
        <f t="shared" si="33"/>
        <v>0.27894332266208155</v>
      </c>
      <c r="J150" s="32">
        <f>SUM(J145:J149)</f>
        <v>345064</v>
      </c>
      <c r="K150" s="37">
        <f t="shared" si="34"/>
        <v>0.25344548480637419</v>
      </c>
      <c r="L150" s="32">
        <f>SUM(L145:L149)</f>
        <v>347434</v>
      </c>
      <c r="M150" s="37">
        <f t="shared" si="35"/>
        <v>0.25518622217390924</v>
      </c>
      <c r="N150" s="32">
        <f t="shared" si="36"/>
        <v>1373238</v>
      </c>
      <c r="O150" s="37">
        <f t="shared" si="37"/>
        <v>1.008627300050239</v>
      </c>
      <c r="P150" s="32">
        <f>SUM(P145:P149)</f>
        <v>762463</v>
      </c>
      <c r="Q150" s="32">
        <f>SUM(Q145:Q149)</f>
        <v>826195</v>
      </c>
      <c r="R150" s="32">
        <f>SUM(R145:R149)</f>
        <v>2487237</v>
      </c>
      <c r="S150" s="32">
        <f>SUM(S145:S149)</f>
        <v>1613197</v>
      </c>
      <c r="T150" s="37">
        <f t="shared" si="38"/>
        <v>0.64858998157393122</v>
      </c>
      <c r="U150" s="37">
        <f t="shared" si="39"/>
        <v>-0.54432674110087964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32"/>
        <v>0</v>
      </c>
      <c r="H151" s="31">
        <v>0</v>
      </c>
      <c r="I151" s="36">
        <f t="shared" si="33"/>
        <v>0</v>
      </c>
      <c r="J151" s="31">
        <v>0</v>
      </c>
      <c r="K151" s="36">
        <f t="shared" si="34"/>
        <v>0</v>
      </c>
      <c r="L151" s="31">
        <v>0</v>
      </c>
      <c r="M151" s="36">
        <f t="shared" si="35"/>
        <v>0</v>
      </c>
      <c r="N151" s="31">
        <f t="shared" si="36"/>
        <v>0</v>
      </c>
      <c r="O151" s="36">
        <f t="shared" si="37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22675800</v>
      </c>
      <c r="E152" s="31">
        <v>106289600</v>
      </c>
      <c r="F152" s="31">
        <v>47122207</v>
      </c>
      <c r="G152" s="36">
        <f t="shared" si="32"/>
        <v>2.0780835516277265</v>
      </c>
      <c r="H152" s="31">
        <v>43728976</v>
      </c>
      <c r="I152" s="36">
        <f t="shared" si="33"/>
        <v>1.9284424805299041</v>
      </c>
      <c r="J152" s="31">
        <v>24873435</v>
      </c>
      <c r="K152" s="36">
        <f t="shared" si="34"/>
        <v>0.23401569861962035</v>
      </c>
      <c r="L152" s="31">
        <v>16980916</v>
      </c>
      <c r="M152" s="36">
        <f t="shared" si="35"/>
        <v>0.15976084207674129</v>
      </c>
      <c r="N152" s="31">
        <f t="shared" si="36"/>
        <v>132705534</v>
      </c>
      <c r="O152" s="36">
        <f t="shared" si="37"/>
        <v>1.2485279274736192</v>
      </c>
      <c r="P152" s="31">
        <v>5600144</v>
      </c>
      <c r="Q152" s="31">
        <v>25226500</v>
      </c>
      <c r="R152" s="31">
        <v>22684914</v>
      </c>
      <c r="S152" s="31">
        <v>21519266</v>
      </c>
      <c r="T152" s="36">
        <f t="shared" si="38"/>
        <v>0.94861571879884576</v>
      </c>
      <c r="U152" s="36">
        <f t="shared" si="39"/>
        <v>2.0322284569825348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2473670</v>
      </c>
      <c r="E153" s="31">
        <v>2611510</v>
      </c>
      <c r="F153" s="31">
        <v>514577</v>
      </c>
      <c r="G153" s="36">
        <f t="shared" si="32"/>
        <v>0.20802168437988899</v>
      </c>
      <c r="H153" s="31">
        <v>628324</v>
      </c>
      <c r="I153" s="36">
        <f t="shared" si="33"/>
        <v>0.25400477832532231</v>
      </c>
      <c r="J153" s="31">
        <v>522912</v>
      </c>
      <c r="K153" s="36">
        <f t="shared" si="34"/>
        <v>0.20023358133799984</v>
      </c>
      <c r="L153" s="31">
        <v>495097</v>
      </c>
      <c r="M153" s="36">
        <f t="shared" si="35"/>
        <v>0.18958265524543272</v>
      </c>
      <c r="N153" s="31">
        <f t="shared" si="36"/>
        <v>2160910</v>
      </c>
      <c r="O153" s="36">
        <f t="shared" si="37"/>
        <v>0.82745614606109108</v>
      </c>
      <c r="P153" s="31">
        <v>549088</v>
      </c>
      <c r="Q153" s="31">
        <v>2826170</v>
      </c>
      <c r="R153" s="31">
        <v>2764250</v>
      </c>
      <c r="S153" s="31">
        <v>2489743</v>
      </c>
      <c r="T153" s="36">
        <f t="shared" si="38"/>
        <v>0.90069385909378674</v>
      </c>
      <c r="U153" s="36">
        <f t="shared" si="39"/>
        <v>-9.8328501078151387E-2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100000</v>
      </c>
      <c r="E155" s="31">
        <v>100000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25249470</v>
      </c>
      <c r="E157" s="32">
        <f>SUM(E151:E156)</f>
        <v>109001110</v>
      </c>
      <c r="F157" s="32">
        <f>SUM(F151:F156)</f>
        <v>47636784</v>
      </c>
      <c r="G157" s="37">
        <f t="shared" si="32"/>
        <v>1.8866449077941041</v>
      </c>
      <c r="H157" s="32">
        <f>SUM(H151:H156)</f>
        <v>44357300</v>
      </c>
      <c r="I157" s="37">
        <f t="shared" si="33"/>
        <v>1.7567616270757367</v>
      </c>
      <c r="J157" s="32">
        <f>SUM(J151:J156)</f>
        <v>25396347</v>
      </c>
      <c r="K157" s="37">
        <f t="shared" si="34"/>
        <v>0.23299163650718785</v>
      </c>
      <c r="L157" s="32">
        <f>SUM(L151:L156)</f>
        <v>17476013</v>
      </c>
      <c r="M157" s="37">
        <f t="shared" si="35"/>
        <v>0.16032876178967351</v>
      </c>
      <c r="N157" s="32">
        <f t="shared" si="36"/>
        <v>134866444</v>
      </c>
      <c r="O157" s="37">
        <f t="shared" si="37"/>
        <v>1.2372942257193527</v>
      </c>
      <c r="P157" s="32">
        <f>SUM(P151:P156)</f>
        <v>6149232</v>
      </c>
      <c r="Q157" s="32">
        <f>SUM(Q151:Q156)</f>
        <v>28052670</v>
      </c>
      <c r="R157" s="32">
        <f>SUM(R151:R156)</f>
        <v>25449164</v>
      </c>
      <c r="S157" s="32">
        <f>SUM(S151:S156)</f>
        <v>24009009</v>
      </c>
      <c r="T157" s="37">
        <f t="shared" si="38"/>
        <v>0.94341051831800837</v>
      </c>
      <c r="U157" s="37">
        <f t="shared" si="39"/>
        <v>1.8419830313769263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20000</v>
      </c>
      <c r="E158" s="31">
        <v>40000</v>
      </c>
      <c r="F158" s="31">
        <v>0</v>
      </c>
      <c r="G158" s="36">
        <f t="shared" si="32"/>
        <v>0</v>
      </c>
      <c r="H158" s="31">
        <v>19950</v>
      </c>
      <c r="I158" s="36">
        <f t="shared" si="33"/>
        <v>0.99750000000000005</v>
      </c>
      <c r="J158" s="31">
        <v>0</v>
      </c>
      <c r="K158" s="36">
        <f t="shared" si="34"/>
        <v>0</v>
      </c>
      <c r="L158" s="31">
        <v>9000</v>
      </c>
      <c r="M158" s="36">
        <f t="shared" si="35"/>
        <v>0.22500000000000001</v>
      </c>
      <c r="N158" s="31">
        <f t="shared" si="36"/>
        <v>28950</v>
      </c>
      <c r="O158" s="36">
        <f t="shared" si="37"/>
        <v>0.72375</v>
      </c>
      <c r="P158" s="31">
        <v>6000</v>
      </c>
      <c r="Q158" s="31">
        <v>20000</v>
      </c>
      <c r="R158" s="31">
        <v>20000</v>
      </c>
      <c r="S158" s="31">
        <v>24460</v>
      </c>
      <c r="T158" s="36">
        <f t="shared" si="38"/>
        <v>1.2230000000000001</v>
      </c>
      <c r="U158" s="36">
        <f t="shared" si="39"/>
        <v>0.5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77588087</v>
      </c>
      <c r="E159" s="31">
        <v>28755409</v>
      </c>
      <c r="F159" s="31">
        <v>3911309</v>
      </c>
      <c r="G159" s="36">
        <f t="shared" si="32"/>
        <v>5.0411205524373864E-2</v>
      </c>
      <c r="H159" s="31">
        <v>6774356</v>
      </c>
      <c r="I159" s="36">
        <f t="shared" si="33"/>
        <v>8.731180599928956E-2</v>
      </c>
      <c r="J159" s="31">
        <v>3200761</v>
      </c>
      <c r="K159" s="36">
        <f t="shared" si="34"/>
        <v>0.11130987564809111</v>
      </c>
      <c r="L159" s="31">
        <v>4134204</v>
      </c>
      <c r="M159" s="36">
        <f t="shared" si="35"/>
        <v>0.14377135098304461</v>
      </c>
      <c r="N159" s="31">
        <f t="shared" si="36"/>
        <v>18020630</v>
      </c>
      <c r="O159" s="36">
        <f t="shared" si="37"/>
        <v>0.62668661746386567</v>
      </c>
      <c r="P159" s="31">
        <v>6848432</v>
      </c>
      <c r="Q159" s="31">
        <v>21189900</v>
      </c>
      <c r="R159" s="31">
        <v>19181835</v>
      </c>
      <c r="S159" s="31">
        <v>21656924</v>
      </c>
      <c r="T159" s="36">
        <f t="shared" si="38"/>
        <v>1.1290329626962174</v>
      </c>
      <c r="U159" s="36">
        <f t="shared" si="39"/>
        <v>-0.39632838582612784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9240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32"/>
        <v>0</v>
      </c>
      <c r="H162" s="31">
        <v>0</v>
      </c>
      <c r="I162" s="36">
        <f t="shared" si="33"/>
        <v>0</v>
      </c>
      <c r="J162" s="31">
        <v>0</v>
      </c>
      <c r="K162" s="36">
        <f t="shared" si="34"/>
        <v>0</v>
      </c>
      <c r="L162" s="31">
        <v>0</v>
      </c>
      <c r="M162" s="36">
        <f t="shared" si="35"/>
        <v>0</v>
      </c>
      <c r="N162" s="31">
        <f t="shared" si="36"/>
        <v>0</v>
      </c>
      <c r="O162" s="36">
        <f t="shared" si="37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8"/>
        <v>0</v>
      </c>
      <c r="U162" s="36">
        <f t="shared" si="39"/>
        <v>0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77617327</v>
      </c>
      <c r="E163" s="32">
        <f>SUM(E158:E162)</f>
        <v>28795409</v>
      </c>
      <c r="F163" s="32">
        <f>SUM(F158:F162)</f>
        <v>3911309</v>
      </c>
      <c r="G163" s="37">
        <f t="shared" si="32"/>
        <v>5.0392214614656851E-2</v>
      </c>
      <c r="H163" s="32">
        <f>SUM(H158:H162)</f>
        <v>6794306</v>
      </c>
      <c r="I163" s="37">
        <f t="shared" si="33"/>
        <v>8.7535944132680579E-2</v>
      </c>
      <c r="J163" s="32">
        <f>SUM(J158:J162)</f>
        <v>3200761</v>
      </c>
      <c r="K163" s="37">
        <f t="shared" si="34"/>
        <v>0.11115525395037799</v>
      </c>
      <c r="L163" s="32">
        <f>SUM(L158:L162)</f>
        <v>4143204</v>
      </c>
      <c r="M163" s="37">
        <f t="shared" si="35"/>
        <v>0.14388418653820823</v>
      </c>
      <c r="N163" s="32">
        <f t="shared" si="36"/>
        <v>18049580</v>
      </c>
      <c r="O163" s="37">
        <f t="shared" si="37"/>
        <v>0.62682144921087946</v>
      </c>
      <c r="P163" s="32">
        <f>SUM(P158:P162)</f>
        <v>6854432</v>
      </c>
      <c r="Q163" s="32">
        <f>SUM(Q158:Q162)</f>
        <v>21209900</v>
      </c>
      <c r="R163" s="32">
        <f>SUM(R158:R162)</f>
        <v>19201835</v>
      </c>
      <c r="S163" s="32">
        <f>SUM(S158:S162)</f>
        <v>21681384</v>
      </c>
      <c r="T163" s="37">
        <f t="shared" si="38"/>
        <v>1.1291308356727365</v>
      </c>
      <c r="U163" s="37">
        <f t="shared" si="39"/>
        <v>-0.39554378831097892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2332272</v>
      </c>
      <c r="E165" s="31">
        <v>2348272</v>
      </c>
      <c r="F165" s="31">
        <v>7205536</v>
      </c>
      <c r="G165" s="36">
        <f t="shared" si="32"/>
        <v>3.0894921347081299</v>
      </c>
      <c r="H165" s="31">
        <v>4293541</v>
      </c>
      <c r="I165" s="36">
        <f t="shared" si="33"/>
        <v>1.8409263585036393</v>
      </c>
      <c r="J165" s="31">
        <v>11912100</v>
      </c>
      <c r="K165" s="36">
        <f t="shared" si="34"/>
        <v>5.0727087833095998</v>
      </c>
      <c r="L165" s="31">
        <v>4640879</v>
      </c>
      <c r="M165" s="36">
        <f t="shared" si="35"/>
        <v>1.9762953354636941</v>
      </c>
      <c r="N165" s="31">
        <f t="shared" si="36"/>
        <v>28052056</v>
      </c>
      <c r="O165" s="36">
        <f t="shared" si="37"/>
        <v>11.945829103272533</v>
      </c>
      <c r="P165" s="31">
        <v>592784</v>
      </c>
      <c r="Q165" s="31">
        <v>2236405</v>
      </c>
      <c r="R165" s="31">
        <v>2250795</v>
      </c>
      <c r="S165" s="31">
        <v>2264106</v>
      </c>
      <c r="T165" s="36">
        <f t="shared" si="38"/>
        <v>1.0059139104183188</v>
      </c>
      <c r="U165" s="36">
        <f t="shared" si="39"/>
        <v>6.8289545601770625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970623</v>
      </c>
      <c r="E167" s="31">
        <v>620623</v>
      </c>
      <c r="F167" s="31">
        <v>53528</v>
      </c>
      <c r="G167" s="36">
        <f t="shared" si="32"/>
        <v>5.514808530191434E-2</v>
      </c>
      <c r="H167" s="31">
        <v>0</v>
      </c>
      <c r="I167" s="36">
        <f t="shared" si="33"/>
        <v>0</v>
      </c>
      <c r="J167" s="31">
        <v>120943</v>
      </c>
      <c r="K167" s="36">
        <f t="shared" si="34"/>
        <v>0.19487353836386986</v>
      </c>
      <c r="L167" s="31">
        <v>204442</v>
      </c>
      <c r="M167" s="36">
        <f t="shared" si="35"/>
        <v>0.32941415319767398</v>
      </c>
      <c r="N167" s="31">
        <f t="shared" si="36"/>
        <v>378913</v>
      </c>
      <c r="O167" s="36">
        <f t="shared" si="37"/>
        <v>0.61053650928180236</v>
      </c>
      <c r="P167" s="31">
        <v>70242</v>
      </c>
      <c r="Q167" s="31">
        <v>600161</v>
      </c>
      <c r="R167" s="31">
        <v>545161</v>
      </c>
      <c r="S167" s="31">
        <v>425010</v>
      </c>
      <c r="T167" s="36">
        <f t="shared" si="38"/>
        <v>0.77960455718585886</v>
      </c>
      <c r="U167" s="36">
        <f t="shared" si="39"/>
        <v>1.9105378548446796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3302895</v>
      </c>
      <c r="E169" s="32">
        <f>SUM(E164:E168)</f>
        <v>2968895</v>
      </c>
      <c r="F169" s="32">
        <f>SUM(F164:F168)</f>
        <v>7259064</v>
      </c>
      <c r="G169" s="37">
        <f t="shared" si="32"/>
        <v>2.1977883038970356</v>
      </c>
      <c r="H169" s="32">
        <f>SUM(H164:H168)</f>
        <v>4293541</v>
      </c>
      <c r="I169" s="37">
        <f t="shared" si="33"/>
        <v>1.2999326348551801</v>
      </c>
      <c r="J169" s="32">
        <f>SUM(J164:J168)</f>
        <v>12033043</v>
      </c>
      <c r="K169" s="37">
        <f t="shared" si="34"/>
        <v>4.053037577954087</v>
      </c>
      <c r="L169" s="32">
        <f>SUM(L164:L168)</f>
        <v>4845321</v>
      </c>
      <c r="M169" s="37">
        <f t="shared" si="35"/>
        <v>1.6320284146121706</v>
      </c>
      <c r="N169" s="32">
        <f t="shared" si="36"/>
        <v>28430969</v>
      </c>
      <c r="O169" s="37">
        <f t="shared" si="37"/>
        <v>9.5762797269691244</v>
      </c>
      <c r="P169" s="32">
        <f>SUM(P164:P168)</f>
        <v>663026</v>
      </c>
      <c r="Q169" s="32">
        <f>SUM(Q164:Q168)</f>
        <v>2836566</v>
      </c>
      <c r="R169" s="32">
        <f>SUM(R164:R168)</f>
        <v>2795956</v>
      </c>
      <c r="S169" s="32">
        <f>SUM(S164:S168)</f>
        <v>2689116</v>
      </c>
      <c r="T169" s="37">
        <f t="shared" si="38"/>
        <v>0.96178766761708701</v>
      </c>
      <c r="U169" s="37">
        <f t="shared" si="39"/>
        <v>6.3078898866711111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924876339</v>
      </c>
      <c r="E170" s="32">
        <f>SUM(E105,E107:E111,E113:E120,E122:E125,E127:E131,E133:E136,E138:E143,E145:E149,E151:E156,E158:E162,E164:E168)</f>
        <v>1136914845</v>
      </c>
      <c r="F170" s="32">
        <f>SUM(F105,F107:F111,F113:F120,F122:F125,F127:F131,F133:F136,F138:F143,F145:F149,F151:F156,F158:F162,F164:F168)</f>
        <v>216996049</v>
      </c>
      <c r="G170" s="37">
        <f t="shared" si="32"/>
        <v>0.23462168924617716</v>
      </c>
      <c r="H170" s="32">
        <f>SUM(H105,H107:H111,H113:H120,H122:H125,H127:H131,H133:H136,H138:H143,H145:H149,H151:H156,H158:H162,H164:H168)</f>
        <v>256574255</v>
      </c>
      <c r="I170" s="37">
        <f t="shared" si="33"/>
        <v>0.27741465986405778</v>
      </c>
      <c r="J170" s="32">
        <f>SUM(J105,J107:J111,J113:J120,J122:J125,J127:J131,J133:J136,J138:J143,J145:J149,J151:J156,J158:J162,J164:J168)</f>
        <v>221419707</v>
      </c>
      <c r="K170" s="37">
        <f t="shared" si="34"/>
        <v>0.19475487365986499</v>
      </c>
      <c r="L170" s="32">
        <f>SUM(L105,L107:L111,L113:L120,L122:L125,L127:L131,L133:L136,L138:L143,L145:L149,L151:L156,L158:L162,L164:L168)</f>
        <v>277733816</v>
      </c>
      <c r="M170" s="37">
        <f t="shared" si="35"/>
        <v>0.24428726322066804</v>
      </c>
      <c r="N170" s="32">
        <f t="shared" si="36"/>
        <v>972723827</v>
      </c>
      <c r="O170" s="37">
        <f t="shared" si="37"/>
        <v>0.85558195609628085</v>
      </c>
      <c r="P170" s="32">
        <f>SUM(P105,P107:P111,P113:P120,P122:P125,P127:P131,P133:P136,P138:P143,P145:P149,P151:P156,P158:P162,P164:P168)</f>
        <v>184397348</v>
      </c>
      <c r="Q170" s="32">
        <f>SUM(Q105,Q107:Q111,Q113:Q120,Q122:Q125,Q127:Q131,Q133:Q136,Q138:Q143,Q145:Q149,Q151:Q156,Q158:Q162,Q164:Q168)</f>
        <v>1359641551</v>
      </c>
      <c r="R170" s="32">
        <f>SUM(R105,R107:R111,R113:R120,R122:R125,R127:R131,R133:R136,R138:R143,R145:R149,R151:R156,R158:R162,R164:R168)</f>
        <v>780855788</v>
      </c>
      <c r="S170" s="32">
        <f>SUM(S105,S107:S111,S113:S120,S122:S125,S127:S131,S133:S136,S138:S143,S145:S149,S151:S156,S158:S162,S164:S168)</f>
        <v>686995803</v>
      </c>
      <c r="T170" s="37">
        <f t="shared" si="38"/>
        <v>0.87979856659524436</v>
      </c>
      <c r="U170" s="37">
        <f t="shared" si="39"/>
        <v>0.50617033819813928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1547126</v>
      </c>
      <c r="E173" s="31">
        <v>1553047</v>
      </c>
      <c r="F173" s="31">
        <v>345941</v>
      </c>
      <c r="G173" s="36">
        <f t="shared" ref="G173:G205" si="40">IF(($D173     =0),0,($F173     /$D173     ))</f>
        <v>0.22360234395905698</v>
      </c>
      <c r="H173" s="31">
        <v>334122</v>
      </c>
      <c r="I173" s="36">
        <f t="shared" ref="I173:I205" si="41">IF(($D173     =0),0,($H173     /$D173     ))</f>
        <v>0.21596301787960387</v>
      </c>
      <c r="J173" s="31">
        <v>396360</v>
      </c>
      <c r="K173" s="36">
        <f t="shared" ref="K173:K205" si="42">IF(($E173     =0),0,($J173     /$E173     ))</f>
        <v>0.25521442686538143</v>
      </c>
      <c r="L173" s="31">
        <v>347731</v>
      </c>
      <c r="M173" s="36">
        <f t="shared" ref="M173:M205" si="43">IF(($E173     =0),0,($L173     /$E173     ))</f>
        <v>0.22390243180019664</v>
      </c>
      <c r="N173" s="31">
        <f t="shared" ref="N173:N205" si="44">$F173     +$H173     +$J173     +$L173</f>
        <v>1424154</v>
      </c>
      <c r="O173" s="36">
        <f t="shared" ref="O173:O205" si="45">IF(($E173     =0),0,($N173     /$E173     ))</f>
        <v>0.91700637520950745</v>
      </c>
      <c r="P173" s="31">
        <v>322387</v>
      </c>
      <c r="Q173" s="31">
        <v>1458435</v>
      </c>
      <c r="R173" s="31">
        <v>1378830</v>
      </c>
      <c r="S173" s="31">
        <v>1358098</v>
      </c>
      <c r="T173" s="36">
        <f t="shared" ref="T173:T205" si="46">IF(($R173     =0),0,($S173     /$R173     ))</f>
        <v>0.98496406373519574</v>
      </c>
      <c r="U173" s="36">
        <f t="shared" ref="U173:U205" si="47">IF(($P173     =0),0,(($L173     /$P173     )-1))</f>
        <v>7.861359173912108E-2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1429364</v>
      </c>
      <c r="E174" s="31">
        <v>1364364</v>
      </c>
      <c r="F174" s="31">
        <v>344794</v>
      </c>
      <c r="G174" s="36">
        <f t="shared" si="40"/>
        <v>0.2412219700510157</v>
      </c>
      <c r="H174" s="31">
        <v>387689</v>
      </c>
      <c r="I174" s="36">
        <f t="shared" si="41"/>
        <v>0.27123182058593892</v>
      </c>
      <c r="J174" s="31">
        <v>106715</v>
      </c>
      <c r="K174" s="36">
        <f t="shared" si="42"/>
        <v>7.821593064607392E-2</v>
      </c>
      <c r="L174" s="31">
        <v>106713</v>
      </c>
      <c r="M174" s="36">
        <f t="shared" si="43"/>
        <v>7.8214464761603208E-2</v>
      </c>
      <c r="N174" s="31">
        <f t="shared" si="44"/>
        <v>945911</v>
      </c>
      <c r="O174" s="36">
        <f t="shared" si="45"/>
        <v>0.69329812278834679</v>
      </c>
      <c r="P174" s="31">
        <v>348557</v>
      </c>
      <c r="Q174" s="31">
        <v>896016</v>
      </c>
      <c r="R174" s="31">
        <v>1357420</v>
      </c>
      <c r="S174" s="31">
        <v>1407980</v>
      </c>
      <c r="T174" s="36">
        <f t="shared" si="46"/>
        <v>1.0372471305859645</v>
      </c>
      <c r="U174" s="36">
        <f t="shared" si="47"/>
        <v>-0.69384347466841867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25568362</v>
      </c>
      <c r="E175" s="31">
        <v>25558362</v>
      </c>
      <c r="F175" s="31">
        <v>2564191</v>
      </c>
      <c r="G175" s="36">
        <f t="shared" si="40"/>
        <v>0.10028765237288177</v>
      </c>
      <c r="H175" s="31">
        <v>3628075</v>
      </c>
      <c r="I175" s="36">
        <f t="shared" si="41"/>
        <v>0.14189704448020565</v>
      </c>
      <c r="J175" s="31">
        <v>3487694</v>
      </c>
      <c r="K175" s="36">
        <f t="shared" si="42"/>
        <v>0.13645999692781563</v>
      </c>
      <c r="L175" s="31">
        <v>3396295</v>
      </c>
      <c r="M175" s="36">
        <f t="shared" si="43"/>
        <v>0.13288390703598299</v>
      </c>
      <c r="N175" s="31">
        <f t="shared" si="44"/>
        <v>13076255</v>
      </c>
      <c r="O175" s="36">
        <f t="shared" si="45"/>
        <v>0.51162335833571804</v>
      </c>
      <c r="P175" s="31">
        <v>3402423</v>
      </c>
      <c r="Q175" s="31">
        <v>16463274</v>
      </c>
      <c r="R175" s="31">
        <v>16438274</v>
      </c>
      <c r="S175" s="31">
        <v>11944637</v>
      </c>
      <c r="T175" s="36">
        <f t="shared" si="46"/>
        <v>0.72663571613418776</v>
      </c>
      <c r="U175" s="36">
        <f t="shared" si="47"/>
        <v>-1.8010694143555384E-3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40"/>
        <v>0</v>
      </c>
      <c r="H176" s="31">
        <v>0</v>
      </c>
      <c r="I176" s="36">
        <f t="shared" si="41"/>
        <v>0</v>
      </c>
      <c r="J176" s="31">
        <v>0</v>
      </c>
      <c r="K176" s="36">
        <f t="shared" si="42"/>
        <v>0</v>
      </c>
      <c r="L176" s="31">
        <v>0</v>
      </c>
      <c r="M176" s="36">
        <f t="shared" si="43"/>
        <v>0</v>
      </c>
      <c r="N176" s="31">
        <f t="shared" si="44"/>
        <v>0</v>
      </c>
      <c r="O176" s="36">
        <f t="shared" si="45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6"/>
        <v>0</v>
      </c>
      <c r="U176" s="36">
        <f t="shared" si="47"/>
        <v>0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40"/>
        <v>0</v>
      </c>
      <c r="H178" s="31">
        <v>0</v>
      </c>
      <c r="I178" s="36">
        <f t="shared" si="41"/>
        <v>0</v>
      </c>
      <c r="J178" s="31">
        <v>0</v>
      </c>
      <c r="K178" s="36">
        <f t="shared" si="42"/>
        <v>0</v>
      </c>
      <c r="L178" s="31">
        <v>0</v>
      </c>
      <c r="M178" s="36">
        <f t="shared" si="43"/>
        <v>0</v>
      </c>
      <c r="N178" s="31">
        <f t="shared" si="44"/>
        <v>0</v>
      </c>
      <c r="O178" s="36">
        <f t="shared" si="45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6"/>
        <v>0</v>
      </c>
      <c r="U178" s="36">
        <f t="shared" si="47"/>
        <v>0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28544852</v>
      </c>
      <c r="E179" s="32">
        <f>SUM(E173:E178)</f>
        <v>28475773</v>
      </c>
      <c r="F179" s="32">
        <f>SUM(F173:F178)</f>
        <v>3254926</v>
      </c>
      <c r="G179" s="37">
        <f t="shared" si="40"/>
        <v>0.11402847700874399</v>
      </c>
      <c r="H179" s="32">
        <f>SUM(H173:H178)</f>
        <v>4349886</v>
      </c>
      <c r="I179" s="37">
        <f t="shared" si="41"/>
        <v>0.15238775804477808</v>
      </c>
      <c r="J179" s="32">
        <f>SUM(J173:J178)</f>
        <v>3990769</v>
      </c>
      <c r="K179" s="37">
        <f t="shared" si="42"/>
        <v>0.14014611648997202</v>
      </c>
      <c r="L179" s="32">
        <f>SUM(L173:L178)</f>
        <v>3850739</v>
      </c>
      <c r="M179" s="37">
        <f t="shared" si="43"/>
        <v>0.13522860292501981</v>
      </c>
      <c r="N179" s="32">
        <f t="shared" si="44"/>
        <v>15446320</v>
      </c>
      <c r="O179" s="37">
        <f t="shared" si="45"/>
        <v>0.5424372500792165</v>
      </c>
      <c r="P179" s="32">
        <f>SUM(P173:P178)</f>
        <v>4073367</v>
      </c>
      <c r="Q179" s="32">
        <f>SUM(Q173:Q178)</f>
        <v>18817725</v>
      </c>
      <c r="R179" s="32">
        <f>SUM(R173:R178)</f>
        <v>19174524</v>
      </c>
      <c r="S179" s="32">
        <f>SUM(S173:S178)</f>
        <v>14710715</v>
      </c>
      <c r="T179" s="37">
        <f t="shared" si="46"/>
        <v>0.76720105281361872</v>
      </c>
      <c r="U179" s="37">
        <f t="shared" si="47"/>
        <v>-5.4654540089316805E-2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2611759</v>
      </c>
      <c r="E180" s="31">
        <v>2611759</v>
      </c>
      <c r="F180" s="31">
        <v>348457</v>
      </c>
      <c r="G180" s="36">
        <f t="shared" si="40"/>
        <v>0.13341851219810097</v>
      </c>
      <c r="H180" s="31">
        <v>387874</v>
      </c>
      <c r="I180" s="36">
        <f t="shared" si="41"/>
        <v>0.14851063976423551</v>
      </c>
      <c r="J180" s="31">
        <v>474676</v>
      </c>
      <c r="K180" s="36">
        <f t="shared" si="42"/>
        <v>0.18174571237238965</v>
      </c>
      <c r="L180" s="31">
        <v>832087</v>
      </c>
      <c r="M180" s="36">
        <f t="shared" si="43"/>
        <v>0.31859256539366765</v>
      </c>
      <c r="N180" s="31">
        <f t="shared" si="44"/>
        <v>2043094</v>
      </c>
      <c r="O180" s="36">
        <f t="shared" si="45"/>
        <v>0.7822674297283938</v>
      </c>
      <c r="P180" s="31">
        <v>326353</v>
      </c>
      <c r="Q180" s="31">
        <v>2848430</v>
      </c>
      <c r="R180" s="31">
        <v>1778423</v>
      </c>
      <c r="S180" s="31">
        <v>1417746</v>
      </c>
      <c r="T180" s="36">
        <f t="shared" si="46"/>
        <v>0.79719279384038555</v>
      </c>
      <c r="U180" s="36">
        <f t="shared" si="47"/>
        <v>1.549653289536177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95332695</v>
      </c>
      <c r="E181" s="31">
        <v>89694153</v>
      </c>
      <c r="F181" s="31">
        <v>10012673</v>
      </c>
      <c r="G181" s="36">
        <f t="shared" si="40"/>
        <v>0.10502874171342791</v>
      </c>
      <c r="H181" s="31">
        <v>26291440</v>
      </c>
      <c r="I181" s="36">
        <f t="shared" si="41"/>
        <v>0.2757861822746121</v>
      </c>
      <c r="J181" s="31">
        <v>15913858</v>
      </c>
      <c r="K181" s="36">
        <f t="shared" si="42"/>
        <v>0.17742358300657568</v>
      </c>
      <c r="L181" s="31">
        <v>24239720</v>
      </c>
      <c r="M181" s="36">
        <f t="shared" si="43"/>
        <v>0.27024860806701634</v>
      </c>
      <c r="N181" s="31">
        <f t="shared" si="44"/>
        <v>76457691</v>
      </c>
      <c r="O181" s="36">
        <f t="shared" si="45"/>
        <v>0.85242670166025203</v>
      </c>
      <c r="P181" s="31">
        <v>23220659</v>
      </c>
      <c r="Q181" s="31">
        <v>71410367</v>
      </c>
      <c r="R181" s="31">
        <v>101596021</v>
      </c>
      <c r="S181" s="31">
        <v>70740111</v>
      </c>
      <c r="T181" s="36">
        <f t="shared" si="46"/>
        <v>0.69628820404295166</v>
      </c>
      <c r="U181" s="36">
        <f t="shared" si="47"/>
        <v>4.3885963787677174E-2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40"/>
        <v>0</v>
      </c>
      <c r="H182" s="31">
        <v>0</v>
      </c>
      <c r="I182" s="36">
        <f t="shared" si="41"/>
        <v>0</v>
      </c>
      <c r="J182" s="31">
        <v>0</v>
      </c>
      <c r="K182" s="36">
        <f t="shared" si="42"/>
        <v>0</v>
      </c>
      <c r="L182" s="31">
        <v>0</v>
      </c>
      <c r="M182" s="36">
        <f t="shared" si="43"/>
        <v>0</v>
      </c>
      <c r="N182" s="31">
        <f t="shared" si="44"/>
        <v>0</v>
      </c>
      <c r="O182" s="36">
        <f t="shared" si="45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6"/>
        <v>0</v>
      </c>
      <c r="U182" s="36">
        <f t="shared" si="47"/>
        <v>0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40"/>
        <v>0</v>
      </c>
      <c r="H184" s="31">
        <v>0</v>
      </c>
      <c r="I184" s="36">
        <f t="shared" si="41"/>
        <v>0</v>
      </c>
      <c r="J184" s="31">
        <v>0</v>
      </c>
      <c r="K184" s="36">
        <f t="shared" si="42"/>
        <v>0</v>
      </c>
      <c r="L184" s="31">
        <v>0</v>
      </c>
      <c r="M184" s="36">
        <f t="shared" si="43"/>
        <v>0</v>
      </c>
      <c r="N184" s="31">
        <f t="shared" si="44"/>
        <v>0</v>
      </c>
      <c r="O184" s="36">
        <f t="shared" si="45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6"/>
        <v>0</v>
      </c>
      <c r="U184" s="36">
        <f t="shared" si="47"/>
        <v>0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97944454</v>
      </c>
      <c r="E185" s="32">
        <f>SUM(E180:E184)</f>
        <v>92305912</v>
      </c>
      <c r="F185" s="32">
        <f>SUM(F180:F184)</f>
        <v>10361130</v>
      </c>
      <c r="G185" s="37">
        <f t="shared" si="40"/>
        <v>0.10578577527217621</v>
      </c>
      <c r="H185" s="32">
        <f>SUM(H180:H184)</f>
        <v>26679314</v>
      </c>
      <c r="I185" s="37">
        <f t="shared" si="41"/>
        <v>0.27239228879666838</v>
      </c>
      <c r="J185" s="32">
        <f>SUM(J180:J184)</f>
        <v>16388534</v>
      </c>
      <c r="K185" s="37">
        <f t="shared" si="42"/>
        <v>0.17754587593479387</v>
      </c>
      <c r="L185" s="32">
        <f>SUM(L180:L184)</f>
        <v>25071807</v>
      </c>
      <c r="M185" s="37">
        <f t="shared" si="43"/>
        <v>0.27161648107653169</v>
      </c>
      <c r="N185" s="32">
        <f t="shared" si="44"/>
        <v>78500785</v>
      </c>
      <c r="O185" s="37">
        <f t="shared" si="45"/>
        <v>0.85044157301647161</v>
      </c>
      <c r="P185" s="32">
        <f>SUM(P180:P184)</f>
        <v>23547012</v>
      </c>
      <c r="Q185" s="32">
        <f>SUM(Q180:Q184)</f>
        <v>74258797</v>
      </c>
      <c r="R185" s="32">
        <f>SUM(R180:R184)</f>
        <v>103374444</v>
      </c>
      <c r="S185" s="32">
        <f>SUM(S180:S184)</f>
        <v>72157857</v>
      </c>
      <c r="T185" s="37">
        <f t="shared" si="46"/>
        <v>0.69802413641034911</v>
      </c>
      <c r="U185" s="37">
        <f t="shared" si="47"/>
        <v>6.4755349850758037E-2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22207113</v>
      </c>
      <c r="E188" s="31">
        <v>21578497</v>
      </c>
      <c r="F188" s="31">
        <v>5828706</v>
      </c>
      <c r="G188" s="36">
        <f t="shared" si="40"/>
        <v>0.26247022744469306</v>
      </c>
      <c r="H188" s="31">
        <v>5727394</v>
      </c>
      <c r="I188" s="36">
        <f t="shared" si="41"/>
        <v>0.25790808557600442</v>
      </c>
      <c r="J188" s="31">
        <v>4362247</v>
      </c>
      <c r="K188" s="36">
        <f t="shared" si="42"/>
        <v>0.20215712892329804</v>
      </c>
      <c r="L188" s="31">
        <v>830183</v>
      </c>
      <c r="M188" s="36">
        <f t="shared" si="43"/>
        <v>3.8472698075310806E-2</v>
      </c>
      <c r="N188" s="31">
        <f t="shared" si="44"/>
        <v>16748530</v>
      </c>
      <c r="O188" s="36">
        <f t="shared" si="45"/>
        <v>0.77616758942942132</v>
      </c>
      <c r="P188" s="31">
        <v>3907354</v>
      </c>
      <c r="Q188" s="31">
        <v>16930375</v>
      </c>
      <c r="R188" s="31">
        <v>16398811</v>
      </c>
      <c r="S188" s="31">
        <v>15476020</v>
      </c>
      <c r="T188" s="36">
        <f t="shared" si="46"/>
        <v>0.94372817639034923</v>
      </c>
      <c r="U188" s="36">
        <f t="shared" si="47"/>
        <v>-0.78753320021682194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40"/>
        <v>0</v>
      </c>
      <c r="H190" s="31">
        <v>0</v>
      </c>
      <c r="I190" s="36">
        <f t="shared" si="41"/>
        <v>0</v>
      </c>
      <c r="J190" s="31">
        <v>0</v>
      </c>
      <c r="K190" s="36">
        <f t="shared" si="42"/>
        <v>0</v>
      </c>
      <c r="L190" s="31">
        <v>0</v>
      </c>
      <c r="M190" s="36">
        <f t="shared" si="43"/>
        <v>0</v>
      </c>
      <c r="N190" s="31">
        <f t="shared" si="44"/>
        <v>0</v>
      </c>
      <c r="O190" s="36">
        <f t="shared" si="45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6"/>
        <v>0</v>
      </c>
      <c r="U190" s="36">
        <f t="shared" si="47"/>
        <v>0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22207113</v>
      </c>
      <c r="E191" s="32">
        <f>SUM(E186:E190)</f>
        <v>21578497</v>
      </c>
      <c r="F191" s="32">
        <f>SUM(F186:F190)</f>
        <v>5828706</v>
      </c>
      <c r="G191" s="37">
        <f t="shared" si="40"/>
        <v>0.26247022744469306</v>
      </c>
      <c r="H191" s="32">
        <f>SUM(H186:H190)</f>
        <v>5727394</v>
      </c>
      <c r="I191" s="37">
        <f t="shared" si="41"/>
        <v>0.25790808557600442</v>
      </c>
      <c r="J191" s="32">
        <f>SUM(J186:J190)</f>
        <v>4362247</v>
      </c>
      <c r="K191" s="37">
        <f t="shared" si="42"/>
        <v>0.20215712892329804</v>
      </c>
      <c r="L191" s="32">
        <f>SUM(L186:L190)</f>
        <v>830183</v>
      </c>
      <c r="M191" s="37">
        <f t="shared" si="43"/>
        <v>3.8472698075310806E-2</v>
      </c>
      <c r="N191" s="32">
        <f t="shared" si="44"/>
        <v>16748530</v>
      </c>
      <c r="O191" s="37">
        <f t="shared" si="45"/>
        <v>0.77616758942942132</v>
      </c>
      <c r="P191" s="32">
        <f>SUM(P186:P190)</f>
        <v>3907354</v>
      </c>
      <c r="Q191" s="32">
        <f>SUM(Q186:Q190)</f>
        <v>16930375</v>
      </c>
      <c r="R191" s="32">
        <f>SUM(R186:R190)</f>
        <v>16398811</v>
      </c>
      <c r="S191" s="32">
        <f>SUM(S186:S190)</f>
        <v>15476020</v>
      </c>
      <c r="T191" s="37">
        <f t="shared" si="46"/>
        <v>0.94372817639034923</v>
      </c>
      <c r="U191" s="37">
        <f t="shared" si="47"/>
        <v>-0.78753320021682194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4225642</v>
      </c>
      <c r="E193" s="31">
        <v>4214536</v>
      </c>
      <c r="F193" s="31">
        <v>820326</v>
      </c>
      <c r="G193" s="36">
        <f t="shared" si="40"/>
        <v>0.19413050135340382</v>
      </c>
      <c r="H193" s="31">
        <v>982010</v>
      </c>
      <c r="I193" s="36">
        <f t="shared" si="41"/>
        <v>0.23239308961809826</v>
      </c>
      <c r="J193" s="31">
        <v>875913</v>
      </c>
      <c r="K193" s="36">
        <f t="shared" si="42"/>
        <v>0.2078314196390777</v>
      </c>
      <c r="L193" s="31">
        <v>946040</v>
      </c>
      <c r="M193" s="36">
        <f t="shared" si="43"/>
        <v>0.22447073651761429</v>
      </c>
      <c r="N193" s="31">
        <f t="shared" si="44"/>
        <v>3624289</v>
      </c>
      <c r="O193" s="36">
        <f t="shared" si="45"/>
        <v>0.85994970739364907</v>
      </c>
      <c r="P193" s="31">
        <v>894291</v>
      </c>
      <c r="Q193" s="31">
        <v>3939685</v>
      </c>
      <c r="R193" s="31">
        <v>3997765</v>
      </c>
      <c r="S193" s="31">
        <v>3556569</v>
      </c>
      <c r="T193" s="36">
        <f t="shared" si="46"/>
        <v>0.88963933597897826</v>
      </c>
      <c r="U193" s="36">
        <f t="shared" si="47"/>
        <v>5.7865951910507807E-2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1221627</v>
      </c>
      <c r="E195" s="31">
        <v>1207897</v>
      </c>
      <c r="F195" s="31">
        <v>212605</v>
      </c>
      <c r="G195" s="36">
        <f t="shared" si="40"/>
        <v>0.17403430015872276</v>
      </c>
      <c r="H195" s="31">
        <v>211008</v>
      </c>
      <c r="I195" s="36">
        <f t="shared" si="41"/>
        <v>0.17272702715313268</v>
      </c>
      <c r="J195" s="31">
        <v>313424</v>
      </c>
      <c r="K195" s="36">
        <f t="shared" si="42"/>
        <v>0.25947907810020227</v>
      </c>
      <c r="L195" s="31">
        <v>214729</v>
      </c>
      <c r="M195" s="36">
        <f t="shared" si="43"/>
        <v>0.17777095232457735</v>
      </c>
      <c r="N195" s="31">
        <f t="shared" si="44"/>
        <v>951766</v>
      </c>
      <c r="O195" s="36">
        <f t="shared" si="45"/>
        <v>0.7879529463190984</v>
      </c>
      <c r="P195" s="31">
        <v>196789</v>
      </c>
      <c r="Q195" s="31">
        <v>1143470</v>
      </c>
      <c r="R195" s="31">
        <v>1162259</v>
      </c>
      <c r="S195" s="31">
        <v>873133</v>
      </c>
      <c r="T195" s="36">
        <f t="shared" si="46"/>
        <v>0.75123789103805605</v>
      </c>
      <c r="U195" s="36">
        <f t="shared" si="47"/>
        <v>9.1163632113583581E-2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40"/>
        <v>0</v>
      </c>
      <c r="H197" s="31">
        <v>0</v>
      </c>
      <c r="I197" s="36">
        <f t="shared" si="41"/>
        <v>0</v>
      </c>
      <c r="J197" s="31">
        <v>0</v>
      </c>
      <c r="K197" s="36">
        <f t="shared" si="42"/>
        <v>0</v>
      </c>
      <c r="L197" s="31">
        <v>0</v>
      </c>
      <c r="M197" s="36">
        <f t="shared" si="43"/>
        <v>0</v>
      </c>
      <c r="N197" s="31">
        <f t="shared" si="44"/>
        <v>0</v>
      </c>
      <c r="O197" s="36">
        <f t="shared" si="45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6"/>
        <v>0</v>
      </c>
      <c r="U197" s="36">
        <f t="shared" si="47"/>
        <v>0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5447269</v>
      </c>
      <c r="E198" s="32">
        <f>SUM(E192:E197)</f>
        <v>5422433</v>
      </c>
      <c r="F198" s="32">
        <f>SUM(F192:F197)</f>
        <v>1032931</v>
      </c>
      <c r="G198" s="37">
        <f t="shared" si="40"/>
        <v>0.18962364443540425</v>
      </c>
      <c r="H198" s="32">
        <f>SUM(H192:H197)</f>
        <v>1193018</v>
      </c>
      <c r="I198" s="37">
        <f t="shared" si="41"/>
        <v>0.21901213250162604</v>
      </c>
      <c r="J198" s="32">
        <f>SUM(J192:J197)</f>
        <v>1189337</v>
      </c>
      <c r="K198" s="37">
        <f t="shared" si="42"/>
        <v>0.21933641227102299</v>
      </c>
      <c r="L198" s="32">
        <f>SUM(L192:L197)</f>
        <v>1160769</v>
      </c>
      <c r="M198" s="37">
        <f t="shared" si="43"/>
        <v>0.21406792854794149</v>
      </c>
      <c r="N198" s="32">
        <f t="shared" si="44"/>
        <v>4576055</v>
      </c>
      <c r="O198" s="37">
        <f t="shared" si="45"/>
        <v>0.84391176433162018</v>
      </c>
      <c r="P198" s="32">
        <f>SUM(P192:P197)</f>
        <v>1091080</v>
      </c>
      <c r="Q198" s="32">
        <f>SUM(Q192:Q197)</f>
        <v>5083155</v>
      </c>
      <c r="R198" s="32">
        <f>SUM(R192:R197)</f>
        <v>5160024</v>
      </c>
      <c r="S198" s="32">
        <f>SUM(S192:S197)</f>
        <v>4429702</v>
      </c>
      <c r="T198" s="37">
        <f t="shared" si="46"/>
        <v>0.85846538698269625</v>
      </c>
      <c r="U198" s="37">
        <f t="shared" si="47"/>
        <v>6.3871576786303397E-2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9238366</v>
      </c>
      <c r="E199" s="31">
        <v>6024233</v>
      </c>
      <c r="F199" s="31">
        <v>250153</v>
      </c>
      <c r="G199" s="36">
        <f t="shared" si="40"/>
        <v>2.7077623900157236E-2</v>
      </c>
      <c r="H199" s="31">
        <v>397685</v>
      </c>
      <c r="I199" s="36">
        <f t="shared" si="41"/>
        <v>4.3047114608795539E-2</v>
      </c>
      <c r="J199" s="31">
        <v>718667</v>
      </c>
      <c r="K199" s="36">
        <f t="shared" si="42"/>
        <v>0.11929601660493544</v>
      </c>
      <c r="L199" s="31">
        <v>1352159</v>
      </c>
      <c r="M199" s="36">
        <f t="shared" si="43"/>
        <v>0.22445330384797532</v>
      </c>
      <c r="N199" s="31">
        <f t="shared" si="44"/>
        <v>2718664</v>
      </c>
      <c r="O199" s="36">
        <f t="shared" si="45"/>
        <v>0.45128798969096978</v>
      </c>
      <c r="P199" s="31">
        <v>-774899</v>
      </c>
      <c r="Q199" s="31">
        <v>10118619</v>
      </c>
      <c r="R199" s="31">
        <v>10118619</v>
      </c>
      <c r="S199" s="31">
        <v>2735115</v>
      </c>
      <c r="T199" s="36">
        <f t="shared" si="46"/>
        <v>0.27030516713792663</v>
      </c>
      <c r="U199" s="36">
        <f t="shared" si="47"/>
        <v>-2.7449486965398071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2000000</v>
      </c>
      <c r="E201" s="31">
        <v>2000000</v>
      </c>
      <c r="F201" s="31">
        <v>265933</v>
      </c>
      <c r="G201" s="36">
        <f t="shared" si="40"/>
        <v>0.13296649999999999</v>
      </c>
      <c r="H201" s="31">
        <v>875173</v>
      </c>
      <c r="I201" s="36">
        <f t="shared" si="41"/>
        <v>0.43758649999999999</v>
      </c>
      <c r="J201" s="31">
        <v>1732157</v>
      </c>
      <c r="K201" s="36">
        <f t="shared" si="42"/>
        <v>0.86607849999999997</v>
      </c>
      <c r="L201" s="31">
        <v>541076</v>
      </c>
      <c r="M201" s="36">
        <f t="shared" si="43"/>
        <v>0.270538</v>
      </c>
      <c r="N201" s="31">
        <f t="shared" si="44"/>
        <v>3414339</v>
      </c>
      <c r="O201" s="36">
        <f t="shared" si="45"/>
        <v>1.7071695</v>
      </c>
      <c r="P201" s="31">
        <v>318030</v>
      </c>
      <c r="Q201" s="31">
        <v>2500000</v>
      </c>
      <c r="R201" s="31">
        <v>4000000</v>
      </c>
      <c r="S201" s="31">
        <v>3973590</v>
      </c>
      <c r="T201" s="36">
        <f t="shared" si="46"/>
        <v>0.99339750000000004</v>
      </c>
      <c r="U201" s="36">
        <f t="shared" si="47"/>
        <v>0.70133635191648591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11238366</v>
      </c>
      <c r="E204" s="32">
        <f>SUM(E199:E203)</f>
        <v>8024233</v>
      </c>
      <c r="F204" s="32">
        <f>SUM(F199:F203)</f>
        <v>516086</v>
      </c>
      <c r="G204" s="37">
        <f t="shared" si="40"/>
        <v>4.5921800375606205E-2</v>
      </c>
      <c r="H204" s="32">
        <f>SUM(H199:H203)</f>
        <v>1272858</v>
      </c>
      <c r="I204" s="37">
        <f t="shared" si="41"/>
        <v>0.11326005933602803</v>
      </c>
      <c r="J204" s="32">
        <f>SUM(J199:J203)</f>
        <v>2450824</v>
      </c>
      <c r="K204" s="37">
        <f t="shared" si="42"/>
        <v>0.30542782095185922</v>
      </c>
      <c r="L204" s="32">
        <f>SUM(L199:L203)</f>
        <v>1893235</v>
      </c>
      <c r="M204" s="37">
        <f t="shared" si="43"/>
        <v>0.23593968420408529</v>
      </c>
      <c r="N204" s="32">
        <f t="shared" si="44"/>
        <v>6133003</v>
      </c>
      <c r="O204" s="37">
        <f t="shared" si="45"/>
        <v>0.76431018391415106</v>
      </c>
      <c r="P204" s="32">
        <f>SUM(P199:P203)</f>
        <v>-456869</v>
      </c>
      <c r="Q204" s="32">
        <f>SUM(Q199:Q203)</f>
        <v>12618619</v>
      </c>
      <c r="R204" s="32">
        <f>SUM(R199:R203)</f>
        <v>14118619</v>
      </c>
      <c r="S204" s="32">
        <f>SUM(S199:S203)</f>
        <v>6708705</v>
      </c>
      <c r="T204" s="37">
        <f t="shared" si="46"/>
        <v>0.47516722421647611</v>
      </c>
      <c r="U204" s="37">
        <f t="shared" si="47"/>
        <v>-5.1439340379846303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165382054</v>
      </c>
      <c r="E205" s="32">
        <f>SUM(E173:E178,E180:E184,E186:E190,E192:E197,E199:E203)</f>
        <v>155806848</v>
      </c>
      <c r="F205" s="32">
        <f>SUM(F173:F178,F180:F184,F186:F190,F192:F197,F199:F203)</f>
        <v>20993779</v>
      </c>
      <c r="G205" s="37">
        <f t="shared" si="40"/>
        <v>0.12694109483003518</v>
      </c>
      <c r="H205" s="32">
        <f>SUM(H173:H178,H180:H184,H186:H190,H192:H197,H199:H203)</f>
        <v>39222470</v>
      </c>
      <c r="I205" s="37">
        <f t="shared" si="41"/>
        <v>0.23716279397521572</v>
      </c>
      <c r="J205" s="32">
        <f>SUM(J173:J178,J180:J184,J186:J190,J192:J197,J199:J203)</f>
        <v>28381711</v>
      </c>
      <c r="K205" s="37">
        <f t="shared" si="42"/>
        <v>0.18215958646438954</v>
      </c>
      <c r="L205" s="32">
        <f>SUM(L173:L178,L180:L184,L186:L190,L192:L197,L199:L203)</f>
        <v>32806733</v>
      </c>
      <c r="M205" s="37">
        <f t="shared" si="43"/>
        <v>0.21056027652905218</v>
      </c>
      <c r="N205" s="32">
        <f t="shared" si="44"/>
        <v>121404693</v>
      </c>
      <c r="O205" s="37">
        <f t="shared" si="45"/>
        <v>0.77919998099184962</v>
      </c>
      <c r="P205" s="32">
        <f>SUM(P173:P178,P180:P184,P186:P190,P192:P197,P199:P203)</f>
        <v>32161944</v>
      </c>
      <c r="Q205" s="32">
        <f>SUM(Q173:Q178,Q180:Q184,Q186:Q190,Q192:Q197,Q199:Q203)</f>
        <v>127708671</v>
      </c>
      <c r="R205" s="32">
        <f>SUM(R173:R178,R180:R184,R186:R190,R192:R197,R199:R203)</f>
        <v>158226422</v>
      </c>
      <c r="S205" s="32">
        <f>SUM(S173:S178,S180:S184,S186:S190,S192:S197,S199:S203)</f>
        <v>113482999</v>
      </c>
      <c r="T205" s="37">
        <f t="shared" si="46"/>
        <v>0.71721901794632004</v>
      </c>
      <c r="U205" s="37">
        <f t="shared" si="47"/>
        <v>2.0048197335335249E-2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     +$L208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=0),0,(($L208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5775694</v>
      </c>
      <c r="E209" s="31">
        <v>6782528</v>
      </c>
      <c r="F209" s="31">
        <v>1191319</v>
      </c>
      <c r="G209" s="36">
        <f t="shared" si="48"/>
        <v>0.20626421690622807</v>
      </c>
      <c r="H209" s="31">
        <v>1199078</v>
      </c>
      <c r="I209" s="36">
        <f t="shared" si="49"/>
        <v>0.20760760525055516</v>
      </c>
      <c r="J209" s="31">
        <v>1291220</v>
      </c>
      <c r="K209" s="36">
        <f t="shared" si="50"/>
        <v>0.1903744444549289</v>
      </c>
      <c r="L209" s="31">
        <v>1143781</v>
      </c>
      <c r="M209" s="36">
        <f t="shared" si="51"/>
        <v>0.16863638454570332</v>
      </c>
      <c r="N209" s="31">
        <f t="shared" si="52"/>
        <v>4825398</v>
      </c>
      <c r="O209" s="36">
        <f t="shared" si="53"/>
        <v>0.71144534899081879</v>
      </c>
      <c r="P209" s="31">
        <v>983740</v>
      </c>
      <c r="Q209" s="31">
        <v>4288607</v>
      </c>
      <c r="R209" s="31">
        <v>5295963</v>
      </c>
      <c r="S209" s="31">
        <v>3560845</v>
      </c>
      <c r="T209" s="36">
        <f t="shared" si="54"/>
        <v>0.67236968989398149</v>
      </c>
      <c r="U209" s="36">
        <f t="shared" si="55"/>
        <v>0.16268627889483001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5706024</v>
      </c>
      <c r="E212" s="31">
        <v>63278</v>
      </c>
      <c r="F212" s="31">
        <v>0</v>
      </c>
      <c r="G212" s="36">
        <f t="shared" si="48"/>
        <v>0</v>
      </c>
      <c r="H212" s="31">
        <v>2262</v>
      </c>
      <c r="I212" s="36">
        <f t="shared" si="49"/>
        <v>3.9642314858822887E-4</v>
      </c>
      <c r="J212" s="31">
        <v>1943</v>
      </c>
      <c r="K212" s="36">
        <f t="shared" si="50"/>
        <v>3.0705774518790099E-2</v>
      </c>
      <c r="L212" s="31">
        <v>816</v>
      </c>
      <c r="M212" s="36">
        <f t="shared" si="51"/>
        <v>1.2895477101046177E-2</v>
      </c>
      <c r="N212" s="31">
        <f t="shared" si="52"/>
        <v>5021</v>
      </c>
      <c r="O212" s="36">
        <f t="shared" si="53"/>
        <v>7.9348272701412814E-2</v>
      </c>
      <c r="P212" s="31">
        <v>1493</v>
      </c>
      <c r="Q212" s="31">
        <v>5714740</v>
      </c>
      <c r="R212" s="31">
        <v>5714740</v>
      </c>
      <c r="S212" s="31">
        <v>14357</v>
      </c>
      <c r="T212" s="36">
        <f t="shared" si="54"/>
        <v>2.512275274115708E-3</v>
      </c>
      <c r="U212" s="36">
        <f t="shared" si="55"/>
        <v>-0.45344943067649024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12943122</v>
      </c>
      <c r="E214" s="31">
        <v>11609208</v>
      </c>
      <c r="F214" s="31">
        <v>2092092</v>
      </c>
      <c r="G214" s="36">
        <f t="shared" si="48"/>
        <v>0.16163735457334019</v>
      </c>
      <c r="H214" s="31">
        <v>2103482</v>
      </c>
      <c r="I214" s="36">
        <f t="shared" si="49"/>
        <v>0.16251735864036512</v>
      </c>
      <c r="J214" s="31">
        <v>2101761</v>
      </c>
      <c r="K214" s="36">
        <f t="shared" si="50"/>
        <v>0.18104258274983098</v>
      </c>
      <c r="L214" s="31">
        <v>1396218</v>
      </c>
      <c r="M214" s="36">
        <f t="shared" si="51"/>
        <v>0.12026815265950959</v>
      </c>
      <c r="N214" s="31">
        <f t="shared" si="52"/>
        <v>7693553</v>
      </c>
      <c r="O214" s="36">
        <f t="shared" si="53"/>
        <v>0.6627112719489564</v>
      </c>
      <c r="P214" s="31">
        <v>2010675</v>
      </c>
      <c r="Q214" s="31">
        <v>12483870</v>
      </c>
      <c r="R214" s="31">
        <v>11739870</v>
      </c>
      <c r="S214" s="31">
        <v>7811753</v>
      </c>
      <c r="T214" s="36">
        <f t="shared" si="54"/>
        <v>0.66540370549247985</v>
      </c>
      <c r="U214" s="36">
        <f t="shared" si="55"/>
        <v>-0.30559737401618858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8"/>
        <v>0</v>
      </c>
      <c r="H215" s="31">
        <v>0</v>
      </c>
      <c r="I215" s="36">
        <f t="shared" si="49"/>
        <v>0</v>
      </c>
      <c r="J215" s="31">
        <v>0</v>
      </c>
      <c r="K215" s="36">
        <f t="shared" si="50"/>
        <v>0</v>
      </c>
      <c r="L215" s="31">
        <v>0</v>
      </c>
      <c r="M215" s="36">
        <f t="shared" si="51"/>
        <v>0</v>
      </c>
      <c r="N215" s="31">
        <f t="shared" si="52"/>
        <v>0</v>
      </c>
      <c r="O215" s="36">
        <f t="shared" si="53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54"/>
        <v>0</v>
      </c>
      <c r="U215" s="36">
        <f t="shared" si="55"/>
        <v>0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24424840</v>
      </c>
      <c r="E216" s="32">
        <f>SUM(E208:E215)</f>
        <v>18455014</v>
      </c>
      <c r="F216" s="32">
        <f>SUM(F208:F215)</f>
        <v>3283411</v>
      </c>
      <c r="G216" s="37">
        <f t="shared" si="48"/>
        <v>0.13442917128628068</v>
      </c>
      <c r="H216" s="32">
        <f>SUM(H208:H215)</f>
        <v>3304822</v>
      </c>
      <c r="I216" s="37">
        <f t="shared" si="49"/>
        <v>0.13530577887101819</v>
      </c>
      <c r="J216" s="32">
        <f>SUM(J208:J215)</f>
        <v>3394924</v>
      </c>
      <c r="K216" s="37">
        <f t="shared" si="50"/>
        <v>0.18395672850749395</v>
      </c>
      <c r="L216" s="32">
        <f>SUM(L208:L215)</f>
        <v>2540815</v>
      </c>
      <c r="M216" s="37">
        <f t="shared" si="51"/>
        <v>0.13767613506009804</v>
      </c>
      <c r="N216" s="32">
        <f t="shared" si="52"/>
        <v>12523972</v>
      </c>
      <c r="O216" s="37">
        <f t="shared" si="53"/>
        <v>0.67862164721197182</v>
      </c>
      <c r="P216" s="32">
        <f>SUM(P208:P215)</f>
        <v>2995908</v>
      </c>
      <c r="Q216" s="32">
        <f>SUM(Q208:Q215)</f>
        <v>22487217</v>
      </c>
      <c r="R216" s="32">
        <f>SUM(R208:R215)</f>
        <v>22750573</v>
      </c>
      <c r="S216" s="32">
        <f>SUM(S208:S215)</f>
        <v>11386955</v>
      </c>
      <c r="T216" s="37">
        <f t="shared" si="54"/>
        <v>0.50051288818088235</v>
      </c>
      <c r="U216" s="37">
        <f t="shared" si="55"/>
        <v>-0.15190486490239352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116623</v>
      </c>
      <c r="G217" s="36">
        <f t="shared" si="48"/>
        <v>0</v>
      </c>
      <c r="H217" s="31">
        <v>268817</v>
      </c>
      <c r="I217" s="36">
        <f t="shared" si="49"/>
        <v>0</v>
      </c>
      <c r="J217" s="31">
        <v>262144</v>
      </c>
      <c r="K217" s="36">
        <f t="shared" si="50"/>
        <v>0</v>
      </c>
      <c r="L217" s="31">
        <v>534873</v>
      </c>
      <c r="M217" s="36">
        <f t="shared" si="51"/>
        <v>0</v>
      </c>
      <c r="N217" s="31">
        <f t="shared" si="52"/>
        <v>1182457</v>
      </c>
      <c r="O217" s="36">
        <f t="shared" si="53"/>
        <v>0</v>
      </c>
      <c r="P217" s="31">
        <v>0</v>
      </c>
      <c r="Q217" s="31">
        <v>261099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13820967</v>
      </c>
      <c r="E218" s="31">
        <v>14195157</v>
      </c>
      <c r="F218" s="31">
        <v>2924249</v>
      </c>
      <c r="G218" s="36">
        <f t="shared" si="48"/>
        <v>0.21158063686860695</v>
      </c>
      <c r="H218" s="31">
        <v>2422712</v>
      </c>
      <c r="I218" s="36">
        <f t="shared" si="49"/>
        <v>0.17529251028527887</v>
      </c>
      <c r="J218" s="31">
        <v>3359392</v>
      </c>
      <c r="K218" s="36">
        <f t="shared" si="50"/>
        <v>0.23665761498798499</v>
      </c>
      <c r="L218" s="31">
        <v>3704566</v>
      </c>
      <c r="M218" s="36">
        <f t="shared" si="51"/>
        <v>0.26097393639253164</v>
      </c>
      <c r="N218" s="31">
        <f t="shared" si="52"/>
        <v>12410919</v>
      </c>
      <c r="O218" s="36">
        <f t="shared" si="53"/>
        <v>0.8743065680781128</v>
      </c>
      <c r="P218" s="31">
        <v>3024226</v>
      </c>
      <c r="Q218" s="31">
        <v>14527469</v>
      </c>
      <c r="R218" s="31">
        <v>12544225</v>
      </c>
      <c r="S218" s="31">
        <v>12128536</v>
      </c>
      <c r="T218" s="36">
        <f t="shared" si="54"/>
        <v>0.96686212181302555</v>
      </c>
      <c r="U218" s="36">
        <f t="shared" si="55"/>
        <v>0.22496334599332202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29656953</v>
      </c>
      <c r="E219" s="31">
        <v>29541052</v>
      </c>
      <c r="F219" s="31">
        <v>6481297</v>
      </c>
      <c r="G219" s="36">
        <f t="shared" si="48"/>
        <v>0.21854224201656861</v>
      </c>
      <c r="H219" s="31">
        <v>6231216</v>
      </c>
      <c r="I219" s="36">
        <f t="shared" si="49"/>
        <v>0.21010978437333061</v>
      </c>
      <c r="J219" s="31">
        <v>6918514</v>
      </c>
      <c r="K219" s="36">
        <f t="shared" si="50"/>
        <v>0.23419998719070667</v>
      </c>
      <c r="L219" s="31">
        <v>4898653</v>
      </c>
      <c r="M219" s="36">
        <f t="shared" si="51"/>
        <v>0.16582527257323132</v>
      </c>
      <c r="N219" s="31">
        <f t="shared" si="52"/>
        <v>24529680</v>
      </c>
      <c r="O219" s="36">
        <f t="shared" si="53"/>
        <v>0.83035905424085776</v>
      </c>
      <c r="P219" s="31">
        <v>7346616</v>
      </c>
      <c r="Q219" s="31">
        <v>28792797</v>
      </c>
      <c r="R219" s="31">
        <v>28562208</v>
      </c>
      <c r="S219" s="31">
        <v>25343419</v>
      </c>
      <c r="T219" s="36">
        <f t="shared" si="54"/>
        <v>0.88730601639761186</v>
      </c>
      <c r="U219" s="36">
        <f t="shared" si="55"/>
        <v>-0.33320960289744284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0</v>
      </c>
      <c r="M220" s="36">
        <f t="shared" si="51"/>
        <v>0</v>
      </c>
      <c r="N220" s="31">
        <f t="shared" si="52"/>
        <v>0</v>
      </c>
      <c r="O220" s="36">
        <f t="shared" si="53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54"/>
        <v>0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3000000</v>
      </c>
      <c r="E222" s="31">
        <v>1500000</v>
      </c>
      <c r="F222" s="31">
        <v>0</v>
      </c>
      <c r="G222" s="36">
        <f t="shared" si="48"/>
        <v>0</v>
      </c>
      <c r="H222" s="31">
        <v>82630</v>
      </c>
      <c r="I222" s="36">
        <f t="shared" si="49"/>
        <v>2.7543333333333333E-2</v>
      </c>
      <c r="J222" s="31">
        <v>38296</v>
      </c>
      <c r="K222" s="36">
        <f t="shared" si="50"/>
        <v>2.5530666666666667E-2</v>
      </c>
      <c r="L222" s="31">
        <v>338950</v>
      </c>
      <c r="M222" s="36">
        <f t="shared" si="51"/>
        <v>0.22596666666666668</v>
      </c>
      <c r="N222" s="31">
        <f t="shared" si="52"/>
        <v>459876</v>
      </c>
      <c r="O222" s="36">
        <f t="shared" si="53"/>
        <v>0.30658400000000002</v>
      </c>
      <c r="P222" s="31">
        <v>428301</v>
      </c>
      <c r="Q222" s="31">
        <v>3000000</v>
      </c>
      <c r="R222" s="31">
        <v>3000000</v>
      </c>
      <c r="S222" s="31">
        <v>1819596</v>
      </c>
      <c r="T222" s="36">
        <f t="shared" si="54"/>
        <v>0.60653199999999996</v>
      </c>
      <c r="U222" s="36">
        <f t="shared" si="55"/>
        <v>-0.20861730418560775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8"/>
        <v>0</v>
      </c>
      <c r="H223" s="31">
        <v>0</v>
      </c>
      <c r="I223" s="36">
        <f t="shared" si="49"/>
        <v>0</v>
      </c>
      <c r="J223" s="31">
        <v>0</v>
      </c>
      <c r="K223" s="36">
        <f t="shared" si="50"/>
        <v>0</v>
      </c>
      <c r="L223" s="31">
        <v>0</v>
      </c>
      <c r="M223" s="36">
        <f t="shared" si="51"/>
        <v>0</v>
      </c>
      <c r="N223" s="31">
        <f t="shared" si="52"/>
        <v>0</v>
      </c>
      <c r="O223" s="36">
        <f t="shared" si="53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54"/>
        <v>0</v>
      </c>
      <c r="U223" s="36">
        <f t="shared" si="55"/>
        <v>0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46477920</v>
      </c>
      <c r="E224" s="32">
        <f>SUM(E217:E223)</f>
        <v>45236209</v>
      </c>
      <c r="F224" s="32">
        <f>SUM(F217:F223)</f>
        <v>9522169</v>
      </c>
      <c r="G224" s="37">
        <f t="shared" si="48"/>
        <v>0.2048751105901469</v>
      </c>
      <c r="H224" s="32">
        <f>SUM(H217:H223)</f>
        <v>9005375</v>
      </c>
      <c r="I224" s="37">
        <f t="shared" si="49"/>
        <v>0.19375598133479296</v>
      </c>
      <c r="J224" s="32">
        <f>SUM(J217:J223)</f>
        <v>10578346</v>
      </c>
      <c r="K224" s="37">
        <f t="shared" si="50"/>
        <v>0.23384687253522946</v>
      </c>
      <c r="L224" s="32">
        <f>SUM(L217:L223)</f>
        <v>9477042</v>
      </c>
      <c r="M224" s="37">
        <f t="shared" si="51"/>
        <v>0.20950124268813064</v>
      </c>
      <c r="N224" s="32">
        <f t="shared" si="52"/>
        <v>38582932</v>
      </c>
      <c r="O224" s="37">
        <f t="shared" si="53"/>
        <v>0.85292142849547803</v>
      </c>
      <c r="P224" s="32">
        <f>SUM(P217:P223)</f>
        <v>10799143</v>
      </c>
      <c r="Q224" s="32">
        <f>SUM(Q217:Q223)</f>
        <v>46581365</v>
      </c>
      <c r="R224" s="32">
        <f>SUM(R217:R223)</f>
        <v>44106433</v>
      </c>
      <c r="S224" s="32">
        <f>SUM(S217:S223)</f>
        <v>39291551</v>
      </c>
      <c r="T224" s="37">
        <f t="shared" si="54"/>
        <v>0.89083492650607221</v>
      </c>
      <c r="U224" s="37">
        <f t="shared" si="55"/>
        <v>-0.12242647402668894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3000000</v>
      </c>
      <c r="E225" s="31">
        <v>1300000</v>
      </c>
      <c r="F225" s="31">
        <v>0</v>
      </c>
      <c r="G225" s="36">
        <f t="shared" si="48"/>
        <v>0</v>
      </c>
      <c r="H225" s="31">
        <v>902700</v>
      </c>
      <c r="I225" s="36">
        <f t="shared" si="49"/>
        <v>0.3009</v>
      </c>
      <c r="J225" s="31">
        <v>0</v>
      </c>
      <c r="K225" s="36">
        <f t="shared" si="50"/>
        <v>0</v>
      </c>
      <c r="L225" s="31">
        <v>383705</v>
      </c>
      <c r="M225" s="36">
        <f t="shared" si="51"/>
        <v>0.29515769230769229</v>
      </c>
      <c r="N225" s="31">
        <f t="shared" si="52"/>
        <v>1286405</v>
      </c>
      <c r="O225" s="36">
        <f t="shared" si="53"/>
        <v>0.98954230769230767</v>
      </c>
      <c r="P225" s="31">
        <v>684944</v>
      </c>
      <c r="Q225" s="31">
        <v>2000004</v>
      </c>
      <c r="R225" s="31">
        <v>2000004</v>
      </c>
      <c r="S225" s="31">
        <v>2327237</v>
      </c>
      <c r="T225" s="36">
        <f t="shared" si="54"/>
        <v>1.1636161727676544</v>
      </c>
      <c r="U225" s="36">
        <f t="shared" si="55"/>
        <v>-0.43980091803125509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8"/>
        <v>0</v>
      </c>
      <c r="H226" s="31">
        <v>0</v>
      </c>
      <c r="I226" s="36">
        <f t="shared" si="49"/>
        <v>0</v>
      </c>
      <c r="J226" s="31">
        <v>0</v>
      </c>
      <c r="K226" s="36">
        <f t="shared" si="50"/>
        <v>0</v>
      </c>
      <c r="L226" s="31">
        <v>0</v>
      </c>
      <c r="M226" s="36">
        <f t="shared" si="51"/>
        <v>0</v>
      </c>
      <c r="N226" s="31">
        <f t="shared" si="52"/>
        <v>0</v>
      </c>
      <c r="O226" s="36">
        <f t="shared" si="53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54"/>
        <v>0</v>
      </c>
      <c r="U226" s="36">
        <f t="shared" si="55"/>
        <v>0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8106346</v>
      </c>
      <c r="E227" s="31">
        <v>9173600</v>
      </c>
      <c r="F227" s="31">
        <v>1330727</v>
      </c>
      <c r="G227" s="36">
        <f t="shared" si="48"/>
        <v>0.16415867272381415</v>
      </c>
      <c r="H227" s="31">
        <v>385709</v>
      </c>
      <c r="I227" s="36">
        <f t="shared" si="49"/>
        <v>4.7581117312288423E-2</v>
      </c>
      <c r="J227" s="31">
        <v>1685988</v>
      </c>
      <c r="K227" s="36">
        <f t="shared" si="50"/>
        <v>0.18378695386762012</v>
      </c>
      <c r="L227" s="31">
        <v>827650</v>
      </c>
      <c r="M227" s="36">
        <f t="shared" si="51"/>
        <v>9.0220851138048314E-2</v>
      </c>
      <c r="N227" s="31">
        <f t="shared" si="52"/>
        <v>4230074</v>
      </c>
      <c r="O227" s="36">
        <f t="shared" si="53"/>
        <v>0.46111384843463854</v>
      </c>
      <c r="P227" s="31">
        <v>530195</v>
      </c>
      <c r="Q227" s="31">
        <v>4200000</v>
      </c>
      <c r="R227" s="31">
        <v>4200000</v>
      </c>
      <c r="S227" s="31">
        <v>4816786</v>
      </c>
      <c r="T227" s="36">
        <f t="shared" si="54"/>
        <v>1.1468538095238094</v>
      </c>
      <c r="U227" s="36">
        <f t="shared" si="55"/>
        <v>0.5610294325672629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10995219</v>
      </c>
      <c r="E228" s="31">
        <v>11058376</v>
      </c>
      <c r="F228" s="31">
        <v>2948491</v>
      </c>
      <c r="G228" s="36">
        <f t="shared" si="48"/>
        <v>0.26816118896767766</v>
      </c>
      <c r="H228" s="31">
        <v>2789265</v>
      </c>
      <c r="I228" s="36">
        <f t="shared" si="49"/>
        <v>0.25367980392205014</v>
      </c>
      <c r="J228" s="31">
        <v>2787300</v>
      </c>
      <c r="K228" s="36">
        <f t="shared" si="50"/>
        <v>0.25205328522018061</v>
      </c>
      <c r="L228" s="31">
        <v>3072537</v>
      </c>
      <c r="M228" s="36">
        <f t="shared" si="51"/>
        <v>0.27784703649071074</v>
      </c>
      <c r="N228" s="31">
        <f t="shared" si="52"/>
        <v>11597593</v>
      </c>
      <c r="O228" s="36">
        <f t="shared" si="53"/>
        <v>1.0487609573051233</v>
      </c>
      <c r="P228" s="31">
        <v>7415749</v>
      </c>
      <c r="Q228" s="31">
        <v>12289758</v>
      </c>
      <c r="R228" s="31">
        <v>20363009</v>
      </c>
      <c r="S228" s="31">
        <v>25177293</v>
      </c>
      <c r="T228" s="36">
        <f t="shared" si="54"/>
        <v>1.2364230158715739</v>
      </c>
      <c r="U228" s="36">
        <f t="shared" si="55"/>
        <v>-0.58567408362931372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8"/>
        <v>0</v>
      </c>
      <c r="H229" s="31">
        <v>0</v>
      </c>
      <c r="I229" s="36">
        <f t="shared" si="49"/>
        <v>0</v>
      </c>
      <c r="J229" s="31">
        <v>0</v>
      </c>
      <c r="K229" s="36">
        <f t="shared" si="50"/>
        <v>0</v>
      </c>
      <c r="L229" s="31">
        <v>0</v>
      </c>
      <c r="M229" s="36">
        <f t="shared" si="51"/>
        <v>0</v>
      </c>
      <c r="N229" s="31">
        <f t="shared" si="52"/>
        <v>0</v>
      </c>
      <c r="O229" s="36">
        <f t="shared" si="53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54"/>
        <v>0</v>
      </c>
      <c r="U229" s="36">
        <f t="shared" si="55"/>
        <v>0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22101565</v>
      </c>
      <c r="E230" s="32">
        <f>SUM(E225:E229)</f>
        <v>21531976</v>
      </c>
      <c r="F230" s="32">
        <f>SUM(F225:F229)</f>
        <v>4279218</v>
      </c>
      <c r="G230" s="37">
        <f t="shared" si="48"/>
        <v>0.19361606293490982</v>
      </c>
      <c r="H230" s="32">
        <f>SUM(H225:H229)</f>
        <v>4077674</v>
      </c>
      <c r="I230" s="37">
        <f t="shared" si="49"/>
        <v>0.18449707068255122</v>
      </c>
      <c r="J230" s="32">
        <f>SUM(J225:J229)</f>
        <v>4473288</v>
      </c>
      <c r="K230" s="37">
        <f t="shared" si="50"/>
        <v>0.20775092820092314</v>
      </c>
      <c r="L230" s="32">
        <f>SUM(L225:L229)</f>
        <v>4283892</v>
      </c>
      <c r="M230" s="37">
        <f t="shared" si="51"/>
        <v>0.19895489387504425</v>
      </c>
      <c r="N230" s="32">
        <f t="shared" si="52"/>
        <v>17114072</v>
      </c>
      <c r="O230" s="37">
        <f t="shared" si="53"/>
        <v>0.79482124631756979</v>
      </c>
      <c r="P230" s="32">
        <f>SUM(P225:P229)</f>
        <v>8630888</v>
      </c>
      <c r="Q230" s="32">
        <f>SUM(Q225:Q229)</f>
        <v>18489762</v>
      </c>
      <c r="R230" s="32">
        <f>SUM(R225:R229)</f>
        <v>26563013</v>
      </c>
      <c r="S230" s="32">
        <f>SUM(S225:S229)</f>
        <v>32321316</v>
      </c>
      <c r="T230" s="37">
        <f t="shared" si="54"/>
        <v>1.2167789851249178</v>
      </c>
      <c r="U230" s="37">
        <f t="shared" si="55"/>
        <v>-0.50365570726905506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93004325</v>
      </c>
      <c r="E231" s="32">
        <f>SUM(E208:E215,E217:E223,E225:E229)</f>
        <v>85223199</v>
      </c>
      <c r="F231" s="32">
        <f>SUM(F208:F215,F217:F223,F225:F229)</f>
        <v>17084798</v>
      </c>
      <c r="G231" s="37">
        <f t="shared" si="48"/>
        <v>0.18369896238696426</v>
      </c>
      <c r="H231" s="32">
        <f>SUM(H208:H215,H217:H223,H225:H229)</f>
        <v>16387871</v>
      </c>
      <c r="I231" s="37">
        <f t="shared" si="49"/>
        <v>0.17620547216486976</v>
      </c>
      <c r="J231" s="32">
        <f>SUM(J208:J215,J217:J223,J225:J229)</f>
        <v>18446558</v>
      </c>
      <c r="K231" s="37">
        <f t="shared" si="50"/>
        <v>0.21644995982842652</v>
      </c>
      <c r="L231" s="32">
        <f>SUM(L208:L215,L217:L223,L225:L229)</f>
        <v>16301749</v>
      </c>
      <c r="M231" s="37">
        <f t="shared" si="51"/>
        <v>0.19128299795458276</v>
      </c>
      <c r="N231" s="32">
        <f t="shared" si="52"/>
        <v>68220976</v>
      </c>
      <c r="O231" s="37">
        <f t="shared" si="53"/>
        <v>0.80049771424327787</v>
      </c>
      <c r="P231" s="32">
        <f>SUM(P208:P215,P217:P223,P225:P229)</f>
        <v>22425939</v>
      </c>
      <c r="Q231" s="32">
        <f>SUM(Q208:Q215,Q217:Q223,Q225:Q229)</f>
        <v>87558344</v>
      </c>
      <c r="R231" s="32">
        <f>SUM(R208:R215,R217:R223,R225:R229)</f>
        <v>93420019</v>
      </c>
      <c r="S231" s="32">
        <f>SUM(S208:S215,S217:S223,S225:S229)</f>
        <v>82999822</v>
      </c>
      <c r="T231" s="37">
        <f t="shared" si="54"/>
        <v>0.88845862897972649</v>
      </c>
      <c r="U231" s="37">
        <f t="shared" si="55"/>
        <v>-0.27308510916755813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56">IF(($D234     =0),0,($F234     /$D234     ))</f>
        <v>0</v>
      </c>
      <c r="H234" s="31">
        <v>0</v>
      </c>
      <c r="I234" s="36">
        <f t="shared" ref="I234:I260" si="57">IF(($D234     =0),0,($H234     /$D234     ))</f>
        <v>0</v>
      </c>
      <c r="J234" s="31">
        <v>0</v>
      </c>
      <c r="K234" s="36">
        <f t="shared" ref="K234:K260" si="58">IF(($E234     =0),0,($J234     /$E234     ))</f>
        <v>0</v>
      </c>
      <c r="L234" s="31">
        <v>0</v>
      </c>
      <c r="M234" s="36">
        <f t="shared" ref="M234:M260" si="59">IF(($E234     =0),0,($L234     /$E234     ))</f>
        <v>0</v>
      </c>
      <c r="N234" s="31">
        <f t="shared" ref="N234:N260" si="60">$F234     +$H234     +$J234     +$L234</f>
        <v>0</v>
      </c>
      <c r="O234" s="36">
        <f t="shared" ref="O234:O260" si="61">IF(($E234     =0),0,($N234     /$E234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62">IF(($R234     =0),0,($S234     /$R234     ))</f>
        <v>0</v>
      </c>
      <c r="U234" s="36">
        <f t="shared" ref="U234:U260" si="63">IF(($P234     =0),0,(($L234     /$P234     )-1))</f>
        <v>0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5922632</v>
      </c>
      <c r="E235" s="31">
        <v>6063632</v>
      </c>
      <c r="F235" s="31">
        <v>1280063</v>
      </c>
      <c r="G235" s="36">
        <f t="shared" si="56"/>
        <v>0.2161307675371355</v>
      </c>
      <c r="H235" s="31">
        <v>1836169</v>
      </c>
      <c r="I235" s="36">
        <f t="shared" si="57"/>
        <v>0.31002584661684196</v>
      </c>
      <c r="J235" s="31">
        <v>1758047</v>
      </c>
      <c r="K235" s="36">
        <f t="shared" si="58"/>
        <v>0.28993299725313143</v>
      </c>
      <c r="L235" s="31">
        <v>1761635</v>
      </c>
      <c r="M235" s="36">
        <f t="shared" si="59"/>
        <v>0.29052472181689126</v>
      </c>
      <c r="N235" s="31">
        <f t="shared" si="60"/>
        <v>6635914</v>
      </c>
      <c r="O235" s="36">
        <f t="shared" si="61"/>
        <v>1.0943794082490494</v>
      </c>
      <c r="P235" s="31">
        <v>1341918</v>
      </c>
      <c r="Q235" s="31">
        <v>5853675</v>
      </c>
      <c r="R235" s="31">
        <v>5900979</v>
      </c>
      <c r="S235" s="31">
        <v>5580485</v>
      </c>
      <c r="T235" s="36">
        <f t="shared" si="62"/>
        <v>0.94568799516148083</v>
      </c>
      <c r="U235" s="36">
        <f t="shared" si="63"/>
        <v>0.31277395489143145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47337967</v>
      </c>
      <c r="E236" s="31">
        <v>32397967</v>
      </c>
      <c r="F236" s="31">
        <v>2630574</v>
      </c>
      <c r="G236" s="36">
        <f t="shared" si="56"/>
        <v>5.5570067045760542E-2</v>
      </c>
      <c r="H236" s="31">
        <v>5608082</v>
      </c>
      <c r="I236" s="36">
        <f t="shared" si="57"/>
        <v>0.1184690081853325</v>
      </c>
      <c r="J236" s="31">
        <v>4808392</v>
      </c>
      <c r="K236" s="36">
        <f t="shared" si="58"/>
        <v>0.14841647316944301</v>
      </c>
      <c r="L236" s="31">
        <v>4858226</v>
      </c>
      <c r="M236" s="36">
        <f t="shared" si="59"/>
        <v>0.14995465610542785</v>
      </c>
      <c r="N236" s="31">
        <f t="shared" si="60"/>
        <v>17905274</v>
      </c>
      <c r="O236" s="36">
        <f t="shared" si="61"/>
        <v>0.55266659170311516</v>
      </c>
      <c r="P236" s="31">
        <v>4530712</v>
      </c>
      <c r="Q236" s="31">
        <v>23307890</v>
      </c>
      <c r="R236" s="31">
        <v>23525616</v>
      </c>
      <c r="S236" s="31">
        <v>17162491</v>
      </c>
      <c r="T236" s="36">
        <f t="shared" si="62"/>
        <v>0.72952355423977</v>
      </c>
      <c r="U236" s="36">
        <f t="shared" si="63"/>
        <v>7.228753449788905E-2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56"/>
        <v>0</v>
      </c>
      <c r="H239" s="31">
        <v>0</v>
      </c>
      <c r="I239" s="36">
        <f t="shared" si="57"/>
        <v>0</v>
      </c>
      <c r="J239" s="31">
        <v>0</v>
      </c>
      <c r="K239" s="36">
        <f t="shared" si="58"/>
        <v>0</v>
      </c>
      <c r="L239" s="31">
        <v>0</v>
      </c>
      <c r="M239" s="36">
        <f t="shared" si="59"/>
        <v>0</v>
      </c>
      <c r="N239" s="31">
        <f t="shared" si="60"/>
        <v>0</v>
      </c>
      <c r="O239" s="36">
        <f t="shared" si="61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62"/>
        <v>0</v>
      </c>
      <c r="U239" s="36">
        <f t="shared" si="63"/>
        <v>0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53260599</v>
      </c>
      <c r="E240" s="32">
        <f>SUM(E234:E239)</f>
        <v>38461599</v>
      </c>
      <c r="F240" s="32">
        <f>SUM(F234:F239)</f>
        <v>3910637</v>
      </c>
      <c r="G240" s="37">
        <f t="shared" si="56"/>
        <v>7.3424577894814894E-2</v>
      </c>
      <c r="H240" s="32">
        <f>SUM(H234:H239)</f>
        <v>7444251</v>
      </c>
      <c r="I240" s="37">
        <f t="shared" si="57"/>
        <v>0.13977032064547379</v>
      </c>
      <c r="J240" s="32">
        <f>SUM(J234:J239)</f>
        <v>6566439</v>
      </c>
      <c r="K240" s="37">
        <f t="shared" si="58"/>
        <v>0.17072714527547334</v>
      </c>
      <c r="L240" s="32">
        <f>SUM(L234:L239)</f>
        <v>6619861</v>
      </c>
      <c r="M240" s="37">
        <f t="shared" si="59"/>
        <v>0.17211611508923486</v>
      </c>
      <c r="N240" s="32">
        <f t="shared" si="60"/>
        <v>24541188</v>
      </c>
      <c r="O240" s="37">
        <f t="shared" si="61"/>
        <v>0.6380698836780031</v>
      </c>
      <c r="P240" s="32">
        <f>SUM(P234:P239)</f>
        <v>5872630</v>
      </c>
      <c r="Q240" s="32">
        <f>SUM(Q234:Q239)</f>
        <v>29161565</v>
      </c>
      <c r="R240" s="32">
        <f>SUM(R234:R239)</f>
        <v>29426595</v>
      </c>
      <c r="S240" s="32">
        <f>SUM(S234:S239)</f>
        <v>22742976</v>
      </c>
      <c r="T240" s="37">
        <f t="shared" si="62"/>
        <v>0.77287147901413666</v>
      </c>
      <c r="U240" s="37">
        <f t="shared" si="63"/>
        <v>0.12723958430890425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9120930</v>
      </c>
      <c r="E242" s="31">
        <v>4746186</v>
      </c>
      <c r="F242" s="31">
        <v>337702</v>
      </c>
      <c r="G242" s="36">
        <f t="shared" si="56"/>
        <v>3.7024952499361358E-2</v>
      </c>
      <c r="H242" s="31">
        <v>697207</v>
      </c>
      <c r="I242" s="36">
        <f t="shared" si="57"/>
        <v>7.6440341061711908E-2</v>
      </c>
      <c r="J242" s="31">
        <v>508201</v>
      </c>
      <c r="K242" s="36">
        <f t="shared" si="58"/>
        <v>0.1070756603302104</v>
      </c>
      <c r="L242" s="31">
        <v>635688</v>
      </c>
      <c r="M242" s="36">
        <f t="shared" si="59"/>
        <v>0.13393659666940994</v>
      </c>
      <c r="N242" s="31">
        <f t="shared" si="60"/>
        <v>2178798</v>
      </c>
      <c r="O242" s="36">
        <f t="shared" si="61"/>
        <v>0.45906291915234676</v>
      </c>
      <c r="P242" s="31">
        <v>638323</v>
      </c>
      <c r="Q242" s="31">
        <v>3262145</v>
      </c>
      <c r="R242" s="31">
        <v>3097861</v>
      </c>
      <c r="S242" s="31">
        <v>2865884</v>
      </c>
      <c r="T242" s="36">
        <f t="shared" si="62"/>
        <v>0.92511704043531973</v>
      </c>
      <c r="U242" s="36">
        <f t="shared" si="63"/>
        <v>-4.128004160902865E-3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9517612</v>
      </c>
      <c r="E243" s="31">
        <v>9652612</v>
      </c>
      <c r="F243" s="31">
        <v>2538930</v>
      </c>
      <c r="G243" s="36">
        <f t="shared" si="56"/>
        <v>0.2667612422107562</v>
      </c>
      <c r="H243" s="31">
        <v>2779746</v>
      </c>
      <c r="I243" s="36">
        <f t="shared" si="57"/>
        <v>0.29206338732867027</v>
      </c>
      <c r="J243" s="31">
        <v>1889894</v>
      </c>
      <c r="K243" s="36">
        <f t="shared" si="58"/>
        <v>0.19579094238947967</v>
      </c>
      <c r="L243" s="31">
        <v>2065723</v>
      </c>
      <c r="M243" s="36">
        <f t="shared" si="59"/>
        <v>0.21400663364486214</v>
      </c>
      <c r="N243" s="31">
        <f t="shared" si="60"/>
        <v>9274293</v>
      </c>
      <c r="O243" s="36">
        <f t="shared" si="61"/>
        <v>0.96080656717580692</v>
      </c>
      <c r="P243" s="31">
        <v>2511079</v>
      </c>
      <c r="Q243" s="31">
        <v>8224380</v>
      </c>
      <c r="R243" s="31">
        <v>8994380</v>
      </c>
      <c r="S243" s="31">
        <v>10189459</v>
      </c>
      <c r="T243" s="36">
        <f t="shared" si="62"/>
        <v>1.1328695251923979</v>
      </c>
      <c r="U243" s="36">
        <f t="shared" si="63"/>
        <v>-0.17735642725696799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9737124</v>
      </c>
      <c r="E244" s="31">
        <v>9737124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4265511</v>
      </c>
      <c r="R244" s="31">
        <v>4265511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650532</v>
      </c>
      <c r="E245" s="31">
        <v>689304</v>
      </c>
      <c r="F245" s="31">
        <v>120285</v>
      </c>
      <c r="G245" s="36">
        <f t="shared" si="56"/>
        <v>0.18490251056058735</v>
      </c>
      <c r="H245" s="31">
        <v>99362</v>
      </c>
      <c r="I245" s="36">
        <f t="shared" si="57"/>
        <v>0.15273960389342875</v>
      </c>
      <c r="J245" s="31">
        <v>94468</v>
      </c>
      <c r="K245" s="36">
        <f t="shared" si="58"/>
        <v>0.13704838503766117</v>
      </c>
      <c r="L245" s="31">
        <v>96132</v>
      </c>
      <c r="M245" s="36">
        <f t="shared" si="59"/>
        <v>0.13946241426134187</v>
      </c>
      <c r="N245" s="31">
        <f t="shared" si="60"/>
        <v>410247</v>
      </c>
      <c r="O245" s="36">
        <f t="shared" si="61"/>
        <v>0.59516120608613909</v>
      </c>
      <c r="P245" s="31">
        <v>94240</v>
      </c>
      <c r="Q245" s="31">
        <v>405436</v>
      </c>
      <c r="R245" s="31">
        <v>405436</v>
      </c>
      <c r="S245" s="31">
        <v>416581</v>
      </c>
      <c r="T245" s="36">
        <f t="shared" si="62"/>
        <v>1.027488925502422</v>
      </c>
      <c r="U245" s="36">
        <f t="shared" si="63"/>
        <v>2.0076400679117201E-2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56"/>
        <v>0</v>
      </c>
      <c r="H246" s="31">
        <v>0</v>
      </c>
      <c r="I246" s="36">
        <f t="shared" si="57"/>
        <v>0</v>
      </c>
      <c r="J246" s="31">
        <v>0</v>
      </c>
      <c r="K246" s="36">
        <f t="shared" si="58"/>
        <v>0</v>
      </c>
      <c r="L246" s="31">
        <v>0</v>
      </c>
      <c r="M246" s="36">
        <f t="shared" si="59"/>
        <v>0</v>
      </c>
      <c r="N246" s="31">
        <f t="shared" si="60"/>
        <v>0</v>
      </c>
      <c r="O246" s="36">
        <f t="shared" si="61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62"/>
        <v>0</v>
      </c>
      <c r="U246" s="36">
        <f t="shared" si="63"/>
        <v>0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29026198</v>
      </c>
      <c r="E247" s="32">
        <f>SUM(E241:E246)</f>
        <v>24825226</v>
      </c>
      <c r="F247" s="32">
        <f>SUM(F241:F246)</f>
        <v>2996917</v>
      </c>
      <c r="G247" s="37">
        <f t="shared" si="56"/>
        <v>0.10324869278435984</v>
      </c>
      <c r="H247" s="32">
        <f>SUM(H241:H246)</f>
        <v>3576315</v>
      </c>
      <c r="I247" s="37">
        <f t="shared" si="57"/>
        <v>0.12320990162059806</v>
      </c>
      <c r="J247" s="32">
        <f>SUM(J241:J246)</f>
        <v>2492563</v>
      </c>
      <c r="K247" s="37">
        <f t="shared" si="58"/>
        <v>0.10040444344796699</v>
      </c>
      <c r="L247" s="32">
        <f>SUM(L241:L246)</f>
        <v>2797543</v>
      </c>
      <c r="M247" s="37">
        <f t="shared" si="59"/>
        <v>0.11268952798254485</v>
      </c>
      <c r="N247" s="32">
        <f t="shared" si="60"/>
        <v>11863338</v>
      </c>
      <c r="O247" s="37">
        <f t="shared" si="61"/>
        <v>0.47787432025795051</v>
      </c>
      <c r="P247" s="32">
        <f>SUM(P241:P246)</f>
        <v>3243642</v>
      </c>
      <c r="Q247" s="32">
        <f>SUM(Q241:Q246)</f>
        <v>16157472</v>
      </c>
      <c r="R247" s="32">
        <f>SUM(R241:R246)</f>
        <v>16763188</v>
      </c>
      <c r="S247" s="32">
        <f>SUM(S241:S246)</f>
        <v>13471924</v>
      </c>
      <c r="T247" s="37">
        <f t="shared" si="62"/>
        <v>0.80366121289100856</v>
      </c>
      <c r="U247" s="37">
        <f t="shared" si="63"/>
        <v>-0.13753028231845565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5077334</v>
      </c>
      <c r="E248" s="31">
        <v>8890022</v>
      </c>
      <c r="F248" s="31">
        <v>510919</v>
      </c>
      <c r="G248" s="36">
        <f t="shared" si="56"/>
        <v>0.10062741588400527</v>
      </c>
      <c r="H248" s="31">
        <v>3132450</v>
      </c>
      <c r="I248" s="36">
        <f t="shared" si="57"/>
        <v>0.61694779189235927</v>
      </c>
      <c r="J248" s="31">
        <v>1459166</v>
      </c>
      <c r="K248" s="36">
        <f t="shared" si="58"/>
        <v>0.16413525185876932</v>
      </c>
      <c r="L248" s="31">
        <v>2447073</v>
      </c>
      <c r="M248" s="36">
        <f t="shared" si="59"/>
        <v>0.27526062365199994</v>
      </c>
      <c r="N248" s="31">
        <f t="shared" si="60"/>
        <v>7549608</v>
      </c>
      <c r="O248" s="36">
        <f t="shared" si="61"/>
        <v>0.84922264534328484</v>
      </c>
      <c r="P248" s="31">
        <v>1562985</v>
      </c>
      <c r="Q248" s="31">
        <v>5760388</v>
      </c>
      <c r="R248" s="31">
        <v>5662388</v>
      </c>
      <c r="S248" s="31">
        <v>5320870</v>
      </c>
      <c r="T248" s="36">
        <f t="shared" si="62"/>
        <v>0.93968657746519668</v>
      </c>
      <c r="U248" s="36">
        <f t="shared" si="63"/>
        <v>0.565640745112717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990218</v>
      </c>
      <c r="E250" s="31">
        <v>990218</v>
      </c>
      <c r="F250" s="31">
        <v>62472</v>
      </c>
      <c r="G250" s="36">
        <f t="shared" si="56"/>
        <v>6.308913794740148E-2</v>
      </c>
      <c r="H250" s="31">
        <v>66527</v>
      </c>
      <c r="I250" s="36">
        <f t="shared" si="57"/>
        <v>6.7184195803348348E-2</v>
      </c>
      <c r="J250" s="31">
        <v>38168</v>
      </c>
      <c r="K250" s="36">
        <f t="shared" si="58"/>
        <v>3.8545047656172685E-2</v>
      </c>
      <c r="L250" s="31">
        <v>28626</v>
      </c>
      <c r="M250" s="36">
        <f t="shared" si="59"/>
        <v>2.890878574212951E-2</v>
      </c>
      <c r="N250" s="31">
        <f t="shared" si="60"/>
        <v>195793</v>
      </c>
      <c r="O250" s="36">
        <f t="shared" si="61"/>
        <v>0.19772716714905203</v>
      </c>
      <c r="P250" s="31">
        <v>0</v>
      </c>
      <c r="Q250" s="31">
        <v>925437</v>
      </c>
      <c r="R250" s="31">
        <v>925437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73710</v>
      </c>
      <c r="E251" s="31">
        <v>68954</v>
      </c>
      <c r="F251" s="31">
        <v>7499</v>
      </c>
      <c r="G251" s="36">
        <f t="shared" si="56"/>
        <v>0.10173653506986841</v>
      </c>
      <c r="H251" s="31">
        <v>17150</v>
      </c>
      <c r="I251" s="36">
        <f t="shared" si="57"/>
        <v>0.23266856600189934</v>
      </c>
      <c r="J251" s="31">
        <v>0</v>
      </c>
      <c r="K251" s="36">
        <f t="shared" si="58"/>
        <v>0</v>
      </c>
      <c r="L251" s="31">
        <v>37100</v>
      </c>
      <c r="M251" s="36">
        <f t="shared" si="59"/>
        <v>0.53803985265539345</v>
      </c>
      <c r="N251" s="31">
        <f t="shared" si="60"/>
        <v>61749</v>
      </c>
      <c r="O251" s="36">
        <f t="shared" si="61"/>
        <v>0.89551005017837981</v>
      </c>
      <c r="P251" s="31">
        <v>0</v>
      </c>
      <c r="Q251" s="31">
        <v>70000</v>
      </c>
      <c r="R251" s="31">
        <v>70000</v>
      </c>
      <c r="S251" s="31">
        <v>1264</v>
      </c>
      <c r="T251" s="36">
        <f t="shared" si="62"/>
        <v>1.8057142857142858E-2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6141262</v>
      </c>
      <c r="E254" s="32">
        <f>SUM(E248:E253)</f>
        <v>9949194</v>
      </c>
      <c r="F254" s="32">
        <f>SUM(F248:F253)</f>
        <v>580890</v>
      </c>
      <c r="G254" s="37">
        <f t="shared" si="56"/>
        <v>9.4588050469105539E-2</v>
      </c>
      <c r="H254" s="32">
        <f>SUM(H248:H253)</f>
        <v>3216127</v>
      </c>
      <c r="I254" s="37">
        <f t="shared" si="57"/>
        <v>0.5236915474376439</v>
      </c>
      <c r="J254" s="32">
        <f>SUM(J248:J253)</f>
        <v>1497334</v>
      </c>
      <c r="K254" s="37">
        <f t="shared" si="58"/>
        <v>0.15049802024163966</v>
      </c>
      <c r="L254" s="32">
        <f>SUM(L248:L253)</f>
        <v>2512799</v>
      </c>
      <c r="M254" s="37">
        <f t="shared" si="59"/>
        <v>0.25256307194331523</v>
      </c>
      <c r="N254" s="32">
        <f t="shared" si="60"/>
        <v>7807150</v>
      </c>
      <c r="O254" s="37">
        <f t="shared" si="61"/>
        <v>0.78470175574021372</v>
      </c>
      <c r="P254" s="32">
        <f>SUM(P248:P253)</f>
        <v>1562985</v>
      </c>
      <c r="Q254" s="32">
        <f>SUM(Q248:Q253)</f>
        <v>6755825</v>
      </c>
      <c r="R254" s="32">
        <f>SUM(R248:R253)</f>
        <v>6657825</v>
      </c>
      <c r="S254" s="32">
        <f>SUM(S248:S253)</f>
        <v>5322134</v>
      </c>
      <c r="T254" s="37">
        <f t="shared" si="62"/>
        <v>0.79938027809382195</v>
      </c>
      <c r="U254" s="37">
        <f t="shared" si="63"/>
        <v>0.60769233230005404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19390178</v>
      </c>
      <c r="E255" s="31">
        <v>20600314</v>
      </c>
      <c r="F255" s="31">
        <v>2848615</v>
      </c>
      <c r="G255" s="36">
        <f t="shared" si="56"/>
        <v>0.14691020371241564</v>
      </c>
      <c r="H255" s="31">
        <v>8563000</v>
      </c>
      <c r="I255" s="36">
        <f t="shared" si="57"/>
        <v>0.44161533741464365</v>
      </c>
      <c r="J255" s="31">
        <v>2704222</v>
      </c>
      <c r="K255" s="36">
        <f t="shared" si="58"/>
        <v>0.13127091169581201</v>
      </c>
      <c r="L255" s="31">
        <v>4152562</v>
      </c>
      <c r="M255" s="36">
        <f t="shared" si="59"/>
        <v>0.20157760702094152</v>
      </c>
      <c r="N255" s="31">
        <f t="shared" si="60"/>
        <v>18268399</v>
      </c>
      <c r="O255" s="36">
        <f t="shared" si="61"/>
        <v>0.88680196816417456</v>
      </c>
      <c r="P255" s="31">
        <v>822839</v>
      </c>
      <c r="Q255" s="31">
        <v>6903414</v>
      </c>
      <c r="R255" s="31">
        <v>13153414</v>
      </c>
      <c r="S255" s="31">
        <v>12146408</v>
      </c>
      <c r="T255" s="36">
        <f t="shared" si="62"/>
        <v>0.92344147306547186</v>
      </c>
      <c r="U255" s="36">
        <f t="shared" si="63"/>
        <v>4.0466275905736113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3835333</v>
      </c>
      <c r="E256" s="31">
        <v>4335333</v>
      </c>
      <c r="F256" s="31">
        <v>692945</v>
      </c>
      <c r="G256" s="36">
        <f t="shared" si="56"/>
        <v>0.18067401187849921</v>
      </c>
      <c r="H256" s="31">
        <v>725820</v>
      </c>
      <c r="I256" s="36">
        <f t="shared" si="57"/>
        <v>0.18924562743313292</v>
      </c>
      <c r="J256" s="31">
        <v>607780</v>
      </c>
      <c r="K256" s="36">
        <f t="shared" si="58"/>
        <v>0.14019222975490003</v>
      </c>
      <c r="L256" s="31">
        <v>584967</v>
      </c>
      <c r="M256" s="36">
        <f t="shared" si="59"/>
        <v>0.13493011955483006</v>
      </c>
      <c r="N256" s="31">
        <f t="shared" si="60"/>
        <v>2611512</v>
      </c>
      <c r="O256" s="36">
        <f t="shared" si="61"/>
        <v>0.60237864081029069</v>
      </c>
      <c r="P256" s="31">
        <v>817633</v>
      </c>
      <c r="Q256" s="31">
        <v>3675652</v>
      </c>
      <c r="R256" s="31">
        <v>3775652</v>
      </c>
      <c r="S256" s="31">
        <v>3178848</v>
      </c>
      <c r="T256" s="36">
        <f t="shared" si="62"/>
        <v>0.84193352565331758</v>
      </c>
      <c r="U256" s="36">
        <f t="shared" si="63"/>
        <v>-0.28456043237002415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56"/>
        <v>0</v>
      </c>
      <c r="H257" s="31">
        <v>0</v>
      </c>
      <c r="I257" s="36">
        <f t="shared" si="57"/>
        <v>0</v>
      </c>
      <c r="J257" s="31">
        <v>0</v>
      </c>
      <c r="K257" s="36">
        <f t="shared" si="58"/>
        <v>0</v>
      </c>
      <c r="L257" s="31">
        <v>0</v>
      </c>
      <c r="M257" s="36">
        <f t="shared" si="59"/>
        <v>0</v>
      </c>
      <c r="N257" s="31">
        <f t="shared" si="60"/>
        <v>0</v>
      </c>
      <c r="O257" s="36">
        <f t="shared" si="61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62"/>
        <v>0</v>
      </c>
      <c r="U257" s="36">
        <f t="shared" si="63"/>
        <v>0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23225511</v>
      </c>
      <c r="E259" s="32">
        <f>SUM(E255:E258)</f>
        <v>24935647</v>
      </c>
      <c r="F259" s="32">
        <f>SUM(F255:F258)</f>
        <v>3541560</v>
      </c>
      <c r="G259" s="37">
        <f t="shared" si="56"/>
        <v>0.15248577307943839</v>
      </c>
      <c r="H259" s="32">
        <f>SUM(H255:H258)</f>
        <v>9288820</v>
      </c>
      <c r="I259" s="37">
        <f t="shared" si="57"/>
        <v>0.39994039313063984</v>
      </c>
      <c r="J259" s="32">
        <f>SUM(J255:J258)</f>
        <v>3312002</v>
      </c>
      <c r="K259" s="37">
        <f t="shared" si="58"/>
        <v>0.1328219797144225</v>
      </c>
      <c r="L259" s="32">
        <f>SUM(L255:L258)</f>
        <v>4737529</v>
      </c>
      <c r="M259" s="37">
        <f t="shared" si="59"/>
        <v>0.18999021761897736</v>
      </c>
      <c r="N259" s="32">
        <f t="shared" si="60"/>
        <v>20879911</v>
      </c>
      <c r="O259" s="37">
        <f t="shared" si="61"/>
        <v>0.83735188423223994</v>
      </c>
      <c r="P259" s="32">
        <f>SUM(P255:P258)</f>
        <v>1640472</v>
      </c>
      <c r="Q259" s="32">
        <f>SUM(Q255:Q258)</f>
        <v>10579066</v>
      </c>
      <c r="R259" s="32">
        <f>SUM(R255:R258)</f>
        <v>16929066</v>
      </c>
      <c r="S259" s="32">
        <f>SUM(S255:S258)</f>
        <v>15325256</v>
      </c>
      <c r="T259" s="37">
        <f t="shared" si="62"/>
        <v>0.90526293653766843</v>
      </c>
      <c r="U259" s="37">
        <f t="shared" si="63"/>
        <v>1.8879060416758104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111653570</v>
      </c>
      <c r="E260" s="32">
        <f>SUM(E234:E239,E241:E246,E248:E253,E255:E258)</f>
        <v>98171666</v>
      </c>
      <c r="F260" s="32">
        <f>SUM(F234:F239,F241:F246,F248:F253,F255:F258)</f>
        <v>11030004</v>
      </c>
      <c r="G260" s="37">
        <f t="shared" si="56"/>
        <v>9.8787741404059007E-2</v>
      </c>
      <c r="H260" s="32">
        <f>SUM(H234:H239,H241:H246,H248:H253,H255:H258)</f>
        <v>23525513</v>
      </c>
      <c r="I260" s="37">
        <f t="shared" si="57"/>
        <v>0.21070094758277769</v>
      </c>
      <c r="J260" s="32">
        <f>SUM(J234:J239,J241:J246,J248:J253,J255:J258)</f>
        <v>13868338</v>
      </c>
      <c r="K260" s="37">
        <f t="shared" si="58"/>
        <v>0.14126619792721049</v>
      </c>
      <c r="L260" s="32">
        <f>SUM(L234:L239,L241:L246,L248:L253,L255:L258)</f>
        <v>16667732</v>
      </c>
      <c r="M260" s="37">
        <f t="shared" si="59"/>
        <v>0.16978149275779836</v>
      </c>
      <c r="N260" s="32">
        <f t="shared" si="60"/>
        <v>65091587</v>
      </c>
      <c r="O260" s="37">
        <f t="shared" si="61"/>
        <v>0.66303842699379267</v>
      </c>
      <c r="P260" s="32">
        <f>SUM(P234:P239,P241:P246,P248:P253,P255:P258)</f>
        <v>12319729</v>
      </c>
      <c r="Q260" s="32">
        <f>SUM(Q234:Q239,Q241:Q246,Q248:Q253,Q255:Q258)</f>
        <v>62653928</v>
      </c>
      <c r="R260" s="32">
        <f>SUM(R234:R239,R241:R246,R248:R253,R255:R258)</f>
        <v>69776674</v>
      </c>
      <c r="S260" s="32">
        <f>SUM(S234:S239,S241:S246,S248:S253,S255:S258)</f>
        <v>56862290</v>
      </c>
      <c r="T260" s="37">
        <f t="shared" si="62"/>
        <v>0.8149183206984042</v>
      </c>
      <c r="U260" s="37">
        <f t="shared" si="63"/>
        <v>0.35293008474455889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14090976</v>
      </c>
      <c r="E263" s="31">
        <v>14054756</v>
      </c>
      <c r="F263" s="31">
        <v>326603</v>
      </c>
      <c r="G263" s="36">
        <f t="shared" ref="G263:G299" si="64">IF(($D263     =0),0,($F263     /$D263     ))</f>
        <v>2.3178167360444018E-2</v>
      </c>
      <c r="H263" s="31">
        <v>377943</v>
      </c>
      <c r="I263" s="36">
        <f t="shared" ref="I263:I299" si="65">IF(($D263     =0),0,($H263     /$D263     ))</f>
        <v>2.6821633930822108E-2</v>
      </c>
      <c r="J263" s="31">
        <v>330036</v>
      </c>
      <c r="K263" s="36">
        <f t="shared" ref="K263:K299" si="66">IF(($E263     =0),0,($J263     /$E263     ))</f>
        <v>2.3482157925758369E-2</v>
      </c>
      <c r="L263" s="31">
        <v>337323</v>
      </c>
      <c r="M263" s="36">
        <f t="shared" ref="M263:M299" si="67">IF(($E263     =0),0,($L263     /$E263     ))</f>
        <v>2.4000630106990117E-2</v>
      </c>
      <c r="N263" s="31">
        <f t="shared" ref="N263:N299" si="68">$F263     +$H263     +$J263     +$L263</f>
        <v>1371905</v>
      </c>
      <c r="O263" s="36">
        <f t="shared" ref="O263:O299" si="69">IF(($E263     =0),0,($N263     /$E263     ))</f>
        <v>9.7611441991593453E-2</v>
      </c>
      <c r="P263" s="31">
        <v>228196</v>
      </c>
      <c r="Q263" s="31">
        <v>3557200</v>
      </c>
      <c r="R263" s="31">
        <v>5624094</v>
      </c>
      <c r="S263" s="31">
        <v>296077</v>
      </c>
      <c r="T263" s="36">
        <f t="shared" ref="T263:T299" si="70">IF(($R263     =0),0,($S263     /$R263     ))</f>
        <v>5.2644390367586315E-2</v>
      </c>
      <c r="U263" s="36">
        <f t="shared" ref="U263:U299" si="71">IF(($P263     =0),0,(($L263     /$P263     )-1))</f>
        <v>0.4782160949359322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0</v>
      </c>
      <c r="O264" s="36">
        <f t="shared" si="69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70"/>
        <v>0</v>
      </c>
      <c r="U264" s="36">
        <f t="shared" si="71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3035141</v>
      </c>
      <c r="E265" s="31">
        <v>2336761</v>
      </c>
      <c r="F265" s="31">
        <v>397013</v>
      </c>
      <c r="G265" s="36">
        <f t="shared" si="64"/>
        <v>0.13080545516666275</v>
      </c>
      <c r="H265" s="31">
        <v>305578</v>
      </c>
      <c r="I265" s="36">
        <f t="shared" si="65"/>
        <v>0.10068000135743282</v>
      </c>
      <c r="J265" s="31">
        <v>543311</v>
      </c>
      <c r="K265" s="36">
        <f t="shared" si="66"/>
        <v>0.23250602008506646</v>
      </c>
      <c r="L265" s="31">
        <v>353804</v>
      </c>
      <c r="M265" s="36">
        <f t="shared" si="67"/>
        <v>0.15140786755684471</v>
      </c>
      <c r="N265" s="31">
        <f t="shared" si="68"/>
        <v>1599706</v>
      </c>
      <c r="O265" s="36">
        <f t="shared" si="69"/>
        <v>0.68458263382519646</v>
      </c>
      <c r="P265" s="31">
        <v>115085</v>
      </c>
      <c r="Q265" s="31">
        <v>1185863</v>
      </c>
      <c r="R265" s="31">
        <v>1506624</v>
      </c>
      <c r="S265" s="31">
        <v>1208282</v>
      </c>
      <c r="T265" s="36">
        <f t="shared" si="70"/>
        <v>0.80197979057814028</v>
      </c>
      <c r="U265" s="36">
        <f t="shared" si="71"/>
        <v>2.0742842247034798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6738701</v>
      </c>
      <c r="E266" s="31">
        <v>7321136</v>
      </c>
      <c r="F266" s="31">
        <v>1081261</v>
      </c>
      <c r="G266" s="36">
        <f t="shared" si="64"/>
        <v>0.16045540527766405</v>
      </c>
      <c r="H266" s="31">
        <v>2477948</v>
      </c>
      <c r="I266" s="36">
        <f t="shared" si="65"/>
        <v>0.36771894167733515</v>
      </c>
      <c r="J266" s="31">
        <v>2375349</v>
      </c>
      <c r="K266" s="36">
        <f t="shared" si="66"/>
        <v>0.32445087756872704</v>
      </c>
      <c r="L266" s="31">
        <v>1677739</v>
      </c>
      <c r="M266" s="36">
        <f t="shared" si="67"/>
        <v>0.22916375272908468</v>
      </c>
      <c r="N266" s="31">
        <f t="shared" si="68"/>
        <v>7612297</v>
      </c>
      <c r="O266" s="36">
        <f t="shared" si="69"/>
        <v>1.0397699209521583</v>
      </c>
      <c r="P266" s="31">
        <v>41024321</v>
      </c>
      <c r="Q266" s="31">
        <v>7522230</v>
      </c>
      <c r="R266" s="31">
        <v>46972698</v>
      </c>
      <c r="S266" s="31">
        <v>46123066</v>
      </c>
      <c r="T266" s="36">
        <f t="shared" si="70"/>
        <v>0.98191221632617309</v>
      </c>
      <c r="U266" s="36">
        <f t="shared" si="71"/>
        <v>-0.95910379601407658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23864818</v>
      </c>
      <c r="E267" s="32">
        <f>SUM(E263:E266)</f>
        <v>23712653</v>
      </c>
      <c r="F267" s="32">
        <f>SUM(F263:F266)</f>
        <v>1804877</v>
      </c>
      <c r="G267" s="37">
        <f t="shared" si="64"/>
        <v>7.562919608270216E-2</v>
      </c>
      <c r="H267" s="32">
        <f>SUM(H263:H266)</f>
        <v>3161469</v>
      </c>
      <c r="I267" s="37">
        <f t="shared" si="65"/>
        <v>0.13247404610418567</v>
      </c>
      <c r="J267" s="32">
        <f>SUM(J263:J266)</f>
        <v>3248696</v>
      </c>
      <c r="K267" s="37">
        <f t="shared" si="66"/>
        <v>0.13700263736832821</v>
      </c>
      <c r="L267" s="32">
        <f>SUM(L263:L266)</f>
        <v>2368866</v>
      </c>
      <c r="M267" s="37">
        <f t="shared" si="67"/>
        <v>9.9898817732457013E-2</v>
      </c>
      <c r="N267" s="32">
        <f t="shared" si="68"/>
        <v>10583908</v>
      </c>
      <c r="O267" s="37">
        <f t="shared" si="69"/>
        <v>0.44634010374123889</v>
      </c>
      <c r="P267" s="32">
        <f>SUM(P263:P266)</f>
        <v>41367602</v>
      </c>
      <c r="Q267" s="32">
        <f>SUM(Q263:Q266)</f>
        <v>12265293</v>
      </c>
      <c r="R267" s="32">
        <f>SUM(R263:R266)</f>
        <v>54103416</v>
      </c>
      <c r="S267" s="32">
        <f>SUM(S263:S266)</f>
        <v>47627425</v>
      </c>
      <c r="T267" s="37">
        <f t="shared" si="70"/>
        <v>0.88030347288977095</v>
      </c>
      <c r="U267" s="37">
        <f t="shared" si="71"/>
        <v>-0.94273620211294817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2511940</v>
      </c>
      <c r="E268" s="31">
        <v>355393</v>
      </c>
      <c r="F268" s="31">
        <v>0</v>
      </c>
      <c r="G268" s="36">
        <f t="shared" si="64"/>
        <v>0</v>
      </c>
      <c r="H268" s="31">
        <v>19330</v>
      </c>
      <c r="I268" s="36">
        <f t="shared" si="65"/>
        <v>7.6952474979497922E-3</v>
      </c>
      <c r="J268" s="31">
        <v>20303</v>
      </c>
      <c r="K268" s="36">
        <f t="shared" si="66"/>
        <v>5.7128305847329579E-2</v>
      </c>
      <c r="L268" s="31">
        <v>21084</v>
      </c>
      <c r="M268" s="36">
        <f t="shared" si="67"/>
        <v>5.9325873047583945E-2</v>
      </c>
      <c r="N268" s="31">
        <f t="shared" si="68"/>
        <v>60717</v>
      </c>
      <c r="O268" s="36">
        <f t="shared" si="69"/>
        <v>0.17084467054781607</v>
      </c>
      <c r="P268" s="31">
        <v>22133</v>
      </c>
      <c r="Q268" s="31">
        <v>2115476</v>
      </c>
      <c r="R268" s="31">
        <v>2293186</v>
      </c>
      <c r="S268" s="31">
        <v>38044</v>
      </c>
      <c r="T268" s="36">
        <f t="shared" si="70"/>
        <v>1.6590019300658558E-2</v>
      </c>
      <c r="U268" s="36">
        <f t="shared" si="71"/>
        <v>-4.7395292097772601E-2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812009</v>
      </c>
      <c r="E274" s="31">
        <v>812009</v>
      </c>
      <c r="F274" s="31">
        <v>123328</v>
      </c>
      <c r="G274" s="36">
        <f t="shared" si="64"/>
        <v>0.15188008999900249</v>
      </c>
      <c r="H274" s="31">
        <v>216838</v>
      </c>
      <c r="I274" s="36">
        <f t="shared" si="65"/>
        <v>0.26703891213028425</v>
      </c>
      <c r="J274" s="31">
        <v>187501</v>
      </c>
      <c r="K274" s="36">
        <f t="shared" si="66"/>
        <v>0.23091000222903935</v>
      </c>
      <c r="L274" s="31">
        <v>228190</v>
      </c>
      <c r="M274" s="36">
        <f t="shared" si="67"/>
        <v>0.28101905274448929</v>
      </c>
      <c r="N274" s="31">
        <f t="shared" si="68"/>
        <v>755857</v>
      </c>
      <c r="O274" s="36">
        <f t="shared" si="69"/>
        <v>0.93084805710281537</v>
      </c>
      <c r="P274" s="31">
        <v>208118</v>
      </c>
      <c r="Q274" s="31">
        <v>1249245</v>
      </c>
      <c r="R274" s="31">
        <v>1126618</v>
      </c>
      <c r="S274" s="31">
        <v>1128607</v>
      </c>
      <c r="T274" s="36">
        <f t="shared" si="70"/>
        <v>1.0017654608749371</v>
      </c>
      <c r="U274" s="36">
        <f t="shared" si="71"/>
        <v>9.6445285847451823E-2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3323949</v>
      </c>
      <c r="E275" s="32">
        <f>SUM(E268:E274)</f>
        <v>1167402</v>
      </c>
      <c r="F275" s="32">
        <f>SUM(F268:F274)</f>
        <v>123328</v>
      </c>
      <c r="G275" s="37">
        <f t="shared" si="64"/>
        <v>3.7102855669566531E-2</v>
      </c>
      <c r="H275" s="32">
        <f>SUM(H268:H274)</f>
        <v>236168</v>
      </c>
      <c r="I275" s="37">
        <f t="shared" si="65"/>
        <v>7.1050428270710536E-2</v>
      </c>
      <c r="J275" s="32">
        <f>SUM(J268:J274)</f>
        <v>207804</v>
      </c>
      <c r="K275" s="37">
        <f t="shared" si="66"/>
        <v>0.17800551994942615</v>
      </c>
      <c r="L275" s="32">
        <f>SUM(L268:L274)</f>
        <v>249274</v>
      </c>
      <c r="M275" s="37">
        <f t="shared" si="67"/>
        <v>0.21352884439122086</v>
      </c>
      <c r="N275" s="32">
        <f t="shared" si="68"/>
        <v>816574</v>
      </c>
      <c r="O275" s="37">
        <f t="shared" si="69"/>
        <v>0.69947969936662779</v>
      </c>
      <c r="P275" s="32">
        <f>SUM(P268:P274)</f>
        <v>230251</v>
      </c>
      <c r="Q275" s="32">
        <f>SUM(Q268:Q274)</f>
        <v>3364721</v>
      </c>
      <c r="R275" s="32">
        <f>SUM(R268:R274)</f>
        <v>3419804</v>
      </c>
      <c r="S275" s="32">
        <f>SUM(S268:S274)</f>
        <v>1166651</v>
      </c>
      <c r="T275" s="37">
        <f t="shared" si="70"/>
        <v>0.34114557442473309</v>
      </c>
      <c r="U275" s="37">
        <f t="shared" si="71"/>
        <v>8.2618533687150109E-2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1864605</v>
      </c>
      <c r="E277" s="31">
        <v>1864605</v>
      </c>
      <c r="F277" s="31">
        <v>274070</v>
      </c>
      <c r="G277" s="36">
        <f t="shared" si="64"/>
        <v>0.14698555458126519</v>
      </c>
      <c r="H277" s="31">
        <v>299474</v>
      </c>
      <c r="I277" s="36">
        <f t="shared" si="65"/>
        <v>0.16060988788510167</v>
      </c>
      <c r="J277" s="31">
        <v>263026</v>
      </c>
      <c r="K277" s="36">
        <f t="shared" si="66"/>
        <v>0.1410625843006964</v>
      </c>
      <c r="L277" s="31">
        <v>251996</v>
      </c>
      <c r="M277" s="36">
        <f t="shared" si="67"/>
        <v>0.13514712231276865</v>
      </c>
      <c r="N277" s="31">
        <f t="shared" si="68"/>
        <v>1088566</v>
      </c>
      <c r="O277" s="36">
        <f t="shared" si="69"/>
        <v>0.58380514907983194</v>
      </c>
      <c r="P277" s="31">
        <v>275833</v>
      </c>
      <c r="Q277" s="31">
        <v>1766971</v>
      </c>
      <c r="R277" s="31">
        <v>1712462</v>
      </c>
      <c r="S277" s="31">
        <v>1057648</v>
      </c>
      <c r="T277" s="36">
        <f t="shared" si="70"/>
        <v>0.617618376349373</v>
      </c>
      <c r="U277" s="36">
        <f t="shared" si="71"/>
        <v>-8.6418231321125472E-2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3272459</v>
      </c>
      <c r="E278" s="31">
        <v>3357459</v>
      </c>
      <c r="F278" s="31">
        <v>147871</v>
      </c>
      <c r="G278" s="36">
        <f t="shared" si="64"/>
        <v>4.5186509594161456E-2</v>
      </c>
      <c r="H278" s="31">
        <v>7504</v>
      </c>
      <c r="I278" s="36">
        <f t="shared" si="65"/>
        <v>2.2930768574946241E-3</v>
      </c>
      <c r="J278" s="31">
        <v>17218</v>
      </c>
      <c r="K278" s="36">
        <f t="shared" si="66"/>
        <v>5.1282830259431313E-3</v>
      </c>
      <c r="L278" s="31">
        <v>0</v>
      </c>
      <c r="M278" s="36">
        <f t="shared" si="67"/>
        <v>0</v>
      </c>
      <c r="N278" s="31">
        <f t="shared" si="68"/>
        <v>172593</v>
      </c>
      <c r="O278" s="36">
        <f t="shared" si="69"/>
        <v>5.1405839952178123E-2</v>
      </c>
      <c r="P278" s="31">
        <v>60010</v>
      </c>
      <c r="Q278" s="31">
        <v>2536723</v>
      </c>
      <c r="R278" s="31">
        <v>2564872</v>
      </c>
      <c r="S278" s="31">
        <v>1034438</v>
      </c>
      <c r="T278" s="36">
        <f t="shared" si="70"/>
        <v>0.40330979479677737</v>
      </c>
      <c r="U278" s="36">
        <f t="shared" si="71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15825</v>
      </c>
      <c r="E279" s="31">
        <v>15825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15395</v>
      </c>
      <c r="R279" s="31">
        <v>6977</v>
      </c>
      <c r="S279" s="31">
        <v>902</v>
      </c>
      <c r="T279" s="36">
        <f t="shared" si="70"/>
        <v>0.12928192632936791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2076266</v>
      </c>
      <c r="E284" s="31">
        <v>2102600</v>
      </c>
      <c r="F284" s="31">
        <v>465257</v>
      </c>
      <c r="G284" s="36">
        <f t="shared" si="64"/>
        <v>0.22408352301680035</v>
      </c>
      <c r="H284" s="31">
        <v>334276</v>
      </c>
      <c r="I284" s="36">
        <f t="shared" si="65"/>
        <v>0.16099863890272248</v>
      </c>
      <c r="J284" s="31">
        <v>724756</v>
      </c>
      <c r="K284" s="36">
        <f t="shared" si="66"/>
        <v>0.34469513935127938</v>
      </c>
      <c r="L284" s="31">
        <v>550982</v>
      </c>
      <c r="M284" s="36">
        <f t="shared" si="67"/>
        <v>0.26204794064491582</v>
      </c>
      <c r="N284" s="31">
        <f t="shared" si="68"/>
        <v>2075271</v>
      </c>
      <c r="O284" s="36">
        <f t="shared" si="69"/>
        <v>0.98700228288785319</v>
      </c>
      <c r="P284" s="31">
        <v>568978</v>
      </c>
      <c r="Q284" s="31">
        <v>2514962</v>
      </c>
      <c r="R284" s="31">
        <v>2403825</v>
      </c>
      <c r="S284" s="31">
        <v>2312139</v>
      </c>
      <c r="T284" s="36">
        <f t="shared" si="70"/>
        <v>0.96185828835293752</v>
      </c>
      <c r="U284" s="36">
        <f t="shared" si="71"/>
        <v>-3.162863942015337E-2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7229155</v>
      </c>
      <c r="E285" s="32">
        <f>SUM(E276:E284)</f>
        <v>7340489</v>
      </c>
      <c r="F285" s="32">
        <f>SUM(F276:F284)</f>
        <v>887198</v>
      </c>
      <c r="G285" s="37">
        <f t="shared" si="64"/>
        <v>0.1227249934466753</v>
      </c>
      <c r="H285" s="32">
        <f>SUM(H276:H284)</f>
        <v>641254</v>
      </c>
      <c r="I285" s="37">
        <f t="shared" si="65"/>
        <v>8.870386649615343E-2</v>
      </c>
      <c r="J285" s="32">
        <f>SUM(J276:J284)</f>
        <v>1005000</v>
      </c>
      <c r="K285" s="37">
        <f t="shared" si="66"/>
        <v>0.13691185968673203</v>
      </c>
      <c r="L285" s="32">
        <f>SUM(L276:L284)</f>
        <v>802978</v>
      </c>
      <c r="M285" s="37">
        <f t="shared" si="67"/>
        <v>0.10939025996769425</v>
      </c>
      <c r="N285" s="32">
        <f t="shared" si="68"/>
        <v>3336430</v>
      </c>
      <c r="O285" s="37">
        <f t="shared" si="69"/>
        <v>0.45452421493990386</v>
      </c>
      <c r="P285" s="32">
        <f>SUM(P276:P284)</f>
        <v>904821</v>
      </c>
      <c r="Q285" s="32">
        <f>SUM(Q276:Q284)</f>
        <v>6834051</v>
      </c>
      <c r="R285" s="32">
        <f>SUM(R276:R284)</f>
        <v>6688136</v>
      </c>
      <c r="S285" s="32">
        <f>SUM(S276:S284)</f>
        <v>4405127</v>
      </c>
      <c r="T285" s="37">
        <f t="shared" si="70"/>
        <v>0.6586479401734654</v>
      </c>
      <c r="U285" s="37">
        <f t="shared" si="71"/>
        <v>-0.11255596410781799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2995101</v>
      </c>
      <c r="E286" s="31">
        <v>2995101</v>
      </c>
      <c r="F286" s="31">
        <v>487242</v>
      </c>
      <c r="G286" s="36">
        <f t="shared" si="64"/>
        <v>0.16267965587804886</v>
      </c>
      <c r="H286" s="31">
        <v>423644</v>
      </c>
      <c r="I286" s="36">
        <f t="shared" si="65"/>
        <v>0.14144564740888538</v>
      </c>
      <c r="J286" s="31">
        <v>501963</v>
      </c>
      <c r="K286" s="36">
        <f t="shared" si="66"/>
        <v>0.16759468211589526</v>
      </c>
      <c r="L286" s="31">
        <v>746529</v>
      </c>
      <c r="M286" s="36">
        <f t="shared" si="67"/>
        <v>0.24925002529130069</v>
      </c>
      <c r="N286" s="31">
        <f t="shared" si="68"/>
        <v>2159378</v>
      </c>
      <c r="O286" s="36">
        <f t="shared" si="69"/>
        <v>0.72097001069413014</v>
      </c>
      <c r="P286" s="31">
        <v>612253</v>
      </c>
      <c r="Q286" s="31">
        <v>3250339</v>
      </c>
      <c r="R286" s="31">
        <v>2714262</v>
      </c>
      <c r="S286" s="31">
        <v>2597218</v>
      </c>
      <c r="T286" s="36">
        <f t="shared" si="70"/>
        <v>0.95687814956699091</v>
      </c>
      <c r="U286" s="36">
        <f t="shared" si="71"/>
        <v>0.21931456440393116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6364</v>
      </c>
      <c r="E288" s="31">
        <v>1261118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1594</v>
      </c>
      <c r="Q288" s="31">
        <v>112261</v>
      </c>
      <c r="R288" s="31">
        <v>42934</v>
      </c>
      <c r="S288" s="31">
        <v>8413</v>
      </c>
      <c r="T288" s="36">
        <f t="shared" si="70"/>
        <v>0.19595192621232591</v>
      </c>
      <c r="U288" s="36">
        <f t="shared" si="71"/>
        <v>-1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5297491</v>
      </c>
      <c r="E290" s="31">
        <v>5679034</v>
      </c>
      <c r="F290" s="31">
        <v>1271903</v>
      </c>
      <c r="G290" s="36">
        <f t="shared" si="64"/>
        <v>0.24009535834983015</v>
      </c>
      <c r="H290" s="31">
        <v>1319791</v>
      </c>
      <c r="I290" s="36">
        <f t="shared" si="65"/>
        <v>0.24913510943199338</v>
      </c>
      <c r="J290" s="31">
        <v>1298836</v>
      </c>
      <c r="K290" s="36">
        <f t="shared" si="66"/>
        <v>0.22870720619034857</v>
      </c>
      <c r="L290" s="31">
        <v>1201514</v>
      </c>
      <c r="M290" s="36">
        <f t="shared" si="67"/>
        <v>0.21157013675213074</v>
      </c>
      <c r="N290" s="31">
        <f t="shared" si="68"/>
        <v>5092044</v>
      </c>
      <c r="O290" s="36">
        <f t="shared" si="69"/>
        <v>0.89663911151086606</v>
      </c>
      <c r="P290" s="31">
        <v>1191173</v>
      </c>
      <c r="Q290" s="31">
        <v>5439885</v>
      </c>
      <c r="R290" s="31">
        <v>5363866</v>
      </c>
      <c r="S290" s="31">
        <v>4935649</v>
      </c>
      <c r="T290" s="36">
        <f t="shared" si="70"/>
        <v>0.92016635016609294</v>
      </c>
      <c r="U290" s="36">
        <f t="shared" si="71"/>
        <v>8.6813586271683452E-3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64"/>
        <v>0</v>
      </c>
      <c r="H291" s="31">
        <v>0</v>
      </c>
      <c r="I291" s="36">
        <f t="shared" si="65"/>
        <v>0</v>
      </c>
      <c r="J291" s="31">
        <v>0</v>
      </c>
      <c r="K291" s="36">
        <f t="shared" si="66"/>
        <v>0</v>
      </c>
      <c r="L291" s="31">
        <v>0</v>
      </c>
      <c r="M291" s="36">
        <f t="shared" si="67"/>
        <v>0</v>
      </c>
      <c r="N291" s="31">
        <f t="shared" si="68"/>
        <v>0</v>
      </c>
      <c r="O291" s="36">
        <f t="shared" si="69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70"/>
        <v>0</v>
      </c>
      <c r="U291" s="36">
        <f t="shared" si="71"/>
        <v>0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8298956</v>
      </c>
      <c r="E292" s="32">
        <f>SUM(E286:E291)</f>
        <v>9935253</v>
      </c>
      <c r="F292" s="32">
        <f>SUM(F286:F291)</f>
        <v>1759145</v>
      </c>
      <c r="G292" s="37">
        <f t="shared" si="64"/>
        <v>0.21197184320533813</v>
      </c>
      <c r="H292" s="32">
        <f>SUM(H286:H291)</f>
        <v>1743435</v>
      </c>
      <c r="I292" s="37">
        <f t="shared" si="65"/>
        <v>0.21007883401237457</v>
      </c>
      <c r="J292" s="32">
        <f>SUM(J286:J291)</f>
        <v>1800799</v>
      </c>
      <c r="K292" s="37">
        <f t="shared" si="66"/>
        <v>0.18125346178904553</v>
      </c>
      <c r="L292" s="32">
        <f>SUM(L286:L291)</f>
        <v>1948043</v>
      </c>
      <c r="M292" s="37">
        <f t="shared" si="67"/>
        <v>0.19607381915689515</v>
      </c>
      <c r="N292" s="32">
        <f t="shared" si="68"/>
        <v>7251422</v>
      </c>
      <c r="O292" s="37">
        <f t="shared" si="69"/>
        <v>0.72986787553371812</v>
      </c>
      <c r="P292" s="32">
        <f>SUM(P286:P291)</f>
        <v>1805020</v>
      </c>
      <c r="Q292" s="32">
        <f>SUM(Q286:Q291)</f>
        <v>8802485</v>
      </c>
      <c r="R292" s="32">
        <f>SUM(R286:R291)</f>
        <v>8121062</v>
      </c>
      <c r="S292" s="32">
        <f>SUM(S286:S291)</f>
        <v>7541280</v>
      </c>
      <c r="T292" s="37">
        <f t="shared" si="70"/>
        <v>0.92860761314222207</v>
      </c>
      <c r="U292" s="37">
        <f t="shared" si="71"/>
        <v>7.9236241149682529E-2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26752470</v>
      </c>
      <c r="E293" s="31">
        <v>27447870</v>
      </c>
      <c r="F293" s="31">
        <v>5170140</v>
      </c>
      <c r="G293" s="36">
        <f t="shared" si="64"/>
        <v>0.193258416886366</v>
      </c>
      <c r="H293" s="31">
        <v>5999104</v>
      </c>
      <c r="I293" s="36">
        <f t="shared" si="65"/>
        <v>0.22424486411908881</v>
      </c>
      <c r="J293" s="31">
        <v>5295077</v>
      </c>
      <c r="K293" s="36">
        <f t="shared" si="66"/>
        <v>0.1929139492426917</v>
      </c>
      <c r="L293" s="31">
        <v>5637811</v>
      </c>
      <c r="M293" s="36">
        <f t="shared" si="67"/>
        <v>0.20540067407780641</v>
      </c>
      <c r="N293" s="31">
        <f t="shared" si="68"/>
        <v>22102132</v>
      </c>
      <c r="O293" s="36">
        <f t="shared" si="69"/>
        <v>0.8052403337672468</v>
      </c>
      <c r="P293" s="31">
        <v>5352164</v>
      </c>
      <c r="Q293" s="31">
        <v>22768224</v>
      </c>
      <c r="R293" s="31">
        <v>23468224</v>
      </c>
      <c r="S293" s="31">
        <v>21007615</v>
      </c>
      <c r="T293" s="36">
        <f t="shared" si="70"/>
        <v>0.89515146097122644</v>
      </c>
      <c r="U293" s="36">
        <f t="shared" si="71"/>
        <v>5.3370375048298113E-2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1218793</v>
      </c>
      <c r="E295" s="31">
        <v>4679850</v>
      </c>
      <c r="F295" s="31">
        <v>186377</v>
      </c>
      <c r="G295" s="36">
        <f t="shared" si="64"/>
        <v>0.15291932264133451</v>
      </c>
      <c r="H295" s="31">
        <v>433627</v>
      </c>
      <c r="I295" s="36">
        <f t="shared" si="65"/>
        <v>0.35578396003258961</v>
      </c>
      <c r="J295" s="31">
        <v>513628</v>
      </c>
      <c r="K295" s="36">
        <f t="shared" si="66"/>
        <v>0.10975309037682832</v>
      </c>
      <c r="L295" s="31">
        <v>990342</v>
      </c>
      <c r="M295" s="36">
        <f t="shared" si="67"/>
        <v>0.21161832110003526</v>
      </c>
      <c r="N295" s="31">
        <f t="shared" si="68"/>
        <v>2123974</v>
      </c>
      <c r="O295" s="36">
        <f t="shared" si="69"/>
        <v>0.45385514492985884</v>
      </c>
      <c r="P295" s="31">
        <v>255878</v>
      </c>
      <c r="Q295" s="31">
        <v>1145765</v>
      </c>
      <c r="R295" s="31">
        <v>1102180</v>
      </c>
      <c r="S295" s="31">
        <v>1103410</v>
      </c>
      <c r="T295" s="36">
        <f t="shared" si="70"/>
        <v>1.0011159701682122</v>
      </c>
      <c r="U295" s="36">
        <f t="shared" si="71"/>
        <v>2.8703679097069696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4305749</v>
      </c>
      <c r="E297" s="31">
        <v>4323749</v>
      </c>
      <c r="F297" s="31">
        <v>833839</v>
      </c>
      <c r="G297" s="36">
        <f t="shared" si="64"/>
        <v>0.19365713143055946</v>
      </c>
      <c r="H297" s="31">
        <v>781922</v>
      </c>
      <c r="I297" s="36">
        <f t="shared" si="65"/>
        <v>0.18159953123138389</v>
      </c>
      <c r="J297" s="31">
        <v>533478</v>
      </c>
      <c r="K297" s="36">
        <f t="shared" si="66"/>
        <v>0.12338320286399604</v>
      </c>
      <c r="L297" s="31">
        <v>1215344</v>
      </c>
      <c r="M297" s="36">
        <f t="shared" si="67"/>
        <v>0.2810856966951597</v>
      </c>
      <c r="N297" s="31">
        <f t="shared" si="68"/>
        <v>3364583</v>
      </c>
      <c r="O297" s="36">
        <f t="shared" si="69"/>
        <v>0.77816334851999969</v>
      </c>
      <c r="P297" s="31">
        <v>1063879</v>
      </c>
      <c r="Q297" s="31">
        <v>4362560</v>
      </c>
      <c r="R297" s="31">
        <v>4244060</v>
      </c>
      <c r="S297" s="31">
        <v>4072544</v>
      </c>
      <c r="T297" s="36">
        <f t="shared" si="70"/>
        <v>0.95958681074254371</v>
      </c>
      <c r="U297" s="36">
        <f t="shared" si="71"/>
        <v>0.14237051394002509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32277012</v>
      </c>
      <c r="E298" s="32">
        <f>SUM(E293:E297)</f>
        <v>36451469</v>
      </c>
      <c r="F298" s="32">
        <f>SUM(F293:F297)</f>
        <v>6190356</v>
      </c>
      <c r="G298" s="37">
        <f t="shared" si="64"/>
        <v>0.1917883848728005</v>
      </c>
      <c r="H298" s="32">
        <f>SUM(H293:H297)</f>
        <v>7214653</v>
      </c>
      <c r="I298" s="37">
        <f t="shared" si="65"/>
        <v>0.22352295187671029</v>
      </c>
      <c r="J298" s="32">
        <f>SUM(J293:J297)</f>
        <v>6342183</v>
      </c>
      <c r="K298" s="37">
        <f t="shared" si="66"/>
        <v>0.17398977802513255</v>
      </c>
      <c r="L298" s="32">
        <f>SUM(L293:L297)</f>
        <v>7843497</v>
      </c>
      <c r="M298" s="37">
        <f t="shared" si="67"/>
        <v>0.21517643088677715</v>
      </c>
      <c r="N298" s="32">
        <f t="shared" si="68"/>
        <v>27590689</v>
      </c>
      <c r="O298" s="37">
        <f t="shared" si="69"/>
        <v>0.75691569522204993</v>
      </c>
      <c r="P298" s="32">
        <f>SUM(P293:P297)</f>
        <v>6671921</v>
      </c>
      <c r="Q298" s="32">
        <f>SUM(Q293:Q297)</f>
        <v>28276549</v>
      </c>
      <c r="R298" s="32">
        <f>SUM(R293:R297)</f>
        <v>28814464</v>
      </c>
      <c r="S298" s="32">
        <f>SUM(S293:S297)</f>
        <v>26183569</v>
      </c>
      <c r="T298" s="37">
        <f t="shared" si="70"/>
        <v>0.90869533439872419</v>
      </c>
      <c r="U298" s="37">
        <f t="shared" si="71"/>
        <v>0.17559800243438128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74993890</v>
      </c>
      <c r="E299" s="32">
        <f>SUM(E263:E266,E268:E274,E276:E284,E286:E291,E293:E297)</f>
        <v>78607266</v>
      </c>
      <c r="F299" s="32">
        <f>SUM(F263:F266,F268:F274,F276:F284,F286:F291,F293:F297)</f>
        <v>10764904</v>
      </c>
      <c r="G299" s="37">
        <f t="shared" si="64"/>
        <v>0.14354374736395192</v>
      </c>
      <c r="H299" s="32">
        <f>SUM(H263:H266,H268:H274,H276:H284,H286:H291,H293:H297)</f>
        <v>12996979</v>
      </c>
      <c r="I299" s="37">
        <f t="shared" si="65"/>
        <v>0.173307172090953</v>
      </c>
      <c r="J299" s="32">
        <f>SUM(J263:J266,J268:J274,J276:J284,J286:J291,J293:J297)</f>
        <v>12604482</v>
      </c>
      <c r="K299" s="37">
        <f t="shared" si="66"/>
        <v>0.16034754344464797</v>
      </c>
      <c r="L299" s="32">
        <f>SUM(L263:L266,L268:L274,L276:L284,L286:L291,L293:L297)</f>
        <v>13212658</v>
      </c>
      <c r="M299" s="37">
        <f t="shared" si="67"/>
        <v>0.16808443636749815</v>
      </c>
      <c r="N299" s="32">
        <f t="shared" si="68"/>
        <v>49579023</v>
      </c>
      <c r="O299" s="37">
        <f t="shared" si="69"/>
        <v>0.63071806873425673</v>
      </c>
      <c r="P299" s="32">
        <f>SUM(P263:P266,P268:P274,P276:P284,P286:P291,P293:P297)</f>
        <v>50979615</v>
      </c>
      <c r="Q299" s="32">
        <f>SUM(Q263:Q266,Q268:Q274,Q276:Q284,Q286:Q291,Q293:Q297)</f>
        <v>59543099</v>
      </c>
      <c r="R299" s="32">
        <f>SUM(R263:R266,R268:R274,R276:R284,R286:R291,R293:R297)</f>
        <v>101146882</v>
      </c>
      <c r="S299" s="32">
        <f>SUM(S263:S266,S268:S274,S276:S284,S286:S291,S293:S297)</f>
        <v>86924052</v>
      </c>
      <c r="T299" s="37">
        <f t="shared" si="70"/>
        <v>0.85938439506222253</v>
      </c>
      <c r="U299" s="37">
        <f t="shared" si="71"/>
        <v>-0.74082468061008311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1618494920</v>
      </c>
      <c r="E302" s="31">
        <v>1592302412</v>
      </c>
      <c r="F302" s="31">
        <v>295772204</v>
      </c>
      <c r="G302" s="36">
        <f t="shared" ref="G302:G339" si="72">IF(($D302     =0),0,($F302     /$D302     ))</f>
        <v>0.18274521615427747</v>
      </c>
      <c r="H302" s="31">
        <v>467458688</v>
      </c>
      <c r="I302" s="36">
        <f t="shared" ref="I302:I339" si="73">IF(($D302     =0),0,($H302     /$D302     ))</f>
        <v>0.288823080149056</v>
      </c>
      <c r="J302" s="31">
        <v>302625031</v>
      </c>
      <c r="K302" s="36">
        <f t="shared" ref="K302:K339" si="74">IF(($E302     =0),0,($J302     /$E302     ))</f>
        <v>0.19005499754276575</v>
      </c>
      <c r="L302" s="31">
        <v>423961081</v>
      </c>
      <c r="M302" s="36">
        <f t="shared" ref="M302:M339" si="75">IF(($E302     =0),0,($L302     /$E302     ))</f>
        <v>0.2662566342956717</v>
      </c>
      <c r="N302" s="31">
        <f t="shared" ref="N302:N339" si="76">$F302     +$H302     +$J302     +$L302</f>
        <v>1489817004</v>
      </c>
      <c r="O302" s="36">
        <f t="shared" ref="O302:O339" si="77">IF(($E302     =0),0,($N302     /$E302     ))</f>
        <v>0.93563696994512879</v>
      </c>
      <c r="P302" s="31">
        <v>483899981</v>
      </c>
      <c r="Q302" s="31">
        <v>1493967809</v>
      </c>
      <c r="R302" s="31">
        <v>1572325226</v>
      </c>
      <c r="S302" s="31">
        <v>1459020173</v>
      </c>
      <c r="T302" s="36">
        <f t="shared" ref="T302:T339" si="78">IF(($R302     =0),0,($S302     /$R302     ))</f>
        <v>0.92793790296919143</v>
      </c>
      <c r="U302" s="36">
        <f t="shared" ref="U302:U339" si="79">IF(($P302     =0),0,(($L302     /$P302     )-1))</f>
        <v>-0.12386629955251016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1618494920</v>
      </c>
      <c r="E303" s="32">
        <f>E302</f>
        <v>1592302412</v>
      </c>
      <c r="F303" s="32">
        <f>F302</f>
        <v>295772204</v>
      </c>
      <c r="G303" s="37">
        <f t="shared" si="72"/>
        <v>0.18274521615427747</v>
      </c>
      <c r="H303" s="32">
        <f>H302</f>
        <v>467458688</v>
      </c>
      <c r="I303" s="37">
        <f t="shared" si="73"/>
        <v>0.288823080149056</v>
      </c>
      <c r="J303" s="32">
        <f>J302</f>
        <v>302625031</v>
      </c>
      <c r="K303" s="37">
        <f t="shared" si="74"/>
        <v>0.19005499754276575</v>
      </c>
      <c r="L303" s="32">
        <f>L302</f>
        <v>423961081</v>
      </c>
      <c r="M303" s="37">
        <f t="shared" si="75"/>
        <v>0.2662566342956717</v>
      </c>
      <c r="N303" s="32">
        <f t="shared" si="76"/>
        <v>1489817004</v>
      </c>
      <c r="O303" s="37">
        <f t="shared" si="77"/>
        <v>0.93563696994512879</v>
      </c>
      <c r="P303" s="32">
        <f>P302</f>
        <v>483899981</v>
      </c>
      <c r="Q303" s="32">
        <f>Q302</f>
        <v>1493967809</v>
      </c>
      <c r="R303" s="32">
        <f>R302</f>
        <v>1572325226</v>
      </c>
      <c r="S303" s="32">
        <f>S302</f>
        <v>1459020173</v>
      </c>
      <c r="T303" s="37">
        <f t="shared" si="78"/>
        <v>0.92793790296919143</v>
      </c>
      <c r="U303" s="37">
        <f t="shared" si="79"/>
        <v>-0.12386629955251016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2295419</v>
      </c>
      <c r="E304" s="31">
        <v>2201078</v>
      </c>
      <c r="F304" s="31">
        <v>497474</v>
      </c>
      <c r="G304" s="36">
        <f t="shared" si="72"/>
        <v>0.21672470254885928</v>
      </c>
      <c r="H304" s="31">
        <v>637250</v>
      </c>
      <c r="I304" s="36">
        <f t="shared" si="73"/>
        <v>0.27761816034458198</v>
      </c>
      <c r="J304" s="31">
        <v>260709</v>
      </c>
      <c r="K304" s="36">
        <f t="shared" si="74"/>
        <v>0.11844605234344262</v>
      </c>
      <c r="L304" s="31">
        <v>263970</v>
      </c>
      <c r="M304" s="36">
        <f t="shared" si="75"/>
        <v>0.11992759911279836</v>
      </c>
      <c r="N304" s="31">
        <f t="shared" si="76"/>
        <v>1659403</v>
      </c>
      <c r="O304" s="36">
        <f t="shared" si="77"/>
        <v>0.75390467761705859</v>
      </c>
      <c r="P304" s="31">
        <v>464711</v>
      </c>
      <c r="Q304" s="31">
        <v>7752232</v>
      </c>
      <c r="R304" s="31">
        <v>8137772</v>
      </c>
      <c r="S304" s="31">
        <v>3292777</v>
      </c>
      <c r="T304" s="36">
        <f t="shared" si="78"/>
        <v>0.40462880994945544</v>
      </c>
      <c r="U304" s="36">
        <f t="shared" si="79"/>
        <v>-0.43196954666448606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3631275</v>
      </c>
      <c r="E305" s="31">
        <v>9311095</v>
      </c>
      <c r="F305" s="31">
        <v>718944</v>
      </c>
      <c r="G305" s="36">
        <f t="shared" si="72"/>
        <v>0.19798665757894954</v>
      </c>
      <c r="H305" s="31">
        <v>735716</v>
      </c>
      <c r="I305" s="36">
        <f t="shared" si="73"/>
        <v>0.20260542096095724</v>
      </c>
      <c r="J305" s="31">
        <v>573733</v>
      </c>
      <c r="K305" s="36">
        <f t="shared" si="74"/>
        <v>6.1618209243918143E-2</v>
      </c>
      <c r="L305" s="31">
        <v>2290538</v>
      </c>
      <c r="M305" s="36">
        <f t="shared" si="75"/>
        <v>0.24600092685124575</v>
      </c>
      <c r="N305" s="31">
        <f t="shared" si="76"/>
        <v>4318931</v>
      </c>
      <c r="O305" s="36">
        <f t="shared" si="77"/>
        <v>0.46384780737389103</v>
      </c>
      <c r="P305" s="31">
        <v>616790</v>
      </c>
      <c r="Q305" s="31">
        <v>26877250</v>
      </c>
      <c r="R305" s="31">
        <v>25941155</v>
      </c>
      <c r="S305" s="31">
        <v>12281148</v>
      </c>
      <c r="T305" s="36">
        <f t="shared" si="78"/>
        <v>0.47342333061114666</v>
      </c>
      <c r="U305" s="36">
        <f t="shared" si="79"/>
        <v>2.7136432173024856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12689641</v>
      </c>
      <c r="E306" s="31">
        <v>2747309</v>
      </c>
      <c r="F306" s="31">
        <v>447558</v>
      </c>
      <c r="G306" s="36">
        <f t="shared" si="72"/>
        <v>3.526955569507443E-2</v>
      </c>
      <c r="H306" s="31">
        <v>549988</v>
      </c>
      <c r="I306" s="36">
        <f t="shared" si="73"/>
        <v>4.3341494058027334E-2</v>
      </c>
      <c r="J306" s="31">
        <v>557432</v>
      </c>
      <c r="K306" s="36">
        <f t="shared" si="74"/>
        <v>0.2029010933972116</v>
      </c>
      <c r="L306" s="31">
        <v>805886</v>
      </c>
      <c r="M306" s="36">
        <f t="shared" si="75"/>
        <v>0.29333649764187431</v>
      </c>
      <c r="N306" s="31">
        <f t="shared" si="76"/>
        <v>2360864</v>
      </c>
      <c r="O306" s="36">
        <f t="shared" si="77"/>
        <v>0.85933690021763109</v>
      </c>
      <c r="P306" s="31">
        <v>455516</v>
      </c>
      <c r="Q306" s="31">
        <v>3657000</v>
      </c>
      <c r="R306" s="31">
        <v>1922290</v>
      </c>
      <c r="S306" s="31">
        <v>1869047</v>
      </c>
      <c r="T306" s="36">
        <f t="shared" si="78"/>
        <v>0.97230230610365764</v>
      </c>
      <c r="U306" s="36">
        <f t="shared" si="79"/>
        <v>0.76917166466161446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39009342</v>
      </c>
      <c r="E307" s="31">
        <v>31698265</v>
      </c>
      <c r="F307" s="31">
        <v>2058506</v>
      </c>
      <c r="G307" s="36">
        <f t="shared" si="72"/>
        <v>5.2769564787839798E-2</v>
      </c>
      <c r="H307" s="31">
        <v>3227367</v>
      </c>
      <c r="I307" s="36">
        <f t="shared" si="73"/>
        <v>8.2733182220812648E-2</v>
      </c>
      <c r="J307" s="31">
        <v>2516182</v>
      </c>
      <c r="K307" s="36">
        <f t="shared" si="74"/>
        <v>7.9379171068195684E-2</v>
      </c>
      <c r="L307" s="31">
        <v>3066770</v>
      </c>
      <c r="M307" s="36">
        <f t="shared" si="75"/>
        <v>9.674882836647368E-2</v>
      </c>
      <c r="N307" s="31">
        <f t="shared" si="76"/>
        <v>10868825</v>
      </c>
      <c r="O307" s="36">
        <f t="shared" si="77"/>
        <v>0.34288390863033041</v>
      </c>
      <c r="P307" s="31">
        <v>3846517</v>
      </c>
      <c r="Q307" s="31">
        <v>20479185</v>
      </c>
      <c r="R307" s="31">
        <v>22114175</v>
      </c>
      <c r="S307" s="31">
        <v>13205762</v>
      </c>
      <c r="T307" s="36">
        <f t="shared" si="78"/>
        <v>0.59716277003324791</v>
      </c>
      <c r="U307" s="36">
        <f t="shared" si="79"/>
        <v>-0.20271507964218016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4700823</v>
      </c>
      <c r="E308" s="31">
        <v>4764453</v>
      </c>
      <c r="F308" s="31">
        <v>713641</v>
      </c>
      <c r="G308" s="36">
        <f t="shared" si="72"/>
        <v>0.15181192740079769</v>
      </c>
      <c r="H308" s="31">
        <v>1502403</v>
      </c>
      <c r="I308" s="36">
        <f t="shared" si="73"/>
        <v>0.31960424802210169</v>
      </c>
      <c r="J308" s="31">
        <v>932666</v>
      </c>
      <c r="K308" s="36">
        <f t="shared" si="74"/>
        <v>0.19575510557035614</v>
      </c>
      <c r="L308" s="31">
        <v>1428479</v>
      </c>
      <c r="M308" s="36">
        <f t="shared" si="75"/>
        <v>0.29982014724460498</v>
      </c>
      <c r="N308" s="31">
        <f t="shared" si="76"/>
        <v>4577189</v>
      </c>
      <c r="O308" s="36">
        <f t="shared" si="77"/>
        <v>0.96069559296733542</v>
      </c>
      <c r="P308" s="31">
        <v>21836</v>
      </c>
      <c r="Q308" s="31">
        <v>38458427</v>
      </c>
      <c r="R308" s="31">
        <v>38443562</v>
      </c>
      <c r="S308" s="31">
        <v>26059495</v>
      </c>
      <c r="T308" s="36">
        <f t="shared" si="78"/>
        <v>0.67786369535684543</v>
      </c>
      <c r="U308" s="36">
        <f t="shared" si="79"/>
        <v>64.418529034621727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72"/>
        <v>0</v>
      </c>
      <c r="H309" s="31">
        <v>0</v>
      </c>
      <c r="I309" s="36">
        <f t="shared" si="73"/>
        <v>0</v>
      </c>
      <c r="J309" s="31">
        <v>0</v>
      </c>
      <c r="K309" s="36">
        <f t="shared" si="74"/>
        <v>0</v>
      </c>
      <c r="L309" s="31">
        <v>0</v>
      </c>
      <c r="M309" s="36">
        <f t="shared" si="75"/>
        <v>0</v>
      </c>
      <c r="N309" s="31">
        <f t="shared" si="76"/>
        <v>0</v>
      </c>
      <c r="O309" s="36">
        <f t="shared" si="7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78"/>
        <v>0</v>
      </c>
      <c r="U309" s="36">
        <f t="shared" si="79"/>
        <v>0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62326500</v>
      </c>
      <c r="E310" s="32">
        <f>SUM(E304:E309)</f>
        <v>50722200</v>
      </c>
      <c r="F310" s="32">
        <f>SUM(F304:F309)</f>
        <v>4436123</v>
      </c>
      <c r="G310" s="37">
        <f t="shared" si="72"/>
        <v>7.1175551330493456E-2</v>
      </c>
      <c r="H310" s="32">
        <f>SUM(H304:H309)</f>
        <v>6652724</v>
      </c>
      <c r="I310" s="37">
        <f t="shared" si="73"/>
        <v>0.10673989394559297</v>
      </c>
      <c r="J310" s="32">
        <f>SUM(J304:J309)</f>
        <v>4840722</v>
      </c>
      <c r="K310" s="37">
        <f t="shared" si="74"/>
        <v>9.5435962951133824E-2</v>
      </c>
      <c r="L310" s="32">
        <f>SUM(L304:L309)</f>
        <v>7855643</v>
      </c>
      <c r="M310" s="37">
        <f t="shared" si="75"/>
        <v>0.15487583346148234</v>
      </c>
      <c r="N310" s="32">
        <f t="shared" si="76"/>
        <v>23785212</v>
      </c>
      <c r="O310" s="37">
        <f t="shared" si="77"/>
        <v>0.46893100062694443</v>
      </c>
      <c r="P310" s="32">
        <f>SUM(P304:P309)</f>
        <v>5405370</v>
      </c>
      <c r="Q310" s="32">
        <f>SUM(Q304:Q309)</f>
        <v>97224094</v>
      </c>
      <c r="R310" s="32">
        <f>SUM(R304:R309)</f>
        <v>96558954</v>
      </c>
      <c r="S310" s="32">
        <f>SUM(S304:S309)</f>
        <v>56708229</v>
      </c>
      <c r="T310" s="37">
        <f t="shared" si="78"/>
        <v>0.58729125214011746</v>
      </c>
      <c r="U310" s="37">
        <f t="shared" si="79"/>
        <v>0.45330347413775551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11667065</v>
      </c>
      <c r="E311" s="31">
        <v>35867365</v>
      </c>
      <c r="F311" s="31">
        <v>1133022</v>
      </c>
      <c r="G311" s="36">
        <f t="shared" si="72"/>
        <v>9.7112855718211905E-2</v>
      </c>
      <c r="H311" s="31">
        <v>1208136</v>
      </c>
      <c r="I311" s="36">
        <f t="shared" si="73"/>
        <v>0.1035509787594395</v>
      </c>
      <c r="J311" s="31">
        <v>4202569</v>
      </c>
      <c r="K311" s="36">
        <f t="shared" si="74"/>
        <v>0.11716971681638727</v>
      </c>
      <c r="L311" s="31">
        <v>28779226</v>
      </c>
      <c r="M311" s="36">
        <f t="shared" si="75"/>
        <v>0.8023791544207387</v>
      </c>
      <c r="N311" s="31">
        <f t="shared" si="76"/>
        <v>35322953</v>
      </c>
      <c r="O311" s="36">
        <f t="shared" si="77"/>
        <v>0.98482152229470998</v>
      </c>
      <c r="P311" s="31">
        <v>1321649</v>
      </c>
      <c r="Q311" s="31">
        <v>17171558</v>
      </c>
      <c r="R311" s="31">
        <v>10577053</v>
      </c>
      <c r="S311" s="31">
        <v>4254076</v>
      </c>
      <c r="T311" s="36">
        <f t="shared" si="78"/>
        <v>0.40219860862945472</v>
      </c>
      <c r="U311" s="36">
        <f t="shared" si="79"/>
        <v>20.775241384058855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115550206</v>
      </c>
      <c r="E312" s="31">
        <v>102344810</v>
      </c>
      <c r="F312" s="31">
        <v>7250149</v>
      </c>
      <c r="G312" s="36">
        <f t="shared" si="72"/>
        <v>6.2744578750469737E-2</v>
      </c>
      <c r="H312" s="31">
        <v>31340642</v>
      </c>
      <c r="I312" s="36">
        <f t="shared" si="73"/>
        <v>0.27122965059880549</v>
      </c>
      <c r="J312" s="31">
        <v>8497333</v>
      </c>
      <c r="K312" s="36">
        <f t="shared" si="74"/>
        <v>8.3026515951321808E-2</v>
      </c>
      <c r="L312" s="31">
        <v>10461690</v>
      </c>
      <c r="M312" s="36">
        <f t="shared" si="75"/>
        <v>0.10222003441112451</v>
      </c>
      <c r="N312" s="31">
        <f t="shared" si="76"/>
        <v>57549814</v>
      </c>
      <c r="O312" s="36">
        <f t="shared" si="77"/>
        <v>0.56231296926536867</v>
      </c>
      <c r="P312" s="31">
        <v>13594878</v>
      </c>
      <c r="Q312" s="31">
        <v>110196001</v>
      </c>
      <c r="R312" s="31">
        <v>92711157</v>
      </c>
      <c r="S312" s="31">
        <v>58707499</v>
      </c>
      <c r="T312" s="36">
        <f t="shared" si="78"/>
        <v>0.63323014079092987</v>
      </c>
      <c r="U312" s="36">
        <f t="shared" si="79"/>
        <v>-0.23046826900542983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31096155</v>
      </c>
      <c r="E313" s="31">
        <v>45844722</v>
      </c>
      <c r="F313" s="31">
        <v>2311180</v>
      </c>
      <c r="G313" s="36">
        <f t="shared" si="72"/>
        <v>7.4323658342968765E-2</v>
      </c>
      <c r="H313" s="31">
        <v>8183616</v>
      </c>
      <c r="I313" s="36">
        <f t="shared" si="73"/>
        <v>0.26317131491015527</v>
      </c>
      <c r="J313" s="31">
        <v>13673044</v>
      </c>
      <c r="K313" s="36">
        <f t="shared" si="74"/>
        <v>0.29824685162230891</v>
      </c>
      <c r="L313" s="31">
        <v>11544724</v>
      </c>
      <c r="M313" s="36">
        <f t="shared" si="75"/>
        <v>0.25182231446402925</v>
      </c>
      <c r="N313" s="31">
        <f t="shared" si="76"/>
        <v>35712564</v>
      </c>
      <c r="O313" s="36">
        <f t="shared" si="77"/>
        <v>0.77898965119692509</v>
      </c>
      <c r="P313" s="31">
        <v>8671261</v>
      </c>
      <c r="Q313" s="31">
        <v>33154840</v>
      </c>
      <c r="R313" s="31">
        <v>36070366</v>
      </c>
      <c r="S313" s="31">
        <v>34705675</v>
      </c>
      <c r="T313" s="36">
        <f t="shared" si="78"/>
        <v>0.96216586768207457</v>
      </c>
      <c r="U313" s="36">
        <f t="shared" si="79"/>
        <v>0.33137775463107388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28497691</v>
      </c>
      <c r="E314" s="31">
        <v>34152309</v>
      </c>
      <c r="F314" s="31">
        <v>2058124</v>
      </c>
      <c r="G314" s="36">
        <f t="shared" si="72"/>
        <v>7.2220728339008236E-2</v>
      </c>
      <c r="H314" s="31">
        <v>4360815</v>
      </c>
      <c r="I314" s="36">
        <f t="shared" si="73"/>
        <v>0.15302345021566835</v>
      </c>
      <c r="J314" s="31">
        <v>3713455</v>
      </c>
      <c r="K314" s="36">
        <f t="shared" si="74"/>
        <v>0.10873217971880027</v>
      </c>
      <c r="L314" s="31">
        <v>7323552</v>
      </c>
      <c r="M314" s="36">
        <f t="shared" si="75"/>
        <v>0.21443797548212626</v>
      </c>
      <c r="N314" s="31">
        <f t="shared" si="76"/>
        <v>17455946</v>
      </c>
      <c r="O314" s="36">
        <f t="shared" si="77"/>
        <v>0.51112052189502033</v>
      </c>
      <c r="P314" s="31">
        <v>3427319</v>
      </c>
      <c r="Q314" s="31">
        <v>28594890</v>
      </c>
      <c r="R314" s="31">
        <v>27253330</v>
      </c>
      <c r="S314" s="31">
        <v>12987555</v>
      </c>
      <c r="T314" s="36">
        <f t="shared" si="78"/>
        <v>0.47654928773841582</v>
      </c>
      <c r="U314" s="36">
        <f t="shared" si="79"/>
        <v>1.1368165612830321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26110649</v>
      </c>
      <c r="E315" s="31">
        <v>40823908</v>
      </c>
      <c r="F315" s="31">
        <v>1793743</v>
      </c>
      <c r="G315" s="36">
        <f t="shared" si="72"/>
        <v>6.8697756229651741E-2</v>
      </c>
      <c r="H315" s="31">
        <v>1031946</v>
      </c>
      <c r="I315" s="36">
        <f t="shared" si="73"/>
        <v>3.952203562615391E-2</v>
      </c>
      <c r="J315" s="31">
        <v>11291935</v>
      </c>
      <c r="K315" s="36">
        <f t="shared" si="74"/>
        <v>0.27660102996508812</v>
      </c>
      <c r="L315" s="31">
        <v>15794285</v>
      </c>
      <c r="M315" s="36">
        <f t="shared" si="75"/>
        <v>0.38688811957934061</v>
      </c>
      <c r="N315" s="31">
        <f t="shared" si="76"/>
        <v>29911909</v>
      </c>
      <c r="O315" s="36">
        <f t="shared" si="77"/>
        <v>0.73270567335199754</v>
      </c>
      <c r="P315" s="31">
        <v>3265786</v>
      </c>
      <c r="Q315" s="31">
        <v>25263202</v>
      </c>
      <c r="R315" s="31">
        <v>28182093</v>
      </c>
      <c r="S315" s="31">
        <v>17742024</v>
      </c>
      <c r="T315" s="36">
        <f t="shared" si="78"/>
        <v>0.62954955119905398</v>
      </c>
      <c r="U315" s="36">
        <f t="shared" si="79"/>
        <v>3.8362890281237041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72"/>
        <v>0</v>
      </c>
      <c r="H316" s="31">
        <v>0</v>
      </c>
      <c r="I316" s="36">
        <f t="shared" si="73"/>
        <v>0</v>
      </c>
      <c r="J316" s="31">
        <v>0</v>
      </c>
      <c r="K316" s="36">
        <f t="shared" si="74"/>
        <v>0</v>
      </c>
      <c r="L316" s="31">
        <v>0</v>
      </c>
      <c r="M316" s="36">
        <f t="shared" si="75"/>
        <v>0</v>
      </c>
      <c r="N316" s="31">
        <f t="shared" si="76"/>
        <v>0</v>
      </c>
      <c r="O316" s="36">
        <f t="shared" si="7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78"/>
        <v>0</v>
      </c>
      <c r="U316" s="36">
        <f t="shared" si="79"/>
        <v>0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212921766</v>
      </c>
      <c r="E317" s="32">
        <f>SUM(E311:E316)</f>
        <v>259033114</v>
      </c>
      <c r="F317" s="32">
        <f>SUM(F311:F316)</f>
        <v>14546218</v>
      </c>
      <c r="G317" s="37">
        <f t="shared" si="72"/>
        <v>6.8317195903776232E-2</v>
      </c>
      <c r="H317" s="32">
        <f>SUM(H311:H316)</f>
        <v>46125155</v>
      </c>
      <c r="I317" s="37">
        <f t="shared" si="73"/>
        <v>0.21662959060747222</v>
      </c>
      <c r="J317" s="32">
        <f>SUM(J311:J316)</f>
        <v>41378336</v>
      </c>
      <c r="K317" s="37">
        <f t="shared" si="74"/>
        <v>0.15974149158396792</v>
      </c>
      <c r="L317" s="32">
        <f>SUM(L311:L316)</f>
        <v>73903477</v>
      </c>
      <c r="M317" s="37">
        <f t="shared" si="75"/>
        <v>0.28530513284104675</v>
      </c>
      <c r="N317" s="32">
        <f t="shared" si="76"/>
        <v>175953186</v>
      </c>
      <c r="O317" s="37">
        <f t="shared" si="77"/>
        <v>0.67926908372031536</v>
      </c>
      <c r="P317" s="32">
        <f>SUM(P311:P316)</f>
        <v>30280893</v>
      </c>
      <c r="Q317" s="32">
        <f>SUM(Q311:Q316)</f>
        <v>214380491</v>
      </c>
      <c r="R317" s="32">
        <f>SUM(R311:R316)</f>
        <v>194793999</v>
      </c>
      <c r="S317" s="32">
        <f>SUM(S311:S316)</f>
        <v>128396829</v>
      </c>
      <c r="T317" s="37">
        <f t="shared" si="78"/>
        <v>0.65914160425445134</v>
      </c>
      <c r="U317" s="37">
        <f t="shared" si="79"/>
        <v>1.4405976732588432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20713756</v>
      </c>
      <c r="E318" s="31">
        <v>22016305</v>
      </c>
      <c r="F318" s="31">
        <v>5144194</v>
      </c>
      <c r="G318" s="36">
        <f t="shared" si="72"/>
        <v>0.24834675082587629</v>
      </c>
      <c r="H318" s="31">
        <v>3217303</v>
      </c>
      <c r="I318" s="36">
        <f t="shared" si="73"/>
        <v>0.15532204782174705</v>
      </c>
      <c r="J318" s="31">
        <v>13443939</v>
      </c>
      <c r="K318" s="36">
        <f t="shared" si="74"/>
        <v>0.61063557213619635</v>
      </c>
      <c r="L318" s="31">
        <v>-5930225</v>
      </c>
      <c r="M318" s="36">
        <f t="shared" si="75"/>
        <v>-0.2693560522530915</v>
      </c>
      <c r="N318" s="31">
        <f t="shared" si="76"/>
        <v>15875211</v>
      </c>
      <c r="O318" s="36">
        <f t="shared" si="77"/>
        <v>0.72106609169885683</v>
      </c>
      <c r="P318" s="31">
        <v>6311225</v>
      </c>
      <c r="Q318" s="31">
        <v>18719432</v>
      </c>
      <c r="R318" s="31">
        <v>35903494</v>
      </c>
      <c r="S318" s="31">
        <v>24669690</v>
      </c>
      <c r="T318" s="36">
        <f t="shared" si="78"/>
        <v>0.687111120717109</v>
      </c>
      <c r="U318" s="36">
        <f t="shared" si="79"/>
        <v>-1.939631371088814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77620297</v>
      </c>
      <c r="E319" s="31">
        <v>111520245</v>
      </c>
      <c r="F319" s="31">
        <v>13333777</v>
      </c>
      <c r="G319" s="36">
        <f t="shared" si="72"/>
        <v>0.17178209199586031</v>
      </c>
      <c r="H319" s="31">
        <v>38357938</v>
      </c>
      <c r="I319" s="36">
        <f t="shared" si="73"/>
        <v>0.49417406892941934</v>
      </c>
      <c r="J319" s="31">
        <v>26310224</v>
      </c>
      <c r="K319" s="36">
        <f t="shared" si="74"/>
        <v>0.23592329805229534</v>
      </c>
      <c r="L319" s="31">
        <v>23110633</v>
      </c>
      <c r="M319" s="36">
        <f t="shared" si="75"/>
        <v>0.2072326239957597</v>
      </c>
      <c r="N319" s="31">
        <f t="shared" si="76"/>
        <v>101112572</v>
      </c>
      <c r="O319" s="36">
        <f t="shared" si="77"/>
        <v>0.90667458630493503</v>
      </c>
      <c r="P319" s="31">
        <v>9895750</v>
      </c>
      <c r="Q319" s="31">
        <v>63829248</v>
      </c>
      <c r="R319" s="31">
        <v>63083894</v>
      </c>
      <c r="S319" s="31">
        <v>53277358</v>
      </c>
      <c r="T319" s="36">
        <f t="shared" si="78"/>
        <v>0.84454770658260248</v>
      </c>
      <c r="U319" s="36">
        <f t="shared" si="79"/>
        <v>1.3354099487153577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7637900</v>
      </c>
      <c r="E320" s="31">
        <v>8438900</v>
      </c>
      <c r="F320" s="31">
        <v>777117</v>
      </c>
      <c r="G320" s="36">
        <f t="shared" si="72"/>
        <v>0.10174485133348171</v>
      </c>
      <c r="H320" s="31">
        <v>980466</v>
      </c>
      <c r="I320" s="36">
        <f t="shared" si="73"/>
        <v>0.12836853061705442</v>
      </c>
      <c r="J320" s="31">
        <v>1029192</v>
      </c>
      <c r="K320" s="36">
        <f t="shared" si="74"/>
        <v>0.12195807510457524</v>
      </c>
      <c r="L320" s="31">
        <v>954124</v>
      </c>
      <c r="M320" s="36">
        <f t="shared" si="75"/>
        <v>0.11306260294588157</v>
      </c>
      <c r="N320" s="31">
        <f t="shared" si="76"/>
        <v>3740899</v>
      </c>
      <c r="O320" s="36">
        <f t="shared" si="77"/>
        <v>0.44329225372975151</v>
      </c>
      <c r="P320" s="31">
        <v>736660</v>
      </c>
      <c r="Q320" s="31">
        <v>3797700</v>
      </c>
      <c r="R320" s="31">
        <v>20549400</v>
      </c>
      <c r="S320" s="31">
        <v>3252876</v>
      </c>
      <c r="T320" s="36">
        <f t="shared" si="78"/>
        <v>0.15829542468393237</v>
      </c>
      <c r="U320" s="36">
        <f t="shared" si="79"/>
        <v>0.29520267151738921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62957344</v>
      </c>
      <c r="E321" s="31">
        <v>79526456</v>
      </c>
      <c r="F321" s="31">
        <v>537983</v>
      </c>
      <c r="G321" s="36">
        <f t="shared" si="72"/>
        <v>8.5451984759712871E-3</v>
      </c>
      <c r="H321" s="31">
        <v>15919571</v>
      </c>
      <c r="I321" s="36">
        <f t="shared" si="73"/>
        <v>0.25286281136637528</v>
      </c>
      <c r="J321" s="31">
        <v>18265750</v>
      </c>
      <c r="K321" s="36">
        <f t="shared" si="74"/>
        <v>0.22968142827840837</v>
      </c>
      <c r="L321" s="31">
        <v>20648881</v>
      </c>
      <c r="M321" s="36">
        <f t="shared" si="75"/>
        <v>0.2596479465902517</v>
      </c>
      <c r="N321" s="31">
        <f t="shared" si="76"/>
        <v>55372185</v>
      </c>
      <c r="O321" s="36">
        <f t="shared" si="77"/>
        <v>0.69627376580191125</v>
      </c>
      <c r="P321" s="31">
        <v>556970</v>
      </c>
      <c r="Q321" s="31">
        <v>7765931</v>
      </c>
      <c r="R321" s="31">
        <v>11955581</v>
      </c>
      <c r="S321" s="31">
        <v>4650861</v>
      </c>
      <c r="T321" s="36">
        <f t="shared" si="78"/>
        <v>0.38901170925946638</v>
      </c>
      <c r="U321" s="36">
        <f t="shared" si="79"/>
        <v>36.073596423505755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72"/>
        <v>0</v>
      </c>
      <c r="H322" s="31">
        <v>0</v>
      </c>
      <c r="I322" s="36">
        <f t="shared" si="73"/>
        <v>0</v>
      </c>
      <c r="J322" s="31">
        <v>0</v>
      </c>
      <c r="K322" s="36">
        <f t="shared" si="74"/>
        <v>0</v>
      </c>
      <c r="L322" s="31">
        <v>0</v>
      </c>
      <c r="M322" s="36">
        <f t="shared" si="75"/>
        <v>0</v>
      </c>
      <c r="N322" s="31">
        <f t="shared" si="76"/>
        <v>0</v>
      </c>
      <c r="O322" s="36">
        <f t="shared" si="7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78"/>
        <v>0</v>
      </c>
      <c r="U322" s="36">
        <f t="shared" si="79"/>
        <v>0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168929297</v>
      </c>
      <c r="E323" s="32">
        <f>SUM(E318:E322)</f>
        <v>221501906</v>
      </c>
      <c r="F323" s="32">
        <f>SUM(F318:F322)</f>
        <v>19793071</v>
      </c>
      <c r="G323" s="37">
        <f t="shared" si="72"/>
        <v>0.11716778173770533</v>
      </c>
      <c r="H323" s="32">
        <f>SUM(H318:H322)</f>
        <v>58475278</v>
      </c>
      <c r="I323" s="37">
        <f t="shared" si="73"/>
        <v>0.34615237876707672</v>
      </c>
      <c r="J323" s="32">
        <f>SUM(J318:J322)</f>
        <v>59049105</v>
      </c>
      <c r="K323" s="37">
        <f t="shared" si="74"/>
        <v>0.26658508753419036</v>
      </c>
      <c r="L323" s="32">
        <f>SUM(L318:L322)</f>
        <v>38783413</v>
      </c>
      <c r="M323" s="37">
        <f t="shared" si="75"/>
        <v>0.17509290868133659</v>
      </c>
      <c r="N323" s="32">
        <f t="shared" si="76"/>
        <v>176100867</v>
      </c>
      <c r="O323" s="37">
        <f t="shared" si="77"/>
        <v>0.79503093305210659</v>
      </c>
      <c r="P323" s="32">
        <f>SUM(P318:P322)</f>
        <v>17500605</v>
      </c>
      <c r="Q323" s="32">
        <f>SUM(Q318:Q322)</f>
        <v>94112311</v>
      </c>
      <c r="R323" s="32">
        <f>SUM(R318:R322)</f>
        <v>131492369</v>
      </c>
      <c r="S323" s="32">
        <f>SUM(S318:S322)</f>
        <v>85850785</v>
      </c>
      <c r="T323" s="37">
        <f t="shared" si="78"/>
        <v>0.65289556841127416</v>
      </c>
      <c r="U323" s="37">
        <f t="shared" si="79"/>
        <v>1.2161184141919663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21469410</v>
      </c>
      <c r="E324" s="31">
        <v>27215910</v>
      </c>
      <c r="F324" s="31">
        <v>274601</v>
      </c>
      <c r="G324" s="36">
        <f t="shared" si="72"/>
        <v>1.2790337508110377E-2</v>
      </c>
      <c r="H324" s="31">
        <v>341450</v>
      </c>
      <c r="I324" s="36">
        <f t="shared" si="73"/>
        <v>1.5904023445450992E-2</v>
      </c>
      <c r="J324" s="31">
        <v>272299</v>
      </c>
      <c r="K324" s="36">
        <f t="shared" si="74"/>
        <v>1.0005140375611177E-2</v>
      </c>
      <c r="L324" s="31">
        <v>7112177</v>
      </c>
      <c r="M324" s="36">
        <f t="shared" si="75"/>
        <v>0.2613242401227811</v>
      </c>
      <c r="N324" s="31">
        <f t="shared" si="76"/>
        <v>8000527</v>
      </c>
      <c r="O324" s="36">
        <f t="shared" si="77"/>
        <v>0.29396507410555078</v>
      </c>
      <c r="P324" s="31">
        <v>258809</v>
      </c>
      <c r="Q324" s="31">
        <v>2841120</v>
      </c>
      <c r="R324" s="31">
        <v>1045150</v>
      </c>
      <c r="S324" s="31">
        <v>1075207</v>
      </c>
      <c r="T324" s="36">
        <f t="shared" si="78"/>
        <v>1.0287585514041047</v>
      </c>
      <c r="U324" s="36">
        <f t="shared" si="79"/>
        <v>26.480408332013184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32914263</v>
      </c>
      <c r="E325" s="31">
        <v>34810322</v>
      </c>
      <c r="F325" s="31">
        <v>4085033</v>
      </c>
      <c r="G325" s="36">
        <f t="shared" si="72"/>
        <v>0.12411133130946909</v>
      </c>
      <c r="H325" s="31">
        <v>6220199</v>
      </c>
      <c r="I325" s="36">
        <f t="shared" si="73"/>
        <v>0.18898187086856541</v>
      </c>
      <c r="J325" s="31">
        <v>1123302</v>
      </c>
      <c r="K325" s="36">
        <f t="shared" si="74"/>
        <v>3.2269221755547105E-2</v>
      </c>
      <c r="L325" s="31">
        <v>13144025</v>
      </c>
      <c r="M325" s="36">
        <f t="shared" si="75"/>
        <v>0.37758987118820675</v>
      </c>
      <c r="N325" s="31">
        <f t="shared" si="76"/>
        <v>24572559</v>
      </c>
      <c r="O325" s="36">
        <f t="shared" si="77"/>
        <v>0.70589864121337342</v>
      </c>
      <c r="P325" s="31">
        <v>7437475</v>
      </c>
      <c r="Q325" s="31">
        <v>38324851</v>
      </c>
      <c r="R325" s="31">
        <v>41664851</v>
      </c>
      <c r="S325" s="31">
        <v>31111621</v>
      </c>
      <c r="T325" s="36">
        <f t="shared" si="78"/>
        <v>0.74671144269782697</v>
      </c>
      <c r="U325" s="36">
        <f t="shared" si="79"/>
        <v>0.76726980594892757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68473751</v>
      </c>
      <c r="E326" s="31">
        <v>37753592</v>
      </c>
      <c r="F326" s="31">
        <v>1571648</v>
      </c>
      <c r="G326" s="36">
        <f t="shared" si="72"/>
        <v>2.2952561778016221E-2</v>
      </c>
      <c r="H326" s="31">
        <v>2832925</v>
      </c>
      <c r="I326" s="36">
        <f t="shared" si="73"/>
        <v>4.137242313481556E-2</v>
      </c>
      <c r="J326" s="31">
        <v>2230156</v>
      </c>
      <c r="K326" s="36">
        <f t="shared" si="74"/>
        <v>5.9071359355687268E-2</v>
      </c>
      <c r="L326" s="31">
        <v>4947424</v>
      </c>
      <c r="M326" s="36">
        <f t="shared" si="75"/>
        <v>0.13104512015704359</v>
      </c>
      <c r="N326" s="31">
        <f t="shared" si="76"/>
        <v>11582153</v>
      </c>
      <c r="O326" s="36">
        <f t="shared" si="77"/>
        <v>0.30678280890464676</v>
      </c>
      <c r="P326" s="31">
        <v>3932629</v>
      </c>
      <c r="Q326" s="31">
        <v>18669104</v>
      </c>
      <c r="R326" s="31">
        <v>25201648</v>
      </c>
      <c r="S326" s="31">
        <v>13075729</v>
      </c>
      <c r="T326" s="36">
        <f t="shared" si="78"/>
        <v>0.51884420415680754</v>
      </c>
      <c r="U326" s="36">
        <f t="shared" si="79"/>
        <v>0.25804493635173831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54256010</v>
      </c>
      <c r="E327" s="31">
        <v>61330926</v>
      </c>
      <c r="F327" s="31">
        <v>6562718</v>
      </c>
      <c r="G327" s="36">
        <f t="shared" si="72"/>
        <v>0.12095836018903712</v>
      </c>
      <c r="H327" s="31">
        <v>8904755</v>
      </c>
      <c r="I327" s="36">
        <f t="shared" si="73"/>
        <v>0.16412476700737855</v>
      </c>
      <c r="J327" s="31">
        <v>11203510</v>
      </c>
      <c r="K327" s="36">
        <f t="shared" si="74"/>
        <v>0.18267309383197639</v>
      </c>
      <c r="L327" s="31">
        <v>13036885</v>
      </c>
      <c r="M327" s="36">
        <f t="shared" si="75"/>
        <v>0.21256625083404088</v>
      </c>
      <c r="N327" s="31">
        <f t="shared" si="76"/>
        <v>39707868</v>
      </c>
      <c r="O327" s="36">
        <f t="shared" si="77"/>
        <v>0.64743630317924761</v>
      </c>
      <c r="P327" s="31">
        <v>12754631</v>
      </c>
      <c r="Q327" s="31">
        <v>52514000</v>
      </c>
      <c r="R327" s="31">
        <v>71988969</v>
      </c>
      <c r="S327" s="31">
        <v>40644720</v>
      </c>
      <c r="T327" s="36">
        <f t="shared" si="78"/>
        <v>0.564596500888907</v>
      </c>
      <c r="U327" s="36">
        <f t="shared" si="79"/>
        <v>2.2129530834722022E-2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15090500</v>
      </c>
      <c r="E328" s="31">
        <v>17124900</v>
      </c>
      <c r="F328" s="31">
        <v>2183603</v>
      </c>
      <c r="G328" s="36">
        <f t="shared" si="72"/>
        <v>0.14470050694145323</v>
      </c>
      <c r="H328" s="31">
        <v>3680741</v>
      </c>
      <c r="I328" s="36">
        <f t="shared" si="73"/>
        <v>0.24391113614525695</v>
      </c>
      <c r="J328" s="31">
        <v>3326270</v>
      </c>
      <c r="K328" s="36">
        <f t="shared" si="74"/>
        <v>0.19423587874965692</v>
      </c>
      <c r="L328" s="31">
        <v>3688679</v>
      </c>
      <c r="M328" s="36">
        <f t="shared" si="75"/>
        <v>0.21539857167049151</v>
      </c>
      <c r="N328" s="31">
        <f t="shared" si="76"/>
        <v>12879293</v>
      </c>
      <c r="O328" s="36">
        <f t="shared" si="77"/>
        <v>0.75207989535705322</v>
      </c>
      <c r="P328" s="31">
        <v>4229650</v>
      </c>
      <c r="Q328" s="31">
        <v>15745400</v>
      </c>
      <c r="R328" s="31">
        <v>15059300</v>
      </c>
      <c r="S328" s="31">
        <v>14290019</v>
      </c>
      <c r="T328" s="36">
        <f t="shared" si="78"/>
        <v>0.94891654990603813</v>
      </c>
      <c r="U328" s="36">
        <f t="shared" si="79"/>
        <v>-0.12789970801366546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9539212</v>
      </c>
      <c r="E329" s="31">
        <v>19004112</v>
      </c>
      <c r="F329" s="31">
        <v>2314272</v>
      </c>
      <c r="G329" s="36">
        <f t="shared" si="72"/>
        <v>0.2426062026926333</v>
      </c>
      <c r="H329" s="31">
        <v>1738972</v>
      </c>
      <c r="I329" s="36">
        <f t="shared" si="73"/>
        <v>0.18229723796892239</v>
      </c>
      <c r="J329" s="31">
        <v>3636694</v>
      </c>
      <c r="K329" s="36">
        <f t="shared" si="74"/>
        <v>0.1913635322713316</v>
      </c>
      <c r="L329" s="31">
        <v>6084862</v>
      </c>
      <c r="M329" s="36">
        <f t="shared" si="75"/>
        <v>0.32018659961591472</v>
      </c>
      <c r="N329" s="31">
        <f t="shared" si="76"/>
        <v>13774800</v>
      </c>
      <c r="O329" s="36">
        <f t="shared" si="77"/>
        <v>0.72483260464893073</v>
      </c>
      <c r="P329" s="31">
        <v>4939151</v>
      </c>
      <c r="Q329" s="31">
        <v>17511702</v>
      </c>
      <c r="R329" s="31">
        <v>29228769</v>
      </c>
      <c r="S329" s="31">
        <v>14427335</v>
      </c>
      <c r="T329" s="36">
        <f t="shared" si="78"/>
        <v>0.49360050024686297</v>
      </c>
      <c r="U329" s="36">
        <f t="shared" si="79"/>
        <v>0.23196516972248871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48326728</v>
      </c>
      <c r="E330" s="31">
        <v>49563425</v>
      </c>
      <c r="F330" s="31">
        <v>11283990</v>
      </c>
      <c r="G330" s="36">
        <f t="shared" si="72"/>
        <v>0.23349377181091177</v>
      </c>
      <c r="H330" s="31">
        <v>12341289</v>
      </c>
      <c r="I330" s="36">
        <f t="shared" si="73"/>
        <v>0.25537191344715082</v>
      </c>
      <c r="J330" s="31">
        <v>8326524</v>
      </c>
      <c r="K330" s="36">
        <f t="shared" si="74"/>
        <v>0.16799734885149684</v>
      </c>
      <c r="L330" s="31">
        <v>10540485</v>
      </c>
      <c r="M330" s="36">
        <f t="shared" si="75"/>
        <v>0.21266659840396421</v>
      </c>
      <c r="N330" s="31">
        <f t="shared" si="76"/>
        <v>42492288</v>
      </c>
      <c r="O330" s="36">
        <f t="shared" si="77"/>
        <v>0.85733155043260223</v>
      </c>
      <c r="P330" s="31">
        <v>15366976</v>
      </c>
      <c r="Q330" s="31">
        <v>43261578</v>
      </c>
      <c r="R330" s="31">
        <v>65895588</v>
      </c>
      <c r="S330" s="31">
        <v>47985267</v>
      </c>
      <c r="T330" s="36">
        <f t="shared" si="78"/>
        <v>0.72820151479640793</v>
      </c>
      <c r="U330" s="36">
        <f t="shared" si="79"/>
        <v>-0.31408202889104531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72"/>
        <v>0</v>
      </c>
      <c r="H331" s="31">
        <v>0</v>
      </c>
      <c r="I331" s="36">
        <f t="shared" si="73"/>
        <v>0</v>
      </c>
      <c r="J331" s="31">
        <v>0</v>
      </c>
      <c r="K331" s="36">
        <f t="shared" si="74"/>
        <v>0</v>
      </c>
      <c r="L331" s="31">
        <v>0</v>
      </c>
      <c r="M331" s="36">
        <f t="shared" si="75"/>
        <v>0</v>
      </c>
      <c r="N331" s="31">
        <f t="shared" si="76"/>
        <v>0</v>
      </c>
      <c r="O331" s="36">
        <f t="shared" si="7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78"/>
        <v>0</v>
      </c>
      <c r="U331" s="36">
        <f t="shared" si="79"/>
        <v>0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250069874</v>
      </c>
      <c r="E332" s="32">
        <f>SUM(E324:E331)</f>
        <v>246803187</v>
      </c>
      <c r="F332" s="32">
        <f>SUM(F324:F331)</f>
        <v>28275865</v>
      </c>
      <c r="G332" s="37">
        <f t="shared" si="72"/>
        <v>0.11307185686829274</v>
      </c>
      <c r="H332" s="32">
        <f>SUM(H324:H331)</f>
        <v>36060331</v>
      </c>
      <c r="I332" s="37">
        <f t="shared" si="73"/>
        <v>0.14420102039160462</v>
      </c>
      <c r="J332" s="32">
        <f>SUM(J324:J331)</f>
        <v>30118755</v>
      </c>
      <c r="K332" s="37">
        <f t="shared" si="74"/>
        <v>0.12203551893355413</v>
      </c>
      <c r="L332" s="32">
        <f>SUM(L324:L331)</f>
        <v>58554537</v>
      </c>
      <c r="M332" s="37">
        <f t="shared" si="75"/>
        <v>0.23725194845235123</v>
      </c>
      <c r="N332" s="32">
        <f t="shared" si="76"/>
        <v>153009488</v>
      </c>
      <c r="O332" s="37">
        <f t="shared" si="77"/>
        <v>0.61996560846679827</v>
      </c>
      <c r="P332" s="32">
        <f>SUM(P324:P331)</f>
        <v>48919321</v>
      </c>
      <c r="Q332" s="32">
        <f>SUM(Q324:Q331)</f>
        <v>188867755</v>
      </c>
      <c r="R332" s="32">
        <f>SUM(R324:R331)</f>
        <v>250084275</v>
      </c>
      <c r="S332" s="32">
        <f>SUM(S324:S331)</f>
        <v>162609898</v>
      </c>
      <c r="T332" s="37">
        <f t="shared" si="78"/>
        <v>0.65022040270224912</v>
      </c>
      <c r="U332" s="37">
        <f t="shared" si="79"/>
        <v>0.19696136011372678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7968</v>
      </c>
      <c r="E333" s="31">
        <v>7428</v>
      </c>
      <c r="F333" s="31">
        <v>1614</v>
      </c>
      <c r="G333" s="36">
        <f t="shared" si="72"/>
        <v>0.20256024096385541</v>
      </c>
      <c r="H333" s="31">
        <v>1488</v>
      </c>
      <c r="I333" s="36">
        <f t="shared" si="73"/>
        <v>0.18674698795180722</v>
      </c>
      <c r="J333" s="31">
        <v>1488</v>
      </c>
      <c r="K333" s="36">
        <f t="shared" si="74"/>
        <v>0.20032310177705978</v>
      </c>
      <c r="L333" s="31">
        <v>1488</v>
      </c>
      <c r="M333" s="36">
        <f t="shared" si="75"/>
        <v>0.20032310177705978</v>
      </c>
      <c r="N333" s="31">
        <f t="shared" si="76"/>
        <v>6078</v>
      </c>
      <c r="O333" s="36">
        <f t="shared" si="77"/>
        <v>0.81825525040387725</v>
      </c>
      <c r="P333" s="31">
        <v>0</v>
      </c>
      <c r="Q333" s="31">
        <v>24876</v>
      </c>
      <c r="R333" s="31">
        <v>7572</v>
      </c>
      <c r="S333" s="31">
        <v>6376</v>
      </c>
      <c r="T333" s="36">
        <f t="shared" si="78"/>
        <v>0.84204965662968834</v>
      </c>
      <c r="U333" s="36">
        <f t="shared" si="79"/>
        <v>0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180000</v>
      </c>
      <c r="E334" s="31">
        <v>180000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200000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2521698</v>
      </c>
      <c r="E335" s="31">
        <v>2604383</v>
      </c>
      <c r="F335" s="31">
        <v>305181</v>
      </c>
      <c r="G335" s="36">
        <f t="shared" si="72"/>
        <v>0.12102202563510778</v>
      </c>
      <c r="H335" s="31">
        <v>344245</v>
      </c>
      <c r="I335" s="36">
        <f t="shared" si="73"/>
        <v>0.13651317485281741</v>
      </c>
      <c r="J335" s="31">
        <v>333267</v>
      </c>
      <c r="K335" s="36">
        <f t="shared" si="74"/>
        <v>0.12796389778308337</v>
      </c>
      <c r="L335" s="31">
        <v>1261327</v>
      </c>
      <c r="M335" s="36">
        <f t="shared" si="75"/>
        <v>0.48430933545488508</v>
      </c>
      <c r="N335" s="31">
        <f t="shared" si="76"/>
        <v>2244020</v>
      </c>
      <c r="O335" s="36">
        <f t="shared" si="77"/>
        <v>0.86163210249798128</v>
      </c>
      <c r="P335" s="31">
        <v>358347</v>
      </c>
      <c r="Q335" s="31">
        <v>3352346</v>
      </c>
      <c r="R335" s="31">
        <v>1675871</v>
      </c>
      <c r="S335" s="31">
        <v>1611960</v>
      </c>
      <c r="T335" s="36">
        <f t="shared" si="78"/>
        <v>0.96186400981937159</v>
      </c>
      <c r="U335" s="36">
        <f t="shared" si="79"/>
        <v>2.5198480802127547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72"/>
        <v>0</v>
      </c>
      <c r="H336" s="31">
        <v>0</v>
      </c>
      <c r="I336" s="36">
        <f t="shared" si="73"/>
        <v>0</v>
      </c>
      <c r="J336" s="31">
        <v>0</v>
      </c>
      <c r="K336" s="36">
        <f t="shared" si="74"/>
        <v>0</v>
      </c>
      <c r="L336" s="31">
        <v>0</v>
      </c>
      <c r="M336" s="36">
        <f t="shared" si="75"/>
        <v>0</v>
      </c>
      <c r="N336" s="31">
        <f t="shared" si="76"/>
        <v>0</v>
      </c>
      <c r="O336" s="36">
        <f t="shared" si="7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78"/>
        <v>0</v>
      </c>
      <c r="U336" s="36">
        <f t="shared" si="79"/>
        <v>0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2709666</v>
      </c>
      <c r="E337" s="32">
        <f>SUM(E333:E336)</f>
        <v>2791811</v>
      </c>
      <c r="F337" s="32">
        <f>SUM(F333:F336)</f>
        <v>306795</v>
      </c>
      <c r="G337" s="37">
        <f t="shared" si="72"/>
        <v>0.11322244143743178</v>
      </c>
      <c r="H337" s="32">
        <f>SUM(H333:H336)</f>
        <v>345733</v>
      </c>
      <c r="I337" s="37">
        <f t="shared" si="73"/>
        <v>0.12759247818734856</v>
      </c>
      <c r="J337" s="32">
        <f>SUM(J333:J336)</f>
        <v>334755</v>
      </c>
      <c r="K337" s="37">
        <f t="shared" si="74"/>
        <v>0.11990603948476455</v>
      </c>
      <c r="L337" s="32">
        <f>SUM(L333:L336)</f>
        <v>1262815</v>
      </c>
      <c r="M337" s="37">
        <f t="shared" si="75"/>
        <v>0.45232825574510593</v>
      </c>
      <c r="N337" s="32">
        <f t="shared" si="76"/>
        <v>2250098</v>
      </c>
      <c r="O337" s="37">
        <f t="shared" si="77"/>
        <v>0.80596358421110881</v>
      </c>
      <c r="P337" s="32">
        <f>SUM(P333:P336)</f>
        <v>358347</v>
      </c>
      <c r="Q337" s="32">
        <f>SUM(Q333:Q336)</f>
        <v>3377222</v>
      </c>
      <c r="R337" s="32">
        <f>SUM(R333:R336)</f>
        <v>1883443</v>
      </c>
      <c r="S337" s="32">
        <f>SUM(S333:S336)</f>
        <v>1618336</v>
      </c>
      <c r="T337" s="37">
        <f t="shared" si="78"/>
        <v>0.85924341750719291</v>
      </c>
      <c r="U337" s="37">
        <f t="shared" si="79"/>
        <v>2.5240004799816935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2315452023</v>
      </c>
      <c r="E338" s="32">
        <f>SUM(E302,E304:E309,E311:E316,E318:E322,E324:E331,E333:E336)</f>
        <v>2373154630</v>
      </c>
      <c r="F338" s="32">
        <f>SUM(F302,F304:F309,F311:F316,F318:F322,F324:F331,F333:F336)</f>
        <v>363130276</v>
      </c>
      <c r="G338" s="37">
        <f t="shared" si="72"/>
        <v>0.15682910826608823</v>
      </c>
      <c r="H338" s="32">
        <f>SUM(H302,H304:H309,H311:H316,H318:H322,H324:H331,H333:H336)</f>
        <v>615117909</v>
      </c>
      <c r="I338" s="37">
        <f t="shared" si="73"/>
        <v>0.26565780801755789</v>
      </c>
      <c r="J338" s="32">
        <f>SUM(J302,J304:J309,J311:J316,J318:J322,J324:J331,J333:J336)</f>
        <v>438346704</v>
      </c>
      <c r="K338" s="37">
        <f t="shared" si="74"/>
        <v>0.18471055297395433</v>
      </c>
      <c r="L338" s="32">
        <f>SUM(L302,L304:L309,L311:L316,L318:L322,L324:L331,L333:L336)</f>
        <v>604320966</v>
      </c>
      <c r="M338" s="37">
        <f t="shared" si="75"/>
        <v>0.25464879462995632</v>
      </c>
      <c r="N338" s="32">
        <f t="shared" si="76"/>
        <v>2020915855</v>
      </c>
      <c r="O338" s="37">
        <f t="shared" si="77"/>
        <v>0.85157360984943486</v>
      </c>
      <c r="P338" s="32">
        <f>SUM(P302,P304:P309,P311:P316,P318:P322,P324:P331,P333:P336)</f>
        <v>586364517</v>
      </c>
      <c r="Q338" s="32">
        <f>SUM(Q302,Q304:Q309,Q311:Q316,Q318:Q322,Q324:Q331,Q333:Q336)</f>
        <v>2091929682</v>
      </c>
      <c r="R338" s="32">
        <f>SUM(R302,R304:R309,R311:R316,R318:R322,R324:R331,R333:R336)</f>
        <v>2247138266</v>
      </c>
      <c r="S338" s="32">
        <f>SUM(S302,S304:S309,S311:S316,S318:S322,S324:S331,S333:S336)</f>
        <v>1894204250</v>
      </c>
      <c r="T338" s="37">
        <f t="shared" si="78"/>
        <v>0.84294067644166937</v>
      </c>
      <c r="U338" s="37">
        <f t="shared" si="79"/>
        <v>3.0623355403342156E-2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8026532729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8471968609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1487062762</v>
      </c>
      <c r="G339" s="39">
        <f t="shared" si="72"/>
        <v>0.18526838576602533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2169190384</v>
      </c>
      <c r="I339" s="39">
        <f t="shared" si="73"/>
        <v>0.27025248101994004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1623989738</v>
      </c>
      <c r="K339" s="39">
        <f t="shared" si="74"/>
        <v>0.19168977282030908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2155865931</v>
      </c>
      <c r="M339" s="39">
        <f t="shared" si="75"/>
        <v>0.25447048147814966</v>
      </c>
      <c r="N339" s="34">
        <f t="shared" si="76"/>
        <v>7436108815</v>
      </c>
      <c r="O339" s="39">
        <f t="shared" si="77"/>
        <v>0.87773092160662891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1738792542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11341233520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7618576225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6440659028</v>
      </c>
      <c r="T339" s="39">
        <f t="shared" si="78"/>
        <v>0.84538880202645739</v>
      </c>
      <c r="U339" s="39">
        <f t="shared" si="79"/>
        <v>0.23986380141720209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609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46248752</v>
      </c>
      <c r="E8" s="31">
        <v>45343806</v>
      </c>
      <c r="F8" s="31">
        <v>11727099</v>
      </c>
      <c r="G8" s="36">
        <f>IF(($D8       =0),0,($F8       /$D8       ))</f>
        <v>0.25356573946038585</v>
      </c>
      <c r="H8" s="31">
        <v>12220220</v>
      </c>
      <c r="I8" s="36">
        <f>IF(($D8       =0),0,($H8       /$D8       ))</f>
        <v>0.26422810284696979</v>
      </c>
      <c r="J8" s="31">
        <v>11925312</v>
      </c>
      <c r="K8" s="36">
        <f>IF(($E8       =0),0,($J8       /$E8       ))</f>
        <v>0.2629975966287435</v>
      </c>
      <c r="L8" s="31">
        <v>12269469</v>
      </c>
      <c r="M8" s="36">
        <f>IF(($E8       =0),0,($L8       /$E8       ))</f>
        <v>0.27058754176921102</v>
      </c>
      <c r="N8" s="31">
        <f>$F8       +$H8       +$J8       +$L8</f>
        <v>48142100</v>
      </c>
      <c r="O8" s="36">
        <f>IF(($E8       =0),0,($N8       /$E8       ))</f>
        <v>1.0617128169611523</v>
      </c>
      <c r="P8" s="31">
        <v>11875167</v>
      </c>
      <c r="Q8" s="31">
        <v>54720039</v>
      </c>
      <c r="R8" s="31">
        <v>49123739</v>
      </c>
      <c r="S8" s="31">
        <v>49158604</v>
      </c>
      <c r="T8" s="36">
        <f>IF(($R8       =0),0,($S8       /$R8       ))</f>
        <v>1.0007097383202039</v>
      </c>
      <c r="U8" s="36">
        <f>IF(($P8       =0),0,(($L8       /$P8       )-1))</f>
        <v>3.3203911995511204E-2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222396610</v>
      </c>
      <c r="E9" s="31">
        <v>218814670</v>
      </c>
      <c r="F9" s="31">
        <v>21598108</v>
      </c>
      <c r="G9" s="36">
        <f>IF(($D9       =0),0,($F9       /$D9       ))</f>
        <v>9.7115275273305643E-2</v>
      </c>
      <c r="H9" s="31">
        <v>24361013</v>
      </c>
      <c r="I9" s="36">
        <f>IF(($D9       =0),0,($H9       /$D9       ))</f>
        <v>0.1095385986324162</v>
      </c>
      <c r="J9" s="31">
        <v>71887298</v>
      </c>
      <c r="K9" s="36">
        <f>IF(($E9       =0),0,($J9       /$E9       ))</f>
        <v>0.32853052311346403</v>
      </c>
      <c r="L9" s="31">
        <v>28101298</v>
      </c>
      <c r="M9" s="36">
        <f>IF(($E9       =0),0,($L9       /$E9       ))</f>
        <v>0.12842510970585291</v>
      </c>
      <c r="N9" s="31">
        <f>$F9       +$H9       +$J9       +$L9</f>
        <v>145947717</v>
      </c>
      <c r="O9" s="36">
        <f>IF(($E9       =0),0,($N9       /$E9       ))</f>
        <v>0.66699237761343877</v>
      </c>
      <c r="P9" s="31">
        <v>23255524</v>
      </c>
      <c r="Q9" s="31">
        <v>112059440</v>
      </c>
      <c r="R9" s="31">
        <v>105788200</v>
      </c>
      <c r="S9" s="31">
        <v>85942380</v>
      </c>
      <c r="T9" s="36">
        <f>IF(($R9       =0),0,($S9       /$R9       ))</f>
        <v>0.81240043785601801</v>
      </c>
      <c r="U9" s="36">
        <f>IF(($P9       =0),0,(($L9       /$P9       )-1))</f>
        <v>0.20837087996813142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268645362</v>
      </c>
      <c r="E10" s="32">
        <f>SUM(E8:E9)</f>
        <v>264158476</v>
      </c>
      <c r="F10" s="32">
        <f>SUM(F8:F9)</f>
        <v>33325207</v>
      </c>
      <c r="G10" s="37">
        <f t="shared" ref="G10:G54" si="0">IF(($D10      =0),0,($F10      /$D10      ))</f>
        <v>0.12404906882405065</v>
      </c>
      <c r="H10" s="32">
        <f>SUM(H8:H9)</f>
        <v>36581233</v>
      </c>
      <c r="I10" s="37">
        <f t="shared" ref="I10:I54" si="1">IF(($D10      =0),0,($H10      /$D10      ))</f>
        <v>0.13616923339997955</v>
      </c>
      <c r="J10" s="32">
        <f>SUM(J8:J9)</f>
        <v>83812610</v>
      </c>
      <c r="K10" s="37">
        <f t="shared" ref="K10:K54" si="2">IF(($E10      =0),0,($J10      /$E10      ))</f>
        <v>0.31728154730874508</v>
      </c>
      <c r="L10" s="32">
        <f>SUM(L8:L9)</f>
        <v>40370767</v>
      </c>
      <c r="M10" s="37">
        <f t="shared" ref="M10:M54" si="3">IF(($E10      =0),0,($L10      /$E10      ))</f>
        <v>0.15282783127504113</v>
      </c>
      <c r="N10" s="32">
        <f t="shared" ref="N10:N54" si="4">$F10      +$H10      +$J10      +$L10</f>
        <v>194089817</v>
      </c>
      <c r="O10" s="37">
        <f t="shared" ref="O10:O54" si="5">IF(($E10      =0),0,($N10      /$E10      ))</f>
        <v>0.7347476406549226</v>
      </c>
      <c r="P10" s="32">
        <f>SUM(P8:P9)</f>
        <v>35130691</v>
      </c>
      <c r="Q10" s="32">
        <f>SUM(Q8:Q9)</f>
        <v>166779479</v>
      </c>
      <c r="R10" s="32">
        <f>SUM(R8:R9)</f>
        <v>154911939</v>
      </c>
      <c r="S10" s="32">
        <f>SUM(S8:S9)</f>
        <v>135100984</v>
      </c>
      <c r="T10" s="37">
        <f t="shared" ref="T10:T54" si="6">IF(($R10      =0),0,($S10      /$R10      ))</f>
        <v>0.87211473093755543</v>
      </c>
      <c r="U10" s="37">
        <f t="shared" ref="U10:U54" si="7">IF(($P10      =0),0,(($L10      /$P10      )-1))</f>
        <v>0.14915949134049189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3535089</v>
      </c>
      <c r="E11" s="31">
        <v>2614733</v>
      </c>
      <c r="F11" s="31">
        <v>546337</v>
      </c>
      <c r="G11" s="36">
        <f t="shared" si="0"/>
        <v>0.15454688693834864</v>
      </c>
      <c r="H11" s="31">
        <v>426551</v>
      </c>
      <c r="I11" s="36">
        <f t="shared" si="1"/>
        <v>0.12066202576512218</v>
      </c>
      <c r="J11" s="31">
        <v>270039</v>
      </c>
      <c r="K11" s="36">
        <f t="shared" si="2"/>
        <v>0.10327593677824849</v>
      </c>
      <c r="L11" s="31">
        <v>129968</v>
      </c>
      <c r="M11" s="36">
        <f t="shared" si="3"/>
        <v>4.9706031170295401E-2</v>
      </c>
      <c r="N11" s="31">
        <f t="shared" si="4"/>
        <v>1372895</v>
      </c>
      <c r="O11" s="36">
        <f t="shared" si="5"/>
        <v>0.52506125864476416</v>
      </c>
      <c r="P11" s="31">
        <v>756791</v>
      </c>
      <c r="Q11" s="31">
        <v>2870003</v>
      </c>
      <c r="R11" s="31">
        <v>3454098</v>
      </c>
      <c r="S11" s="31">
        <v>2762691</v>
      </c>
      <c r="T11" s="36">
        <f t="shared" si="6"/>
        <v>0.79982994113079597</v>
      </c>
      <c r="U11" s="36">
        <f t="shared" si="7"/>
        <v>-0.82826434246707481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0</v>
      </c>
      <c r="E12" s="31">
        <v>503478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f t="shared" si="4"/>
        <v>0</v>
      </c>
      <c r="O12" s="36">
        <f t="shared" si="5"/>
        <v>0</v>
      </c>
      <c r="P12" s="31">
        <v>0</v>
      </c>
      <c r="Q12" s="31">
        <v>0</v>
      </c>
      <c r="R12" s="31">
        <v>0</v>
      </c>
      <c r="S12" s="31">
        <v>445</v>
      </c>
      <c r="T12" s="36">
        <f t="shared" si="6"/>
        <v>0</v>
      </c>
      <c r="U12" s="36">
        <f t="shared" si="7"/>
        <v>0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6517099</v>
      </c>
      <c r="E13" s="31">
        <v>1534972</v>
      </c>
      <c r="F13" s="31">
        <v>122790</v>
      </c>
      <c r="G13" s="36">
        <f t="shared" si="0"/>
        <v>1.8841205266330926E-2</v>
      </c>
      <c r="H13" s="31">
        <v>1589289</v>
      </c>
      <c r="I13" s="36">
        <f t="shared" si="1"/>
        <v>0.24386448633049768</v>
      </c>
      <c r="J13" s="31">
        <v>3905527</v>
      </c>
      <c r="K13" s="36">
        <f t="shared" si="2"/>
        <v>2.5443636756891981</v>
      </c>
      <c r="L13" s="31">
        <v>1096112</v>
      </c>
      <c r="M13" s="36">
        <f t="shared" si="3"/>
        <v>0.71409250461897678</v>
      </c>
      <c r="N13" s="31">
        <f t="shared" si="4"/>
        <v>6713718</v>
      </c>
      <c r="O13" s="36">
        <f t="shared" si="5"/>
        <v>4.3738374380770466</v>
      </c>
      <c r="P13" s="31">
        <v>2503334</v>
      </c>
      <c r="Q13" s="31">
        <v>12092616</v>
      </c>
      <c r="R13" s="31">
        <v>9648616</v>
      </c>
      <c r="S13" s="31">
        <v>8353705</v>
      </c>
      <c r="T13" s="36">
        <f t="shared" si="6"/>
        <v>0.86579308369200303</v>
      </c>
      <c r="U13" s="36">
        <f t="shared" si="7"/>
        <v>-0.56213913125455894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2586116</v>
      </c>
      <c r="E14" s="31">
        <v>2438545</v>
      </c>
      <c r="F14" s="31">
        <v>379918</v>
      </c>
      <c r="G14" s="36">
        <f t="shared" si="0"/>
        <v>0.14690678995064413</v>
      </c>
      <c r="H14" s="31">
        <v>601037</v>
      </c>
      <c r="I14" s="36">
        <f t="shared" si="1"/>
        <v>0.23240914173996835</v>
      </c>
      <c r="J14" s="31">
        <v>504397</v>
      </c>
      <c r="K14" s="36">
        <f t="shared" si="2"/>
        <v>0.20684342507519854</v>
      </c>
      <c r="L14" s="31">
        <v>554445</v>
      </c>
      <c r="M14" s="36">
        <f t="shared" si="3"/>
        <v>0.22736713901117264</v>
      </c>
      <c r="N14" s="31">
        <f t="shared" si="4"/>
        <v>2039797</v>
      </c>
      <c r="O14" s="36">
        <f t="shared" si="5"/>
        <v>0.83648118037600294</v>
      </c>
      <c r="P14" s="31">
        <v>436484</v>
      </c>
      <c r="Q14" s="31">
        <v>3331566</v>
      </c>
      <c r="R14" s="31">
        <v>3602866</v>
      </c>
      <c r="S14" s="31">
        <v>2067726</v>
      </c>
      <c r="T14" s="36">
        <f t="shared" si="6"/>
        <v>0.57391143606229045</v>
      </c>
      <c r="U14" s="36">
        <f t="shared" si="7"/>
        <v>0.27025274695063284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f t="shared" si="4"/>
        <v>0</v>
      </c>
      <c r="O15" s="36">
        <f t="shared" si="5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6"/>
        <v>0</v>
      </c>
      <c r="U15" s="36">
        <f t="shared" si="7"/>
        <v>0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7823783</v>
      </c>
      <c r="E16" s="31">
        <v>7832180</v>
      </c>
      <c r="F16" s="31">
        <v>1642055</v>
      </c>
      <c r="G16" s="36">
        <f t="shared" si="0"/>
        <v>0.20987992637321357</v>
      </c>
      <c r="H16" s="31">
        <v>2027899</v>
      </c>
      <c r="I16" s="36">
        <f t="shared" si="1"/>
        <v>0.2591967338562432</v>
      </c>
      <c r="J16" s="31">
        <v>1848628</v>
      </c>
      <c r="K16" s="36">
        <f t="shared" si="2"/>
        <v>0.23602981545367957</v>
      </c>
      <c r="L16" s="31">
        <v>2221061</v>
      </c>
      <c r="M16" s="36">
        <f t="shared" si="3"/>
        <v>0.28358145497166815</v>
      </c>
      <c r="N16" s="31">
        <f t="shared" si="4"/>
        <v>7739643</v>
      </c>
      <c r="O16" s="36">
        <f t="shared" si="5"/>
        <v>0.98818502639111971</v>
      </c>
      <c r="P16" s="31">
        <v>1648569</v>
      </c>
      <c r="Q16" s="31">
        <v>7390500</v>
      </c>
      <c r="R16" s="31">
        <v>7422168</v>
      </c>
      <c r="S16" s="31">
        <v>7079390</v>
      </c>
      <c r="T16" s="36">
        <f t="shared" si="6"/>
        <v>0.95381699794453589</v>
      </c>
      <c r="U16" s="36">
        <f t="shared" si="7"/>
        <v>0.34726602283556218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126768</v>
      </c>
      <c r="E17" s="31">
        <v>126768</v>
      </c>
      <c r="F17" s="31">
        <v>0</v>
      </c>
      <c r="G17" s="36">
        <f t="shared" si="0"/>
        <v>0</v>
      </c>
      <c r="H17" s="31">
        <v>21129</v>
      </c>
      <c r="I17" s="36">
        <f t="shared" si="1"/>
        <v>0.16667455509276788</v>
      </c>
      <c r="J17" s="31">
        <v>10563</v>
      </c>
      <c r="K17" s="36">
        <f t="shared" si="2"/>
        <v>8.3325444907232107E-2</v>
      </c>
      <c r="L17" s="31">
        <v>-73948</v>
      </c>
      <c r="M17" s="36">
        <f t="shared" si="3"/>
        <v>-0.58333333333333337</v>
      </c>
      <c r="N17" s="31">
        <f t="shared" si="4"/>
        <v>-42256</v>
      </c>
      <c r="O17" s="36">
        <f t="shared" si="5"/>
        <v>-0.33333333333333331</v>
      </c>
      <c r="P17" s="31">
        <v>0</v>
      </c>
      <c r="Q17" s="31">
        <v>0</v>
      </c>
      <c r="R17" s="31">
        <v>120387</v>
      </c>
      <c r="S17" s="31">
        <v>0</v>
      </c>
      <c r="T17" s="36">
        <f t="shared" si="6"/>
        <v>0</v>
      </c>
      <c r="U17" s="36">
        <f t="shared" si="7"/>
        <v>0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15609318</v>
      </c>
      <c r="E18" s="31">
        <v>18980038</v>
      </c>
      <c r="F18" s="31">
        <v>2387393</v>
      </c>
      <c r="G18" s="36">
        <f t="shared" si="0"/>
        <v>0.15294665660600931</v>
      </c>
      <c r="H18" s="31">
        <v>3373859</v>
      </c>
      <c r="I18" s="36">
        <f t="shared" si="1"/>
        <v>0.21614390840137923</v>
      </c>
      <c r="J18" s="31">
        <v>4893874</v>
      </c>
      <c r="K18" s="36">
        <f t="shared" si="2"/>
        <v>0.25784321401253252</v>
      </c>
      <c r="L18" s="31">
        <v>4281112</v>
      </c>
      <c r="M18" s="36">
        <f t="shared" si="3"/>
        <v>0.22555866326505775</v>
      </c>
      <c r="N18" s="31">
        <f t="shared" si="4"/>
        <v>14936238</v>
      </c>
      <c r="O18" s="36">
        <f t="shared" si="5"/>
        <v>0.78694457829852604</v>
      </c>
      <c r="P18" s="31">
        <v>6055648</v>
      </c>
      <c r="Q18" s="31">
        <v>16436886</v>
      </c>
      <c r="R18" s="31">
        <v>22261886</v>
      </c>
      <c r="S18" s="31">
        <v>18197559</v>
      </c>
      <c r="T18" s="36">
        <f t="shared" si="6"/>
        <v>0.81743114666924444</v>
      </c>
      <c r="U18" s="36">
        <f t="shared" si="7"/>
        <v>-0.29303816866502153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36198173</v>
      </c>
      <c r="E19" s="32">
        <f>SUM(E11:E18)</f>
        <v>34030714</v>
      </c>
      <c r="F19" s="32">
        <f>SUM(F11:F18)</f>
        <v>5078493</v>
      </c>
      <c r="G19" s="37">
        <f t="shared" si="0"/>
        <v>0.14029694261088813</v>
      </c>
      <c r="H19" s="32">
        <f>SUM(H11:H18)</f>
        <v>8039764</v>
      </c>
      <c r="I19" s="37">
        <f t="shared" si="1"/>
        <v>0.22210413768672801</v>
      </c>
      <c r="J19" s="32">
        <f>SUM(J11:J18)</f>
        <v>11433028</v>
      </c>
      <c r="K19" s="37">
        <f t="shared" si="2"/>
        <v>0.33596203711741107</v>
      </c>
      <c r="L19" s="32">
        <f>SUM(L11:L18)</f>
        <v>8208750</v>
      </c>
      <c r="M19" s="37">
        <f t="shared" si="3"/>
        <v>0.24121592041824336</v>
      </c>
      <c r="N19" s="32">
        <f t="shared" si="4"/>
        <v>32760035</v>
      </c>
      <c r="O19" s="37">
        <f t="shared" si="5"/>
        <v>0.96266081869454756</v>
      </c>
      <c r="P19" s="32">
        <f>SUM(P11:P18)</f>
        <v>11400826</v>
      </c>
      <c r="Q19" s="32">
        <f>SUM(Q11:Q18)</f>
        <v>42121571</v>
      </c>
      <c r="R19" s="32">
        <f>SUM(R11:R18)</f>
        <v>46510021</v>
      </c>
      <c r="S19" s="32">
        <f>SUM(S11:S18)</f>
        <v>38461516</v>
      </c>
      <c r="T19" s="37">
        <f t="shared" si="6"/>
        <v>0.82695116392228674</v>
      </c>
      <c r="U19" s="37">
        <f t="shared" si="7"/>
        <v>-0.27998637993422582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515000</v>
      </c>
      <c r="E20" s="31">
        <v>320600</v>
      </c>
      <c r="F20" s="31">
        <v>61821</v>
      </c>
      <c r="G20" s="36">
        <f t="shared" si="0"/>
        <v>0.12004077669902913</v>
      </c>
      <c r="H20" s="31">
        <v>147252</v>
      </c>
      <c r="I20" s="36">
        <f t="shared" si="1"/>
        <v>0.28592621359223303</v>
      </c>
      <c r="J20" s="31">
        <v>2185</v>
      </c>
      <c r="K20" s="36">
        <f t="shared" si="2"/>
        <v>6.8153462258265752E-3</v>
      </c>
      <c r="L20" s="31">
        <v>32566</v>
      </c>
      <c r="M20" s="36">
        <f t="shared" si="3"/>
        <v>0.10157829070492826</v>
      </c>
      <c r="N20" s="31">
        <f t="shared" si="4"/>
        <v>243824</v>
      </c>
      <c r="O20" s="36">
        <f t="shared" si="5"/>
        <v>0.76052401746724896</v>
      </c>
      <c r="P20" s="31">
        <v>101775</v>
      </c>
      <c r="Q20" s="31">
        <v>515000</v>
      </c>
      <c r="R20" s="31">
        <v>505000</v>
      </c>
      <c r="S20" s="31">
        <v>426958</v>
      </c>
      <c r="T20" s="36">
        <f t="shared" si="6"/>
        <v>0.84546138613861388</v>
      </c>
      <c r="U20" s="36">
        <f t="shared" si="7"/>
        <v>-0.68001965119135344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f t="shared" si="4"/>
        <v>0</v>
      </c>
      <c r="O21" s="36">
        <f t="shared" si="5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6"/>
        <v>0</v>
      </c>
      <c r="U21" s="36">
        <f t="shared" si="7"/>
        <v>0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f t="shared" si="4"/>
        <v>0</v>
      </c>
      <c r="O22" s="36">
        <f t="shared" si="5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6"/>
        <v>0</v>
      </c>
      <c r="U22" s="36">
        <f t="shared" si="7"/>
        <v>0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f t="shared" si="4"/>
        <v>0</v>
      </c>
      <c r="O23" s="36">
        <f t="shared" si="5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6"/>
        <v>0</v>
      </c>
      <c r="U23" s="36">
        <f t="shared" si="7"/>
        <v>0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f t="shared" si="4"/>
        <v>0</v>
      </c>
      <c r="O24" s="36">
        <f t="shared" si="5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6"/>
        <v>0</v>
      </c>
      <c r="U24" s="36">
        <f t="shared" si="7"/>
        <v>0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f t="shared" si="4"/>
        <v>0</v>
      </c>
      <c r="O25" s="36">
        <f t="shared" si="5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6"/>
        <v>0</v>
      </c>
      <c r="U25" s="36">
        <f t="shared" si="7"/>
        <v>0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43198474</v>
      </c>
      <c r="E26" s="31">
        <v>47654376</v>
      </c>
      <c r="F26" s="31">
        <v>7978776</v>
      </c>
      <c r="G26" s="36">
        <f t="shared" si="0"/>
        <v>0.18470041325996839</v>
      </c>
      <c r="H26" s="31">
        <v>7659513</v>
      </c>
      <c r="I26" s="36">
        <f t="shared" si="1"/>
        <v>0.17730980497135154</v>
      </c>
      <c r="J26" s="31">
        <v>6685927</v>
      </c>
      <c r="K26" s="36">
        <f t="shared" si="2"/>
        <v>0.1403003787102364</v>
      </c>
      <c r="L26" s="31">
        <v>9661857</v>
      </c>
      <c r="M26" s="36">
        <f t="shared" si="3"/>
        <v>0.20274857864050091</v>
      </c>
      <c r="N26" s="31">
        <f t="shared" si="4"/>
        <v>31986073</v>
      </c>
      <c r="O26" s="36">
        <f t="shared" si="5"/>
        <v>0.67120956530833598</v>
      </c>
      <c r="P26" s="31">
        <v>8096482</v>
      </c>
      <c r="Q26" s="31">
        <v>50095472</v>
      </c>
      <c r="R26" s="31">
        <v>49128732</v>
      </c>
      <c r="S26" s="31">
        <v>32615492</v>
      </c>
      <c r="T26" s="36">
        <f t="shared" si="6"/>
        <v>0.66387815586203203</v>
      </c>
      <c r="U26" s="36">
        <f t="shared" si="7"/>
        <v>0.19334014452202819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43713474</v>
      </c>
      <c r="E27" s="32">
        <f>SUM(E20:E26)</f>
        <v>47974976</v>
      </c>
      <c r="F27" s="32">
        <f>SUM(F20:F26)</f>
        <v>8040597</v>
      </c>
      <c r="G27" s="37">
        <f t="shared" si="0"/>
        <v>0.18393864097829424</v>
      </c>
      <c r="H27" s="32">
        <f>SUM(H20:H26)</f>
        <v>7806765</v>
      </c>
      <c r="I27" s="37">
        <f t="shared" si="1"/>
        <v>0.17858944361182549</v>
      </c>
      <c r="J27" s="32">
        <f>SUM(J20:J26)</f>
        <v>6688112</v>
      </c>
      <c r="K27" s="37">
        <f t="shared" si="2"/>
        <v>0.13940834488379941</v>
      </c>
      <c r="L27" s="32">
        <f>SUM(L20:L26)</f>
        <v>9694423</v>
      </c>
      <c r="M27" s="37">
        <f t="shared" si="3"/>
        <v>0.20207249295966298</v>
      </c>
      <c r="N27" s="32">
        <f t="shared" si="4"/>
        <v>32229897</v>
      </c>
      <c r="O27" s="37">
        <f t="shared" si="5"/>
        <v>0.67180642258163925</v>
      </c>
      <c r="P27" s="32">
        <f>SUM(P20:P26)</f>
        <v>8198257</v>
      </c>
      <c r="Q27" s="32">
        <f>SUM(Q20:Q26)</f>
        <v>50610472</v>
      </c>
      <c r="R27" s="32">
        <f>SUM(R20:R26)</f>
        <v>49633732</v>
      </c>
      <c r="S27" s="32">
        <f>SUM(S20:S26)</f>
        <v>33042450</v>
      </c>
      <c r="T27" s="37">
        <f t="shared" si="6"/>
        <v>0.66572568026921686</v>
      </c>
      <c r="U27" s="37">
        <f t="shared" si="7"/>
        <v>0.1824980602584183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94</v>
      </c>
      <c r="E28" s="31">
        <v>94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f t="shared" si="4"/>
        <v>0</v>
      </c>
      <c r="O28" s="36">
        <f t="shared" si="5"/>
        <v>0</v>
      </c>
      <c r="P28" s="31">
        <v>0</v>
      </c>
      <c r="Q28" s="31">
        <v>94</v>
      </c>
      <c r="R28" s="31">
        <v>94</v>
      </c>
      <c r="S28" s="31">
        <v>0</v>
      </c>
      <c r="T28" s="36">
        <f t="shared" si="6"/>
        <v>0</v>
      </c>
      <c r="U28" s="36">
        <f t="shared" si="7"/>
        <v>0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0</v>
      </c>
      <c r="E29" s="31">
        <v>121000</v>
      </c>
      <c r="F29" s="31">
        <v>0</v>
      </c>
      <c r="G29" s="36">
        <f t="shared" si="0"/>
        <v>0</v>
      </c>
      <c r="H29" s="31">
        <v>109851</v>
      </c>
      <c r="I29" s="36">
        <f t="shared" si="1"/>
        <v>0</v>
      </c>
      <c r="J29" s="31">
        <v>0</v>
      </c>
      <c r="K29" s="36">
        <f t="shared" si="2"/>
        <v>0</v>
      </c>
      <c r="L29" s="31">
        <v>4150</v>
      </c>
      <c r="M29" s="36">
        <f t="shared" si="3"/>
        <v>3.4297520661157023E-2</v>
      </c>
      <c r="N29" s="31">
        <f t="shared" si="4"/>
        <v>114001</v>
      </c>
      <c r="O29" s="36">
        <f t="shared" si="5"/>
        <v>0.94215702479338848</v>
      </c>
      <c r="P29" s="31">
        <v>5127</v>
      </c>
      <c r="Q29" s="31">
        <v>150000</v>
      </c>
      <c r="R29" s="31">
        <v>130000</v>
      </c>
      <c r="S29" s="31">
        <v>49678</v>
      </c>
      <c r="T29" s="36">
        <f t="shared" si="6"/>
        <v>0.38213846153846154</v>
      </c>
      <c r="U29" s="36">
        <f t="shared" si="7"/>
        <v>-0.19055978154866393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f t="shared" si="4"/>
        <v>0</v>
      </c>
      <c r="O30" s="36">
        <f t="shared" si="5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6"/>
        <v>0</v>
      </c>
      <c r="U30" s="36">
        <f t="shared" si="7"/>
        <v>0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f t="shared" si="4"/>
        <v>0</v>
      </c>
      <c r="O31" s="36">
        <f t="shared" si="5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6"/>
        <v>0</v>
      </c>
      <c r="U31" s="36">
        <f t="shared" si="7"/>
        <v>0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f t="shared" si="4"/>
        <v>0</v>
      </c>
      <c r="O32" s="36">
        <f t="shared" si="5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6"/>
        <v>0</v>
      </c>
      <c r="U32" s="36">
        <f t="shared" si="7"/>
        <v>0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f t="shared" si="4"/>
        <v>0</v>
      </c>
      <c r="O33" s="36">
        <f t="shared" si="5"/>
        <v>0</v>
      </c>
      <c r="P33" s="31">
        <v>0</v>
      </c>
      <c r="Q33" s="31">
        <v>522800</v>
      </c>
      <c r="R33" s="31">
        <v>522800</v>
      </c>
      <c r="S33" s="31">
        <v>0</v>
      </c>
      <c r="T33" s="36">
        <f t="shared" si="6"/>
        <v>0</v>
      </c>
      <c r="U33" s="36">
        <f t="shared" si="7"/>
        <v>0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2868477</v>
      </c>
      <c r="E34" s="31">
        <v>2658250</v>
      </c>
      <c r="F34" s="31">
        <v>200828</v>
      </c>
      <c r="G34" s="36">
        <f t="shared" si="0"/>
        <v>7.0012065636224377E-2</v>
      </c>
      <c r="H34" s="31">
        <v>349701</v>
      </c>
      <c r="I34" s="36">
        <f t="shared" si="1"/>
        <v>0.12191173225373604</v>
      </c>
      <c r="J34" s="31">
        <v>235431</v>
      </c>
      <c r="K34" s="36">
        <f t="shared" si="2"/>
        <v>8.8566161948650426E-2</v>
      </c>
      <c r="L34" s="31">
        <v>483900</v>
      </c>
      <c r="M34" s="36">
        <f t="shared" si="3"/>
        <v>0.18203705445311766</v>
      </c>
      <c r="N34" s="31">
        <f t="shared" si="4"/>
        <v>1269860</v>
      </c>
      <c r="O34" s="36">
        <f t="shared" si="5"/>
        <v>0.47770525721809459</v>
      </c>
      <c r="P34" s="31">
        <v>229989</v>
      </c>
      <c r="Q34" s="31">
        <v>2803928</v>
      </c>
      <c r="R34" s="31">
        <v>2808698</v>
      </c>
      <c r="S34" s="31">
        <v>1114441</v>
      </c>
      <c r="T34" s="36">
        <f t="shared" si="6"/>
        <v>0.39678206770539232</v>
      </c>
      <c r="U34" s="36">
        <f t="shared" si="7"/>
        <v>1.1040136702190106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2868571</v>
      </c>
      <c r="E35" s="32">
        <f>SUM(E28:E34)</f>
        <v>2779344</v>
      </c>
      <c r="F35" s="32">
        <f>SUM(F28:F34)</f>
        <v>200828</v>
      </c>
      <c r="G35" s="37">
        <f t="shared" si="0"/>
        <v>7.0009771415802502E-2</v>
      </c>
      <c r="H35" s="32">
        <f>SUM(H28:H34)</f>
        <v>459552</v>
      </c>
      <c r="I35" s="37">
        <f t="shared" si="1"/>
        <v>0.16020241437287067</v>
      </c>
      <c r="J35" s="32">
        <f>SUM(J28:J34)</f>
        <v>235431</v>
      </c>
      <c r="K35" s="37">
        <f t="shared" si="2"/>
        <v>8.4707398580384438E-2</v>
      </c>
      <c r="L35" s="32">
        <f>SUM(L28:L34)</f>
        <v>488050</v>
      </c>
      <c r="M35" s="37">
        <f t="shared" si="3"/>
        <v>0.1755989902653288</v>
      </c>
      <c r="N35" s="32">
        <f t="shared" si="4"/>
        <v>1383861</v>
      </c>
      <c r="O35" s="37">
        <f t="shared" si="5"/>
        <v>0.49790921886603456</v>
      </c>
      <c r="P35" s="32">
        <f>SUM(P28:P34)</f>
        <v>235116</v>
      </c>
      <c r="Q35" s="32">
        <f>SUM(Q28:Q34)</f>
        <v>3476822</v>
      </c>
      <c r="R35" s="32">
        <f>SUM(R28:R34)</f>
        <v>3461592</v>
      </c>
      <c r="S35" s="32">
        <f>SUM(S28:S34)</f>
        <v>1164119</v>
      </c>
      <c r="T35" s="37">
        <f t="shared" si="6"/>
        <v>0.33629584306873833</v>
      </c>
      <c r="U35" s="37">
        <f t="shared" si="7"/>
        <v>1.07578386838837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f t="shared" si="4"/>
        <v>0</v>
      </c>
      <c r="O36" s="36">
        <f t="shared" si="5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6"/>
        <v>0</v>
      </c>
      <c r="U36" s="36">
        <f t="shared" si="7"/>
        <v>0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f t="shared" si="4"/>
        <v>0</v>
      </c>
      <c r="O37" s="36">
        <f t="shared" si="5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6"/>
        <v>0</v>
      </c>
      <c r="U37" s="36">
        <f t="shared" si="7"/>
        <v>0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f t="shared" si="4"/>
        <v>0</v>
      </c>
      <c r="O38" s="36">
        <f t="shared" si="5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6"/>
        <v>0</v>
      </c>
      <c r="U38" s="36">
        <f t="shared" si="7"/>
        <v>0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23313865</v>
      </c>
      <c r="E39" s="31">
        <v>20163269</v>
      </c>
      <c r="F39" s="31">
        <v>4521947</v>
      </c>
      <c r="G39" s="36">
        <f t="shared" si="0"/>
        <v>0.19395956011583665</v>
      </c>
      <c r="H39" s="31">
        <v>4838904</v>
      </c>
      <c r="I39" s="36">
        <f t="shared" si="1"/>
        <v>0.20755477480889592</v>
      </c>
      <c r="J39" s="31">
        <v>4970449</v>
      </c>
      <c r="K39" s="36">
        <f t="shared" si="2"/>
        <v>0.24651007730938868</v>
      </c>
      <c r="L39" s="31">
        <v>4681476</v>
      </c>
      <c r="M39" s="36">
        <f t="shared" si="3"/>
        <v>0.23217842305233344</v>
      </c>
      <c r="N39" s="31">
        <f t="shared" si="4"/>
        <v>19012776</v>
      </c>
      <c r="O39" s="36">
        <f t="shared" si="5"/>
        <v>0.94294114709276555</v>
      </c>
      <c r="P39" s="31">
        <v>4254015</v>
      </c>
      <c r="Q39" s="31">
        <v>23605651</v>
      </c>
      <c r="R39" s="31">
        <v>22154950</v>
      </c>
      <c r="S39" s="31">
        <v>16578732</v>
      </c>
      <c r="T39" s="36">
        <f t="shared" si="6"/>
        <v>0.74830825616848606</v>
      </c>
      <c r="U39" s="36">
        <f t="shared" si="7"/>
        <v>0.10048413087400965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23313865</v>
      </c>
      <c r="E40" s="32">
        <f>SUM(E36:E39)</f>
        <v>20163269</v>
      </c>
      <c r="F40" s="32">
        <f>SUM(F36:F39)</f>
        <v>4521947</v>
      </c>
      <c r="G40" s="37">
        <f t="shared" si="0"/>
        <v>0.19395956011583665</v>
      </c>
      <c r="H40" s="32">
        <f>SUM(H36:H39)</f>
        <v>4838904</v>
      </c>
      <c r="I40" s="37">
        <f t="shared" si="1"/>
        <v>0.20755477480889592</v>
      </c>
      <c r="J40" s="32">
        <f>SUM(J36:J39)</f>
        <v>4970449</v>
      </c>
      <c r="K40" s="37">
        <f t="shared" si="2"/>
        <v>0.24651007730938868</v>
      </c>
      <c r="L40" s="32">
        <f>SUM(L36:L39)</f>
        <v>4681476</v>
      </c>
      <c r="M40" s="37">
        <f t="shared" si="3"/>
        <v>0.23217842305233344</v>
      </c>
      <c r="N40" s="32">
        <f t="shared" si="4"/>
        <v>19012776</v>
      </c>
      <c r="O40" s="37">
        <f t="shared" si="5"/>
        <v>0.94294114709276555</v>
      </c>
      <c r="P40" s="32">
        <f>SUM(P36:P39)</f>
        <v>4254015</v>
      </c>
      <c r="Q40" s="32">
        <f>SUM(Q36:Q39)</f>
        <v>23605651</v>
      </c>
      <c r="R40" s="32">
        <f>SUM(R36:R39)</f>
        <v>22154950</v>
      </c>
      <c r="S40" s="32">
        <f>SUM(S36:S39)</f>
        <v>16578732</v>
      </c>
      <c r="T40" s="37">
        <f t="shared" si="6"/>
        <v>0.74830825616848606</v>
      </c>
      <c r="U40" s="37">
        <f t="shared" si="7"/>
        <v>0.10048413087400965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f t="shared" si="4"/>
        <v>0</v>
      </c>
      <c r="O41" s="36">
        <f t="shared" si="5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6"/>
        <v>0</v>
      </c>
      <c r="U41" s="36">
        <f t="shared" si="7"/>
        <v>0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f t="shared" si="4"/>
        <v>0</v>
      </c>
      <c r="O42" s="36">
        <f t="shared" si="5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6"/>
        <v>0</v>
      </c>
      <c r="U42" s="36">
        <f t="shared" si="7"/>
        <v>0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1106387</v>
      </c>
      <c r="E43" s="31">
        <v>1069396</v>
      </c>
      <c r="F43" s="31">
        <v>104700</v>
      </c>
      <c r="G43" s="36">
        <f t="shared" si="0"/>
        <v>9.463234835550309E-2</v>
      </c>
      <c r="H43" s="31">
        <v>285610</v>
      </c>
      <c r="I43" s="36">
        <f t="shared" si="1"/>
        <v>0.25814656173653522</v>
      </c>
      <c r="J43" s="31">
        <v>119384</v>
      </c>
      <c r="K43" s="36">
        <f t="shared" si="2"/>
        <v>0.11163684921207859</v>
      </c>
      <c r="L43" s="31">
        <v>130290</v>
      </c>
      <c r="M43" s="36">
        <f t="shared" si="3"/>
        <v>0.12183512936274309</v>
      </c>
      <c r="N43" s="31">
        <f t="shared" si="4"/>
        <v>639984</v>
      </c>
      <c r="O43" s="36">
        <f t="shared" si="5"/>
        <v>0.59845370657829278</v>
      </c>
      <c r="P43" s="31">
        <v>39430</v>
      </c>
      <c r="Q43" s="31">
        <v>1050700</v>
      </c>
      <c r="R43" s="31">
        <v>1307575</v>
      </c>
      <c r="S43" s="31">
        <v>856082</v>
      </c>
      <c r="T43" s="36">
        <f t="shared" si="6"/>
        <v>0.65470967248532586</v>
      </c>
      <c r="U43" s="36">
        <f t="shared" si="7"/>
        <v>2.3043367993913262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f t="shared" si="4"/>
        <v>0</v>
      </c>
      <c r="O44" s="36">
        <f t="shared" si="5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6"/>
        <v>0</v>
      </c>
      <c r="U44" s="36">
        <f t="shared" si="7"/>
        <v>0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f t="shared" si="4"/>
        <v>0</v>
      </c>
      <c r="O45" s="36">
        <f t="shared" si="5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6"/>
        <v>0</v>
      </c>
      <c r="U45" s="36">
        <f t="shared" si="7"/>
        <v>0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27027863</v>
      </c>
      <c r="E46" s="31">
        <v>26814398</v>
      </c>
      <c r="F46" s="31">
        <v>2123707</v>
      </c>
      <c r="G46" s="36">
        <f t="shared" si="0"/>
        <v>7.8574728605069519E-2</v>
      </c>
      <c r="H46" s="31">
        <v>9691279</v>
      </c>
      <c r="I46" s="36">
        <f t="shared" si="1"/>
        <v>0.3585662321878722</v>
      </c>
      <c r="J46" s="31">
        <v>6033184</v>
      </c>
      <c r="K46" s="36">
        <f t="shared" si="2"/>
        <v>0.22499792835177579</v>
      </c>
      <c r="L46" s="31">
        <v>6431966</v>
      </c>
      <c r="M46" s="36">
        <f t="shared" si="3"/>
        <v>0.2398698639439901</v>
      </c>
      <c r="N46" s="31">
        <f t="shared" si="4"/>
        <v>24280136</v>
      </c>
      <c r="O46" s="36">
        <f t="shared" si="5"/>
        <v>0.90548876018025837</v>
      </c>
      <c r="P46" s="31">
        <v>5713884</v>
      </c>
      <c r="Q46" s="31">
        <v>26520059</v>
      </c>
      <c r="R46" s="31">
        <v>24605297</v>
      </c>
      <c r="S46" s="31">
        <v>22817345</v>
      </c>
      <c r="T46" s="36">
        <f t="shared" si="6"/>
        <v>0.92733467106696577</v>
      </c>
      <c r="U46" s="36">
        <f t="shared" si="7"/>
        <v>0.12567318482489309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28134250</v>
      </c>
      <c r="E47" s="32">
        <f>SUM(E41:E46)</f>
        <v>27883794</v>
      </c>
      <c r="F47" s="32">
        <f>SUM(F41:F46)</f>
        <v>2228407</v>
      </c>
      <c r="G47" s="37">
        <f t="shared" si="0"/>
        <v>7.9206198850155951E-2</v>
      </c>
      <c r="H47" s="32">
        <f>SUM(H41:H46)</f>
        <v>9976889</v>
      </c>
      <c r="I47" s="37">
        <f t="shared" si="1"/>
        <v>0.35461720145374409</v>
      </c>
      <c r="J47" s="32">
        <f>SUM(J41:J46)</f>
        <v>6152568</v>
      </c>
      <c r="K47" s="37">
        <f t="shared" si="2"/>
        <v>0.22065031752852571</v>
      </c>
      <c r="L47" s="32">
        <f>SUM(L41:L46)</f>
        <v>6562256</v>
      </c>
      <c r="M47" s="37">
        <f t="shared" si="3"/>
        <v>0.23534300963491553</v>
      </c>
      <c r="N47" s="32">
        <f t="shared" si="4"/>
        <v>24920120</v>
      </c>
      <c r="O47" s="37">
        <f t="shared" si="5"/>
        <v>0.89371338778359932</v>
      </c>
      <c r="P47" s="32">
        <f>SUM(P41:P46)</f>
        <v>5753314</v>
      </c>
      <c r="Q47" s="32">
        <f>SUM(Q41:Q46)</f>
        <v>27570759</v>
      </c>
      <c r="R47" s="32">
        <f>SUM(R41:R46)</f>
        <v>25912872</v>
      </c>
      <c r="S47" s="32">
        <f>SUM(S41:S46)</f>
        <v>23673427</v>
      </c>
      <c r="T47" s="37">
        <f t="shared" si="6"/>
        <v>0.91357789287115687</v>
      </c>
      <c r="U47" s="37">
        <f t="shared" si="7"/>
        <v>0.14060452810328106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f t="shared" si="4"/>
        <v>0</v>
      </c>
      <c r="O48" s="36">
        <f t="shared" si="5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6"/>
        <v>0</v>
      </c>
      <c r="U48" s="36">
        <f t="shared" si="7"/>
        <v>0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f t="shared" si="4"/>
        <v>0</v>
      </c>
      <c r="O49" s="36">
        <f t="shared" si="5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6"/>
        <v>0</v>
      </c>
      <c r="U49" s="36">
        <f t="shared" si="7"/>
        <v>0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f t="shared" si="4"/>
        <v>0</v>
      </c>
      <c r="O50" s="36">
        <f t="shared" si="5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6"/>
        <v>0</v>
      </c>
      <c r="U50" s="36">
        <f t="shared" si="7"/>
        <v>0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f t="shared" si="4"/>
        <v>0</v>
      </c>
      <c r="O51" s="36">
        <f t="shared" si="5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6"/>
        <v>0</v>
      </c>
      <c r="U51" s="36">
        <f t="shared" si="7"/>
        <v>0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30119344</v>
      </c>
      <c r="E52" s="31">
        <v>30819344</v>
      </c>
      <c r="F52" s="31">
        <v>7450245</v>
      </c>
      <c r="G52" s="36">
        <f t="shared" si="0"/>
        <v>0.24735747896766941</v>
      </c>
      <c r="H52" s="31">
        <v>6979711</v>
      </c>
      <c r="I52" s="36">
        <f t="shared" si="1"/>
        <v>0.2317351599689555</v>
      </c>
      <c r="J52" s="31">
        <v>6984941</v>
      </c>
      <c r="K52" s="36">
        <f t="shared" si="2"/>
        <v>0.22664145609328998</v>
      </c>
      <c r="L52" s="31">
        <v>8156067</v>
      </c>
      <c r="M52" s="36">
        <f t="shared" si="3"/>
        <v>0.26464116173270918</v>
      </c>
      <c r="N52" s="31">
        <f t="shared" si="4"/>
        <v>29570964</v>
      </c>
      <c r="O52" s="36">
        <f t="shared" si="5"/>
        <v>0.9594936219278386</v>
      </c>
      <c r="P52" s="31">
        <v>7367231</v>
      </c>
      <c r="Q52" s="31">
        <v>26234911</v>
      </c>
      <c r="R52" s="31">
        <v>26855550</v>
      </c>
      <c r="S52" s="31">
        <v>26626408</v>
      </c>
      <c r="T52" s="36">
        <f t="shared" si="6"/>
        <v>0.99146761097799152</v>
      </c>
      <c r="U52" s="36">
        <f t="shared" si="7"/>
        <v>0.10707360743812711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30119344</v>
      </c>
      <c r="E53" s="32">
        <f>SUM(E48:E52)</f>
        <v>30819344</v>
      </c>
      <c r="F53" s="32">
        <f>SUM(F48:F52)</f>
        <v>7450245</v>
      </c>
      <c r="G53" s="37">
        <f t="shared" si="0"/>
        <v>0.24735747896766941</v>
      </c>
      <c r="H53" s="32">
        <f>SUM(H48:H52)</f>
        <v>6979711</v>
      </c>
      <c r="I53" s="37">
        <f t="shared" si="1"/>
        <v>0.2317351599689555</v>
      </c>
      <c r="J53" s="32">
        <f>SUM(J48:J52)</f>
        <v>6984941</v>
      </c>
      <c r="K53" s="37">
        <f t="shared" si="2"/>
        <v>0.22664145609328998</v>
      </c>
      <c r="L53" s="32">
        <f>SUM(L48:L52)</f>
        <v>8156067</v>
      </c>
      <c r="M53" s="37">
        <f t="shared" si="3"/>
        <v>0.26464116173270918</v>
      </c>
      <c r="N53" s="32">
        <f t="shared" si="4"/>
        <v>29570964</v>
      </c>
      <c r="O53" s="37">
        <f t="shared" si="5"/>
        <v>0.9594936219278386</v>
      </c>
      <c r="P53" s="32">
        <f>SUM(P48:P52)</f>
        <v>7367231</v>
      </c>
      <c r="Q53" s="32">
        <f>SUM(Q48:Q52)</f>
        <v>26234911</v>
      </c>
      <c r="R53" s="32">
        <f>SUM(R48:R52)</f>
        <v>26855550</v>
      </c>
      <c r="S53" s="32">
        <f>SUM(S48:S52)</f>
        <v>26626408</v>
      </c>
      <c r="T53" s="37">
        <f t="shared" si="6"/>
        <v>0.99146761097799152</v>
      </c>
      <c r="U53" s="37">
        <f t="shared" si="7"/>
        <v>0.10707360743812711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432993039</v>
      </c>
      <c r="E54" s="32">
        <f>SUM(E8:E9,E11:E18,E20:E26,E28:E34,E36:E39,E41:E46,E48:E52)</f>
        <v>427809917</v>
      </c>
      <c r="F54" s="32">
        <f>SUM(F8:F9,F11:F18,F20:F26,F28:F34,F36:F39,F41:F46,F48:F52)</f>
        <v>60845724</v>
      </c>
      <c r="G54" s="37">
        <f t="shared" si="0"/>
        <v>0.14052356162704963</v>
      </c>
      <c r="H54" s="32">
        <f>SUM(H8:H9,H11:H18,H20:H26,H28:H34,H36:H39,H41:H46,H48:H52)</f>
        <v>74682818</v>
      </c>
      <c r="I54" s="37">
        <f t="shared" si="1"/>
        <v>0.17248041255462307</v>
      </c>
      <c r="J54" s="32">
        <f>SUM(J8:J9,J11:J18,J20:J26,J28:J34,J36:J39,J41:J46,J48:J52)</f>
        <v>120277139</v>
      </c>
      <c r="K54" s="37">
        <f t="shared" si="2"/>
        <v>0.28114621522436561</v>
      </c>
      <c r="L54" s="32">
        <f>SUM(L8:L9,L11:L18,L20:L26,L28:L34,L36:L39,L41:L46,L48:L52)</f>
        <v>78161789</v>
      </c>
      <c r="M54" s="37">
        <f t="shared" si="3"/>
        <v>0.18270214385890451</v>
      </c>
      <c r="N54" s="32">
        <f t="shared" si="4"/>
        <v>333967470</v>
      </c>
      <c r="O54" s="37">
        <f t="shared" si="5"/>
        <v>0.78064452629320413</v>
      </c>
      <c r="P54" s="32">
        <f>SUM(P8:P9,P11:P18,P20:P26,P28:P34,P36:P39,P41:P46,P48:P52)</f>
        <v>72339450</v>
      </c>
      <c r="Q54" s="32">
        <f>SUM(Q8:Q9,Q11:Q18,Q20:Q26,Q28:Q34,Q36:Q39,Q41:Q46,Q48:Q52)</f>
        <v>340399665</v>
      </c>
      <c r="R54" s="32">
        <f>SUM(R8:R9,R11:R18,R20:R26,R28:R34,R36:R39,R41:R46,R48:R52)</f>
        <v>329440656</v>
      </c>
      <c r="S54" s="32">
        <f>SUM(S8:S9,S11:S18,S20:S26,S28:S34,S36:S39,S41:S46,S48:S52)</f>
        <v>274647636</v>
      </c>
      <c r="T54" s="37">
        <f t="shared" si="6"/>
        <v>0.83367863376279827</v>
      </c>
      <c r="U54" s="37">
        <f t="shared" si="7"/>
        <v>8.0486359793999096E-2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17103910</v>
      </c>
      <c r="E57" s="31">
        <v>16453746</v>
      </c>
      <c r="F57" s="31">
        <v>4098600</v>
      </c>
      <c r="G57" s="36">
        <f t="shared" ref="G57:G85" si="8">IF(($D57      =0),0,($F57      /$D57      ))</f>
        <v>0.239629418068734</v>
      </c>
      <c r="H57" s="31">
        <v>4191925</v>
      </c>
      <c r="I57" s="36">
        <f t="shared" ref="I57:I85" si="9">IF(($D57      =0),0,($H57      /$D57      ))</f>
        <v>0.24508577278528712</v>
      </c>
      <c r="J57" s="31">
        <v>3789414</v>
      </c>
      <c r="K57" s="36">
        <f t="shared" ref="K57:K85" si="10">IF(($E57      =0),0,($J57      /$E57      ))</f>
        <v>0.23030706806826848</v>
      </c>
      <c r="L57" s="31">
        <v>3991174</v>
      </c>
      <c r="M57" s="36">
        <f t="shared" ref="M57:M85" si="11">IF(($E57      =0),0,($L57      /$E57      ))</f>
        <v>0.24256932129619602</v>
      </c>
      <c r="N57" s="31">
        <f t="shared" ref="N57:N85" si="12">$F57      +$H57      +$J57      +$L57</f>
        <v>16071113</v>
      </c>
      <c r="O57" s="36">
        <f t="shared" ref="O57:O85" si="13">IF(($E57      =0),0,($N57      /$E57      ))</f>
        <v>0.97674493091117365</v>
      </c>
      <c r="P57" s="31">
        <v>4016140</v>
      </c>
      <c r="Q57" s="31">
        <v>15459160</v>
      </c>
      <c r="R57" s="31">
        <v>18670956</v>
      </c>
      <c r="S57" s="31">
        <v>15771183</v>
      </c>
      <c r="T57" s="36">
        <f t="shared" ref="T57:T85" si="14">IF(($R57      =0),0,($S57      /$R57      ))</f>
        <v>0.84469070571426552</v>
      </c>
      <c r="U57" s="36">
        <f t="shared" ref="U57:U85" si="15">IF(($P57      =0),0,(($L57      /$P57      )-1))</f>
        <v>-6.2164167583799168E-3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17103910</v>
      </c>
      <c r="E58" s="32">
        <f>E57</f>
        <v>16453746</v>
      </c>
      <c r="F58" s="32">
        <f>F57</f>
        <v>4098600</v>
      </c>
      <c r="G58" s="37">
        <f t="shared" si="8"/>
        <v>0.239629418068734</v>
      </c>
      <c r="H58" s="32">
        <f>H57</f>
        <v>4191925</v>
      </c>
      <c r="I58" s="37">
        <f t="shared" si="9"/>
        <v>0.24508577278528712</v>
      </c>
      <c r="J58" s="32">
        <f>J57</f>
        <v>3789414</v>
      </c>
      <c r="K58" s="37">
        <f t="shared" si="10"/>
        <v>0.23030706806826848</v>
      </c>
      <c r="L58" s="32">
        <f>L57</f>
        <v>3991174</v>
      </c>
      <c r="M58" s="37">
        <f t="shared" si="11"/>
        <v>0.24256932129619602</v>
      </c>
      <c r="N58" s="32">
        <f t="shared" si="12"/>
        <v>16071113</v>
      </c>
      <c r="O58" s="37">
        <f t="shared" si="13"/>
        <v>0.97674493091117365</v>
      </c>
      <c r="P58" s="32">
        <f>P57</f>
        <v>4016140</v>
      </c>
      <c r="Q58" s="32">
        <f>Q57</f>
        <v>15459160</v>
      </c>
      <c r="R58" s="32">
        <f>R57</f>
        <v>18670956</v>
      </c>
      <c r="S58" s="32">
        <f>S57</f>
        <v>15771183</v>
      </c>
      <c r="T58" s="37">
        <f t="shared" si="14"/>
        <v>0.84469070571426552</v>
      </c>
      <c r="U58" s="37">
        <f t="shared" si="15"/>
        <v>-6.2164167583799168E-3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160000</v>
      </c>
      <c r="E59" s="31">
        <v>2000</v>
      </c>
      <c r="F59" s="31">
        <v>0</v>
      </c>
      <c r="G59" s="36">
        <f t="shared" si="8"/>
        <v>0</v>
      </c>
      <c r="H59" s="31">
        <v>0</v>
      </c>
      <c r="I59" s="36">
        <f t="shared" si="9"/>
        <v>0</v>
      </c>
      <c r="J59" s="31">
        <v>0</v>
      </c>
      <c r="K59" s="36">
        <f t="shared" si="10"/>
        <v>0</v>
      </c>
      <c r="L59" s="31">
        <v>65728</v>
      </c>
      <c r="M59" s="36">
        <f t="shared" si="11"/>
        <v>32.863999999999997</v>
      </c>
      <c r="N59" s="31">
        <f t="shared" si="12"/>
        <v>65728</v>
      </c>
      <c r="O59" s="36">
        <f t="shared" si="13"/>
        <v>32.863999999999997</v>
      </c>
      <c r="P59" s="31">
        <v>0</v>
      </c>
      <c r="Q59" s="31">
        <v>150000</v>
      </c>
      <c r="R59" s="31">
        <v>180000</v>
      </c>
      <c r="S59" s="31">
        <v>167700</v>
      </c>
      <c r="T59" s="36">
        <f t="shared" si="14"/>
        <v>0.93166666666666664</v>
      </c>
      <c r="U59" s="36">
        <f t="shared" si="15"/>
        <v>0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8"/>
        <v>0</v>
      </c>
      <c r="H61" s="31">
        <v>0</v>
      </c>
      <c r="I61" s="36">
        <f t="shared" si="9"/>
        <v>0</v>
      </c>
      <c r="J61" s="31">
        <v>0</v>
      </c>
      <c r="K61" s="36">
        <f t="shared" si="10"/>
        <v>0</v>
      </c>
      <c r="L61" s="31">
        <v>0</v>
      </c>
      <c r="M61" s="36">
        <f t="shared" si="11"/>
        <v>0</v>
      </c>
      <c r="N61" s="31">
        <f t="shared" si="12"/>
        <v>0</v>
      </c>
      <c r="O61" s="36">
        <f t="shared" si="13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4"/>
        <v>0</v>
      </c>
      <c r="U61" s="36">
        <f t="shared" si="15"/>
        <v>0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8"/>
        <v>0</v>
      </c>
      <c r="H62" s="31">
        <v>0</v>
      </c>
      <c r="I62" s="36">
        <f t="shared" si="9"/>
        <v>0</v>
      </c>
      <c r="J62" s="31">
        <v>0</v>
      </c>
      <c r="K62" s="36">
        <f t="shared" si="10"/>
        <v>0</v>
      </c>
      <c r="L62" s="31">
        <v>0</v>
      </c>
      <c r="M62" s="36">
        <f t="shared" si="11"/>
        <v>0</v>
      </c>
      <c r="N62" s="31">
        <f t="shared" si="12"/>
        <v>0</v>
      </c>
      <c r="O62" s="36">
        <f t="shared" si="13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4"/>
        <v>0</v>
      </c>
      <c r="U62" s="36">
        <f t="shared" si="15"/>
        <v>0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160000</v>
      </c>
      <c r="E63" s="32">
        <f>SUM(E59:E62)</f>
        <v>2000</v>
      </c>
      <c r="F63" s="32">
        <f>SUM(F59:F62)</f>
        <v>0</v>
      </c>
      <c r="G63" s="37">
        <f t="shared" si="8"/>
        <v>0</v>
      </c>
      <c r="H63" s="32">
        <f>SUM(H59:H62)</f>
        <v>0</v>
      </c>
      <c r="I63" s="37">
        <f t="shared" si="9"/>
        <v>0</v>
      </c>
      <c r="J63" s="32">
        <f>SUM(J59:J62)</f>
        <v>0</v>
      </c>
      <c r="K63" s="37">
        <f t="shared" si="10"/>
        <v>0</v>
      </c>
      <c r="L63" s="32">
        <f>SUM(L59:L62)</f>
        <v>65728</v>
      </c>
      <c r="M63" s="37">
        <f t="shared" si="11"/>
        <v>32.863999999999997</v>
      </c>
      <c r="N63" s="32">
        <f t="shared" si="12"/>
        <v>65728</v>
      </c>
      <c r="O63" s="37">
        <f t="shared" si="13"/>
        <v>32.863999999999997</v>
      </c>
      <c r="P63" s="32">
        <f>SUM(P59:P62)</f>
        <v>0</v>
      </c>
      <c r="Q63" s="32">
        <f>SUM(Q59:Q62)</f>
        <v>150000</v>
      </c>
      <c r="R63" s="32">
        <f>SUM(R59:R62)</f>
        <v>180000</v>
      </c>
      <c r="S63" s="32">
        <f>SUM(S59:S62)</f>
        <v>167700</v>
      </c>
      <c r="T63" s="37">
        <f t="shared" si="14"/>
        <v>0.93166666666666664</v>
      </c>
      <c r="U63" s="37">
        <f t="shared" si="15"/>
        <v>0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365000</v>
      </c>
      <c r="E64" s="31">
        <v>450000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4"/>
        <v>0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8"/>
        <v>0</v>
      </c>
      <c r="H65" s="31">
        <v>0</v>
      </c>
      <c r="I65" s="36">
        <f t="shared" si="9"/>
        <v>0</v>
      </c>
      <c r="J65" s="31">
        <v>0</v>
      </c>
      <c r="K65" s="36">
        <f t="shared" si="10"/>
        <v>0</v>
      </c>
      <c r="L65" s="31">
        <v>0</v>
      </c>
      <c r="M65" s="36">
        <f t="shared" si="11"/>
        <v>0</v>
      </c>
      <c r="N65" s="31">
        <f t="shared" si="12"/>
        <v>0</v>
      </c>
      <c r="O65" s="36">
        <f t="shared" si="13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4"/>
        <v>0</v>
      </c>
      <c r="U65" s="36">
        <f t="shared" si="15"/>
        <v>0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8"/>
        <v>0</v>
      </c>
      <c r="H66" s="31">
        <v>0</v>
      </c>
      <c r="I66" s="36">
        <f t="shared" si="9"/>
        <v>0</v>
      </c>
      <c r="J66" s="31">
        <v>0</v>
      </c>
      <c r="K66" s="36">
        <f t="shared" si="10"/>
        <v>0</v>
      </c>
      <c r="L66" s="31">
        <v>0</v>
      </c>
      <c r="M66" s="36">
        <f t="shared" si="11"/>
        <v>0</v>
      </c>
      <c r="N66" s="31">
        <f t="shared" si="12"/>
        <v>0</v>
      </c>
      <c r="O66" s="36">
        <f t="shared" si="13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4"/>
        <v>0</v>
      </c>
      <c r="U66" s="36">
        <f t="shared" si="15"/>
        <v>0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17665737</v>
      </c>
      <c r="E67" s="31">
        <v>17568147</v>
      </c>
      <c r="F67" s="31">
        <v>2759771</v>
      </c>
      <c r="G67" s="36">
        <f t="shared" si="8"/>
        <v>0.15622167362731598</v>
      </c>
      <c r="H67" s="31">
        <v>2393761</v>
      </c>
      <c r="I67" s="36">
        <f t="shared" si="9"/>
        <v>0.13550303618807413</v>
      </c>
      <c r="J67" s="31">
        <v>2854020</v>
      </c>
      <c r="K67" s="36">
        <f t="shared" si="10"/>
        <v>0.16245424175924758</v>
      </c>
      <c r="L67" s="31">
        <v>2371296</v>
      </c>
      <c r="M67" s="36">
        <f t="shared" si="11"/>
        <v>0.13497701265819326</v>
      </c>
      <c r="N67" s="31">
        <f t="shared" si="12"/>
        <v>10378848</v>
      </c>
      <c r="O67" s="36">
        <f t="shared" si="13"/>
        <v>0.59077647745092299</v>
      </c>
      <c r="P67" s="31">
        <v>2461790</v>
      </c>
      <c r="Q67" s="31">
        <v>17204705</v>
      </c>
      <c r="R67" s="31">
        <v>17204705</v>
      </c>
      <c r="S67" s="31">
        <v>10104639</v>
      </c>
      <c r="T67" s="36">
        <f t="shared" si="14"/>
        <v>0.58731835274129951</v>
      </c>
      <c r="U67" s="36">
        <f t="shared" si="15"/>
        <v>-3.6759431145629851E-2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8"/>
        <v>0</v>
      </c>
      <c r="H68" s="31">
        <v>0</v>
      </c>
      <c r="I68" s="36">
        <f t="shared" si="9"/>
        <v>0</v>
      </c>
      <c r="J68" s="31">
        <v>0</v>
      </c>
      <c r="K68" s="36">
        <f t="shared" si="10"/>
        <v>0</v>
      </c>
      <c r="L68" s="31">
        <v>0</v>
      </c>
      <c r="M68" s="36">
        <f t="shared" si="11"/>
        <v>0</v>
      </c>
      <c r="N68" s="31">
        <f t="shared" si="12"/>
        <v>0</v>
      </c>
      <c r="O68" s="36">
        <f t="shared" si="13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4"/>
        <v>0</v>
      </c>
      <c r="U68" s="36">
        <f t="shared" si="15"/>
        <v>0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25299514</v>
      </c>
      <c r="E69" s="31">
        <v>24067596</v>
      </c>
      <c r="F69" s="31">
        <v>5821255</v>
      </c>
      <c r="G69" s="36">
        <f t="shared" si="8"/>
        <v>0.23009355041365617</v>
      </c>
      <c r="H69" s="31">
        <v>5809527</v>
      </c>
      <c r="I69" s="36">
        <f t="shared" si="9"/>
        <v>0.22962998419653438</v>
      </c>
      <c r="J69" s="31">
        <v>5994347</v>
      </c>
      <c r="K69" s="36">
        <f t="shared" si="10"/>
        <v>0.24906297247136772</v>
      </c>
      <c r="L69" s="31">
        <v>5931901</v>
      </c>
      <c r="M69" s="36">
        <f t="shared" si="11"/>
        <v>0.24646836352081031</v>
      </c>
      <c r="N69" s="31">
        <f t="shared" si="12"/>
        <v>23557030</v>
      </c>
      <c r="O69" s="36">
        <f t="shared" si="13"/>
        <v>0.97878616543172825</v>
      </c>
      <c r="P69" s="31">
        <v>5781449</v>
      </c>
      <c r="Q69" s="31">
        <v>22892554</v>
      </c>
      <c r="R69" s="31">
        <v>22918691</v>
      </c>
      <c r="S69" s="31">
        <v>21064443</v>
      </c>
      <c r="T69" s="36">
        <f t="shared" si="14"/>
        <v>0.91909450674997106</v>
      </c>
      <c r="U69" s="36">
        <f t="shared" si="15"/>
        <v>2.6023233967816806E-2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43330251</v>
      </c>
      <c r="E70" s="32">
        <f>SUM(E64:E69)</f>
        <v>42085743</v>
      </c>
      <c r="F70" s="32">
        <f>SUM(F64:F69)</f>
        <v>8581026</v>
      </c>
      <c r="G70" s="37">
        <f t="shared" si="8"/>
        <v>0.19803776350153152</v>
      </c>
      <c r="H70" s="32">
        <f>SUM(H64:H69)</f>
        <v>8203288</v>
      </c>
      <c r="I70" s="37">
        <f t="shared" si="9"/>
        <v>0.18932011263908902</v>
      </c>
      <c r="J70" s="32">
        <f>SUM(J64:J69)</f>
        <v>8848367</v>
      </c>
      <c r="K70" s="37">
        <f t="shared" si="10"/>
        <v>0.21024618717079557</v>
      </c>
      <c r="L70" s="32">
        <f>SUM(L64:L69)</f>
        <v>8303197</v>
      </c>
      <c r="M70" s="37">
        <f t="shared" si="11"/>
        <v>0.19729239424381792</v>
      </c>
      <c r="N70" s="32">
        <f t="shared" si="12"/>
        <v>33935878</v>
      </c>
      <c r="O70" s="37">
        <f t="shared" si="13"/>
        <v>0.80635092981487821</v>
      </c>
      <c r="P70" s="32">
        <f>SUM(P64:P69)</f>
        <v>8243239</v>
      </c>
      <c r="Q70" s="32">
        <f>SUM(Q64:Q69)</f>
        <v>40097259</v>
      </c>
      <c r="R70" s="32">
        <f>SUM(R64:R69)</f>
        <v>40123396</v>
      </c>
      <c r="S70" s="32">
        <f>SUM(S64:S69)</f>
        <v>31169082</v>
      </c>
      <c r="T70" s="37">
        <f t="shared" si="14"/>
        <v>0.77683060526581549</v>
      </c>
      <c r="U70" s="37">
        <f t="shared" si="15"/>
        <v>7.2735971867368132E-3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8"/>
        <v>0</v>
      </c>
      <c r="H71" s="31">
        <v>0</v>
      </c>
      <c r="I71" s="36">
        <f t="shared" si="9"/>
        <v>0</v>
      </c>
      <c r="J71" s="31">
        <v>0</v>
      </c>
      <c r="K71" s="36">
        <f t="shared" si="10"/>
        <v>0</v>
      </c>
      <c r="L71" s="31">
        <v>0</v>
      </c>
      <c r="M71" s="36">
        <f t="shared" si="11"/>
        <v>0</v>
      </c>
      <c r="N71" s="31">
        <f t="shared" si="12"/>
        <v>0</v>
      </c>
      <c r="O71" s="36">
        <f t="shared" si="13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4"/>
        <v>0</v>
      </c>
      <c r="U71" s="36">
        <f t="shared" si="15"/>
        <v>0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8"/>
        <v>0</v>
      </c>
      <c r="H72" s="31">
        <v>0</v>
      </c>
      <c r="I72" s="36">
        <f t="shared" si="9"/>
        <v>0</v>
      </c>
      <c r="J72" s="31">
        <v>0</v>
      </c>
      <c r="K72" s="36">
        <f t="shared" si="10"/>
        <v>0</v>
      </c>
      <c r="L72" s="31">
        <v>0</v>
      </c>
      <c r="M72" s="36">
        <f t="shared" si="11"/>
        <v>0</v>
      </c>
      <c r="N72" s="31">
        <f t="shared" si="12"/>
        <v>0</v>
      </c>
      <c r="O72" s="36">
        <f t="shared" si="13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4"/>
        <v>0</v>
      </c>
      <c r="U72" s="36">
        <f t="shared" si="15"/>
        <v>0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8"/>
        <v>0</v>
      </c>
      <c r="H73" s="31">
        <v>0</v>
      </c>
      <c r="I73" s="36">
        <f t="shared" si="9"/>
        <v>0</v>
      </c>
      <c r="J73" s="31">
        <v>0</v>
      </c>
      <c r="K73" s="36">
        <f t="shared" si="10"/>
        <v>0</v>
      </c>
      <c r="L73" s="31">
        <v>0</v>
      </c>
      <c r="M73" s="36">
        <f t="shared" si="11"/>
        <v>0</v>
      </c>
      <c r="N73" s="31">
        <f t="shared" si="12"/>
        <v>0</v>
      </c>
      <c r="O73" s="36">
        <f t="shared" si="13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4"/>
        <v>0</v>
      </c>
      <c r="U73" s="36">
        <f t="shared" si="15"/>
        <v>0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8"/>
        <v>0</v>
      </c>
      <c r="H74" s="31">
        <v>0</v>
      </c>
      <c r="I74" s="36">
        <f t="shared" si="9"/>
        <v>0</v>
      </c>
      <c r="J74" s="31">
        <v>0</v>
      </c>
      <c r="K74" s="36">
        <f t="shared" si="10"/>
        <v>0</v>
      </c>
      <c r="L74" s="31">
        <v>0</v>
      </c>
      <c r="M74" s="36">
        <f t="shared" si="11"/>
        <v>0</v>
      </c>
      <c r="N74" s="31">
        <f t="shared" si="12"/>
        <v>0</v>
      </c>
      <c r="O74" s="36">
        <f t="shared" si="13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4"/>
        <v>0</v>
      </c>
      <c r="U74" s="36">
        <f t="shared" si="15"/>
        <v>0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8"/>
        <v>0</v>
      </c>
      <c r="H75" s="31">
        <v>0</v>
      </c>
      <c r="I75" s="36">
        <f t="shared" si="9"/>
        <v>0</v>
      </c>
      <c r="J75" s="31">
        <v>0</v>
      </c>
      <c r="K75" s="36">
        <f t="shared" si="10"/>
        <v>0</v>
      </c>
      <c r="L75" s="31">
        <v>0</v>
      </c>
      <c r="M75" s="36">
        <f t="shared" si="11"/>
        <v>0</v>
      </c>
      <c r="N75" s="31">
        <f t="shared" si="12"/>
        <v>0</v>
      </c>
      <c r="O75" s="36">
        <f t="shared" si="13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4"/>
        <v>0</v>
      </c>
      <c r="U75" s="36">
        <f t="shared" si="15"/>
        <v>0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8"/>
        <v>0</v>
      </c>
      <c r="H76" s="31">
        <v>0</v>
      </c>
      <c r="I76" s="36">
        <f t="shared" si="9"/>
        <v>0</v>
      </c>
      <c r="J76" s="31">
        <v>0</v>
      </c>
      <c r="K76" s="36">
        <f t="shared" si="10"/>
        <v>0</v>
      </c>
      <c r="L76" s="31">
        <v>0</v>
      </c>
      <c r="M76" s="36">
        <f t="shared" si="11"/>
        <v>0</v>
      </c>
      <c r="N76" s="31">
        <f t="shared" si="12"/>
        <v>0</v>
      </c>
      <c r="O76" s="36">
        <f t="shared" si="13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4"/>
        <v>0</v>
      </c>
      <c r="U76" s="36">
        <f t="shared" si="15"/>
        <v>0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7481448</v>
      </c>
      <c r="E77" s="31">
        <v>8021232</v>
      </c>
      <c r="F77" s="31">
        <v>35131</v>
      </c>
      <c r="G77" s="36">
        <f t="shared" si="8"/>
        <v>4.6957487374101915E-3</v>
      </c>
      <c r="H77" s="31">
        <v>64310</v>
      </c>
      <c r="I77" s="36">
        <f t="shared" si="9"/>
        <v>8.5959295580213882E-3</v>
      </c>
      <c r="J77" s="31">
        <v>114556</v>
      </c>
      <c r="K77" s="36">
        <f t="shared" si="10"/>
        <v>1.4281596642510776E-2</v>
      </c>
      <c r="L77" s="31">
        <v>159377</v>
      </c>
      <c r="M77" s="36">
        <f t="shared" si="11"/>
        <v>1.9869391634601767E-2</v>
      </c>
      <c r="N77" s="31">
        <f t="shared" si="12"/>
        <v>373374</v>
      </c>
      <c r="O77" s="36">
        <f t="shared" si="13"/>
        <v>4.6548211047878929E-2</v>
      </c>
      <c r="P77" s="31">
        <v>66642</v>
      </c>
      <c r="Q77" s="31">
        <v>250500</v>
      </c>
      <c r="R77" s="31">
        <v>300504</v>
      </c>
      <c r="S77" s="31">
        <v>175724</v>
      </c>
      <c r="T77" s="36">
        <f t="shared" si="14"/>
        <v>0.58476426270532178</v>
      </c>
      <c r="U77" s="36">
        <f t="shared" si="15"/>
        <v>1.3915398697518082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7481448</v>
      </c>
      <c r="E78" s="32">
        <f>SUM(E71:E77)</f>
        <v>8021232</v>
      </c>
      <c r="F78" s="32">
        <f>SUM(F71:F77)</f>
        <v>35131</v>
      </c>
      <c r="G78" s="37">
        <f t="shared" si="8"/>
        <v>4.6957487374101915E-3</v>
      </c>
      <c r="H78" s="32">
        <f>SUM(H71:H77)</f>
        <v>64310</v>
      </c>
      <c r="I78" s="37">
        <f t="shared" si="9"/>
        <v>8.5959295580213882E-3</v>
      </c>
      <c r="J78" s="32">
        <f>SUM(J71:J77)</f>
        <v>114556</v>
      </c>
      <c r="K78" s="37">
        <f t="shared" si="10"/>
        <v>1.4281596642510776E-2</v>
      </c>
      <c r="L78" s="32">
        <f>SUM(L71:L77)</f>
        <v>159377</v>
      </c>
      <c r="M78" s="37">
        <f t="shared" si="11"/>
        <v>1.9869391634601767E-2</v>
      </c>
      <c r="N78" s="32">
        <f t="shared" si="12"/>
        <v>373374</v>
      </c>
      <c r="O78" s="37">
        <f t="shared" si="13"/>
        <v>4.6548211047878929E-2</v>
      </c>
      <c r="P78" s="32">
        <f>SUM(P71:P77)</f>
        <v>66642</v>
      </c>
      <c r="Q78" s="32">
        <f>SUM(Q71:Q77)</f>
        <v>250500</v>
      </c>
      <c r="R78" s="32">
        <f>SUM(R71:R77)</f>
        <v>300504</v>
      </c>
      <c r="S78" s="32">
        <f>SUM(S71:S77)</f>
        <v>175724</v>
      </c>
      <c r="T78" s="37">
        <f t="shared" si="14"/>
        <v>0.58476426270532178</v>
      </c>
      <c r="U78" s="37">
        <f t="shared" si="15"/>
        <v>1.3915398697518082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0</v>
      </c>
      <c r="K79" s="36">
        <f t="shared" si="10"/>
        <v>0</v>
      </c>
      <c r="L79" s="31">
        <v>0</v>
      </c>
      <c r="M79" s="36">
        <f t="shared" si="11"/>
        <v>0</v>
      </c>
      <c r="N79" s="31">
        <f t="shared" si="12"/>
        <v>0</v>
      </c>
      <c r="O79" s="36">
        <f t="shared" si="13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4"/>
        <v>0</v>
      </c>
      <c r="U79" s="36">
        <f t="shared" si="15"/>
        <v>0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8"/>
        <v>0</v>
      </c>
      <c r="H80" s="31">
        <v>0</v>
      </c>
      <c r="I80" s="36">
        <f t="shared" si="9"/>
        <v>0</v>
      </c>
      <c r="J80" s="31">
        <v>0</v>
      </c>
      <c r="K80" s="36">
        <f t="shared" si="10"/>
        <v>0</v>
      </c>
      <c r="L80" s="31">
        <v>0</v>
      </c>
      <c r="M80" s="36">
        <f t="shared" si="11"/>
        <v>0</v>
      </c>
      <c r="N80" s="31">
        <f t="shared" si="12"/>
        <v>0</v>
      </c>
      <c r="O80" s="36">
        <f t="shared" si="13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4"/>
        <v>0</v>
      </c>
      <c r="U80" s="36">
        <f t="shared" si="15"/>
        <v>0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8"/>
        <v>0</v>
      </c>
      <c r="H81" s="31">
        <v>0</v>
      </c>
      <c r="I81" s="36">
        <f t="shared" si="9"/>
        <v>0</v>
      </c>
      <c r="J81" s="31">
        <v>0</v>
      </c>
      <c r="K81" s="36">
        <f t="shared" si="10"/>
        <v>0</v>
      </c>
      <c r="L81" s="31">
        <v>0</v>
      </c>
      <c r="M81" s="36">
        <f t="shared" si="11"/>
        <v>0</v>
      </c>
      <c r="N81" s="31">
        <f t="shared" si="12"/>
        <v>0</v>
      </c>
      <c r="O81" s="36">
        <f t="shared" si="13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4"/>
        <v>0</v>
      </c>
      <c r="U81" s="36">
        <f t="shared" si="15"/>
        <v>0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8"/>
        <v>0</v>
      </c>
      <c r="H82" s="31">
        <v>0</v>
      </c>
      <c r="I82" s="36">
        <f t="shared" si="9"/>
        <v>0</v>
      </c>
      <c r="J82" s="31">
        <v>0</v>
      </c>
      <c r="K82" s="36">
        <f t="shared" si="10"/>
        <v>0</v>
      </c>
      <c r="L82" s="31">
        <v>0</v>
      </c>
      <c r="M82" s="36">
        <f t="shared" si="11"/>
        <v>0</v>
      </c>
      <c r="N82" s="31">
        <f t="shared" si="12"/>
        <v>0</v>
      </c>
      <c r="O82" s="36">
        <f t="shared" si="13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4"/>
        <v>0</v>
      </c>
      <c r="U82" s="36">
        <f t="shared" si="15"/>
        <v>0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2121000</v>
      </c>
      <c r="E83" s="31">
        <v>1783000</v>
      </c>
      <c r="F83" s="31">
        <v>130470</v>
      </c>
      <c r="G83" s="36">
        <f t="shared" si="8"/>
        <v>6.1513437057991512E-2</v>
      </c>
      <c r="H83" s="31">
        <v>468798</v>
      </c>
      <c r="I83" s="36">
        <f t="shared" si="9"/>
        <v>0.22102687411598301</v>
      </c>
      <c r="J83" s="31">
        <v>486110</v>
      </c>
      <c r="K83" s="36">
        <f t="shared" si="10"/>
        <v>0.27263600673022997</v>
      </c>
      <c r="L83" s="31">
        <v>457051</v>
      </c>
      <c r="M83" s="36">
        <f t="shared" si="11"/>
        <v>0.25633819405496355</v>
      </c>
      <c r="N83" s="31">
        <f t="shared" si="12"/>
        <v>1542429</v>
      </c>
      <c r="O83" s="36">
        <f t="shared" si="13"/>
        <v>0.86507515423443637</v>
      </c>
      <c r="P83" s="31">
        <v>14065</v>
      </c>
      <c r="Q83" s="31">
        <v>2385920</v>
      </c>
      <c r="R83" s="31">
        <v>1115000</v>
      </c>
      <c r="S83" s="31">
        <v>508918</v>
      </c>
      <c r="T83" s="36">
        <f t="shared" si="14"/>
        <v>0.45642869955156951</v>
      </c>
      <c r="U83" s="36">
        <f t="shared" si="15"/>
        <v>31.495627444009955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2121000</v>
      </c>
      <c r="E84" s="32">
        <f>SUM(E79:E83)</f>
        <v>1783000</v>
      </c>
      <c r="F84" s="32">
        <f>SUM(F79:F83)</f>
        <v>130470</v>
      </c>
      <c r="G84" s="37">
        <f t="shared" si="8"/>
        <v>6.1513437057991512E-2</v>
      </c>
      <c r="H84" s="32">
        <f>SUM(H79:H83)</f>
        <v>468798</v>
      </c>
      <c r="I84" s="37">
        <f t="shared" si="9"/>
        <v>0.22102687411598301</v>
      </c>
      <c r="J84" s="32">
        <f>SUM(J79:J83)</f>
        <v>486110</v>
      </c>
      <c r="K84" s="37">
        <f t="shared" si="10"/>
        <v>0.27263600673022997</v>
      </c>
      <c r="L84" s="32">
        <f>SUM(L79:L83)</f>
        <v>457051</v>
      </c>
      <c r="M84" s="37">
        <f t="shared" si="11"/>
        <v>0.25633819405496355</v>
      </c>
      <c r="N84" s="32">
        <f t="shared" si="12"/>
        <v>1542429</v>
      </c>
      <c r="O84" s="37">
        <f t="shared" si="13"/>
        <v>0.86507515423443637</v>
      </c>
      <c r="P84" s="32">
        <f>SUM(P79:P83)</f>
        <v>14065</v>
      </c>
      <c r="Q84" s="32">
        <f>SUM(Q79:Q83)</f>
        <v>2385920</v>
      </c>
      <c r="R84" s="32">
        <f>SUM(R79:R83)</f>
        <v>1115000</v>
      </c>
      <c r="S84" s="32">
        <f>SUM(S79:S83)</f>
        <v>508918</v>
      </c>
      <c r="T84" s="37">
        <f t="shared" si="14"/>
        <v>0.45642869955156951</v>
      </c>
      <c r="U84" s="37">
        <f t="shared" si="15"/>
        <v>31.495627444009955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70196609</v>
      </c>
      <c r="E85" s="32">
        <f>SUM(E57,E59:E62,E64:E69,E71:E77,E79:E83)</f>
        <v>68345721</v>
      </c>
      <c r="F85" s="32">
        <f>SUM(F57,F59:F62,F64:F69,F71:F77,F79:F83)</f>
        <v>12845227</v>
      </c>
      <c r="G85" s="37">
        <f t="shared" si="8"/>
        <v>0.1829892808639802</v>
      </c>
      <c r="H85" s="32">
        <f>SUM(H57,H59:H62,H64:H69,H71:H77,H79:H83)</f>
        <v>12928321</v>
      </c>
      <c r="I85" s="37">
        <f t="shared" si="9"/>
        <v>0.18417301325766319</v>
      </c>
      <c r="J85" s="32">
        <f>SUM(J57,J59:J62,J64:J69,J71:J77,J79:J83)</f>
        <v>13238447</v>
      </c>
      <c r="K85" s="37">
        <f t="shared" si="10"/>
        <v>0.19369825654483913</v>
      </c>
      <c r="L85" s="32">
        <f>SUM(L57,L59:L62,L64:L69,L71:L77,L79:L83)</f>
        <v>12976527</v>
      </c>
      <c r="M85" s="37">
        <f t="shared" si="11"/>
        <v>0.18986597566217789</v>
      </c>
      <c r="N85" s="32">
        <f t="shared" si="12"/>
        <v>51988522</v>
      </c>
      <c r="O85" s="37">
        <f t="shared" si="13"/>
        <v>0.76066974258710363</v>
      </c>
      <c r="P85" s="32">
        <f>SUM(P57,P59:P62,P64:P69,P71:P77,P79:P83)</f>
        <v>12340086</v>
      </c>
      <c r="Q85" s="32">
        <f>SUM(Q57,Q59:Q62,Q64:Q69,Q71:Q77,Q79:Q83)</f>
        <v>58342839</v>
      </c>
      <c r="R85" s="32">
        <f>SUM(R57,R59:R62,R64:R69,R71:R77,R79:R83)</f>
        <v>60389856</v>
      </c>
      <c r="S85" s="32">
        <f>SUM(S57,S59:S62,S64:S69,S71:S77,S79:S83)</f>
        <v>47792607</v>
      </c>
      <c r="T85" s="37">
        <f t="shared" si="14"/>
        <v>0.79140124129456446</v>
      </c>
      <c r="U85" s="37">
        <f t="shared" si="15"/>
        <v>5.1575086267632075E-2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1488158054</v>
      </c>
      <c r="E88" s="31">
        <v>1226737587</v>
      </c>
      <c r="F88" s="31">
        <v>287747372</v>
      </c>
      <c r="G88" s="36">
        <f t="shared" ref="G88:G99" si="16">IF(($D88      =0),0,($F88      /$D88      ))</f>
        <v>0.19335807189738194</v>
      </c>
      <c r="H88" s="31">
        <v>289389106</v>
      </c>
      <c r="I88" s="36">
        <f t="shared" ref="I88:I99" si="17">IF(($D88      =0),0,($H88      /$D88      ))</f>
        <v>0.19446127057684157</v>
      </c>
      <c r="J88" s="31">
        <v>288830510</v>
      </c>
      <c r="K88" s="36">
        <f t="shared" ref="K88:K99" si="18">IF(($E88      =0),0,($J88      /$E88      ))</f>
        <v>0.2354460424631955</v>
      </c>
      <c r="L88" s="31">
        <v>337890619</v>
      </c>
      <c r="M88" s="36">
        <f t="shared" ref="M88:M99" si="19">IF(($E88      =0),0,($L88      /$E88      ))</f>
        <v>0.27543838436247409</v>
      </c>
      <c r="N88" s="31">
        <f t="shared" ref="N88:N99" si="20">$F88      +$H88      +$J88      +$L88</f>
        <v>1203857607</v>
      </c>
      <c r="O88" s="36">
        <f t="shared" ref="O88:O99" si="21">IF(($E88      =0),0,($N88      /$E88      ))</f>
        <v>0.98134892071257618</v>
      </c>
      <c r="P88" s="31">
        <v>281163696</v>
      </c>
      <c r="Q88" s="31">
        <v>1415395050</v>
      </c>
      <c r="R88" s="31">
        <v>1389927986</v>
      </c>
      <c r="S88" s="31">
        <v>1164064678</v>
      </c>
      <c r="T88" s="36">
        <f t="shared" ref="T88:T99" si="22">IF(($R88      =0),0,($S88      /$R88      ))</f>
        <v>0.83749999260753072</v>
      </c>
      <c r="U88" s="36">
        <f t="shared" ref="U88:U99" si="23">IF(($P88      =0),0,(($L88      /$P88      )-1))</f>
        <v>0.20175763730179441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1140592000</v>
      </c>
      <c r="E89" s="31">
        <v>1096681000</v>
      </c>
      <c r="F89" s="31">
        <v>292165555</v>
      </c>
      <c r="G89" s="36">
        <f t="shared" si="16"/>
        <v>0.2561525549889882</v>
      </c>
      <c r="H89" s="31">
        <v>325564018</v>
      </c>
      <c r="I89" s="36">
        <f t="shared" si="17"/>
        <v>0.28543424642641718</v>
      </c>
      <c r="J89" s="31">
        <v>250131900</v>
      </c>
      <c r="K89" s="36">
        <f t="shared" si="18"/>
        <v>0.22808081839659847</v>
      </c>
      <c r="L89" s="31">
        <v>276018115</v>
      </c>
      <c r="M89" s="36">
        <f t="shared" si="19"/>
        <v>0.25168496126038475</v>
      </c>
      <c r="N89" s="31">
        <f t="shared" si="20"/>
        <v>1143879588</v>
      </c>
      <c r="O89" s="36">
        <f t="shared" si="21"/>
        <v>1.0430376636414782</v>
      </c>
      <c r="P89" s="31">
        <v>265238883</v>
      </c>
      <c r="Q89" s="31">
        <v>1119010000</v>
      </c>
      <c r="R89" s="31">
        <v>1078647000</v>
      </c>
      <c r="S89" s="31">
        <v>1085605370</v>
      </c>
      <c r="T89" s="36">
        <f t="shared" si="22"/>
        <v>1.0064510168757712</v>
      </c>
      <c r="U89" s="36">
        <f t="shared" si="23"/>
        <v>4.0639712692501329E-2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1127202861</v>
      </c>
      <c r="E90" s="31">
        <v>1116665106</v>
      </c>
      <c r="F90" s="31">
        <v>209313367</v>
      </c>
      <c r="G90" s="36">
        <f t="shared" si="16"/>
        <v>0.18569272155174205</v>
      </c>
      <c r="H90" s="31">
        <v>285035456</v>
      </c>
      <c r="I90" s="36">
        <f t="shared" si="17"/>
        <v>0.25286970594372898</v>
      </c>
      <c r="J90" s="31">
        <v>192518079</v>
      </c>
      <c r="K90" s="36">
        <f t="shared" si="18"/>
        <v>0.17240449080532119</v>
      </c>
      <c r="L90" s="31">
        <v>227417938</v>
      </c>
      <c r="M90" s="36">
        <f t="shared" si="19"/>
        <v>0.20365813956042073</v>
      </c>
      <c r="N90" s="31">
        <f t="shared" si="20"/>
        <v>914284840</v>
      </c>
      <c r="O90" s="36">
        <f t="shared" si="21"/>
        <v>0.81876368759748819</v>
      </c>
      <c r="P90" s="31">
        <v>259139782</v>
      </c>
      <c r="Q90" s="31">
        <v>940581151</v>
      </c>
      <c r="R90" s="31">
        <v>1006743716</v>
      </c>
      <c r="S90" s="31">
        <v>718392437</v>
      </c>
      <c r="T90" s="36">
        <f t="shared" si="22"/>
        <v>0.71358025442097717</v>
      </c>
      <c r="U90" s="36">
        <f t="shared" si="23"/>
        <v>-0.12241209649547358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3755952915</v>
      </c>
      <c r="E91" s="32">
        <f>SUM(E88:E90)</f>
        <v>3440083693</v>
      </c>
      <c r="F91" s="32">
        <f>SUM(F88:F90)</f>
        <v>789226294</v>
      </c>
      <c r="G91" s="37">
        <f t="shared" si="16"/>
        <v>0.21012678056961212</v>
      </c>
      <c r="H91" s="32">
        <f>SUM(H88:H90)</f>
        <v>899988580</v>
      </c>
      <c r="I91" s="37">
        <f t="shared" si="17"/>
        <v>0.23961657676957326</v>
      </c>
      <c r="J91" s="32">
        <f>SUM(J88:J90)</f>
        <v>731480489</v>
      </c>
      <c r="K91" s="37">
        <f t="shared" si="18"/>
        <v>0.2126345037733941</v>
      </c>
      <c r="L91" s="32">
        <f>SUM(L88:L90)</f>
        <v>841326672</v>
      </c>
      <c r="M91" s="37">
        <f t="shared" si="19"/>
        <v>0.24456575684828841</v>
      </c>
      <c r="N91" s="32">
        <f t="shared" si="20"/>
        <v>3262022035</v>
      </c>
      <c r="O91" s="37">
        <f t="shared" si="21"/>
        <v>0.94823914942467069</v>
      </c>
      <c r="P91" s="32">
        <f>SUM(P88:P90)</f>
        <v>805542361</v>
      </c>
      <c r="Q91" s="32">
        <f>SUM(Q88:Q90)</f>
        <v>3474986201</v>
      </c>
      <c r="R91" s="32">
        <f>SUM(R88:R90)</f>
        <v>3475318702</v>
      </c>
      <c r="S91" s="32">
        <f>SUM(S88:S90)</f>
        <v>2968062485</v>
      </c>
      <c r="T91" s="37">
        <f t="shared" si="22"/>
        <v>0.85404037428047086</v>
      </c>
      <c r="U91" s="37">
        <f t="shared" si="23"/>
        <v>4.4422630928530493E-2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75315087</v>
      </c>
      <c r="E92" s="31">
        <v>77462582</v>
      </c>
      <c r="F92" s="31">
        <v>17370019</v>
      </c>
      <c r="G92" s="36">
        <f t="shared" si="16"/>
        <v>0.23063133419735676</v>
      </c>
      <c r="H92" s="31">
        <v>18201662</v>
      </c>
      <c r="I92" s="36">
        <f t="shared" si="17"/>
        <v>0.2416735175516693</v>
      </c>
      <c r="J92" s="31">
        <v>17069437</v>
      </c>
      <c r="K92" s="36">
        <f t="shared" si="18"/>
        <v>0.22035719129527595</v>
      </c>
      <c r="L92" s="31">
        <v>16499628</v>
      </c>
      <c r="M92" s="36">
        <f t="shared" si="19"/>
        <v>0.21300126556587023</v>
      </c>
      <c r="N92" s="31">
        <f t="shared" si="20"/>
        <v>69140746</v>
      </c>
      <c r="O92" s="36">
        <f t="shared" si="21"/>
        <v>0.89256960218547843</v>
      </c>
      <c r="P92" s="31">
        <v>17578036</v>
      </c>
      <c r="Q92" s="31">
        <v>120872621</v>
      </c>
      <c r="R92" s="31">
        <v>110020523</v>
      </c>
      <c r="S92" s="31">
        <v>72125258</v>
      </c>
      <c r="T92" s="36">
        <f t="shared" si="22"/>
        <v>0.65556185367342779</v>
      </c>
      <c r="U92" s="36">
        <f t="shared" si="23"/>
        <v>-6.1349743509456878E-2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5701362</v>
      </c>
      <c r="E93" s="31">
        <v>5127516</v>
      </c>
      <c r="F93" s="31">
        <v>925672</v>
      </c>
      <c r="G93" s="36">
        <f t="shared" si="16"/>
        <v>0.16235980104403122</v>
      </c>
      <c r="H93" s="31">
        <v>987968</v>
      </c>
      <c r="I93" s="36">
        <f t="shared" si="17"/>
        <v>0.17328631298977332</v>
      </c>
      <c r="J93" s="31">
        <v>1044008</v>
      </c>
      <c r="K93" s="36">
        <f t="shared" si="18"/>
        <v>0.20360892096679953</v>
      </c>
      <c r="L93" s="31">
        <v>1286314</v>
      </c>
      <c r="M93" s="36">
        <f t="shared" si="19"/>
        <v>0.25086494123080261</v>
      </c>
      <c r="N93" s="31">
        <f t="shared" si="20"/>
        <v>4243962</v>
      </c>
      <c r="O93" s="36">
        <f t="shared" si="21"/>
        <v>0.82768381415094561</v>
      </c>
      <c r="P93" s="31">
        <v>991079</v>
      </c>
      <c r="Q93" s="31">
        <v>5831376</v>
      </c>
      <c r="R93" s="31">
        <v>5603263</v>
      </c>
      <c r="S93" s="31">
        <v>3880141</v>
      </c>
      <c r="T93" s="36">
        <f t="shared" si="22"/>
        <v>0.69247882885383039</v>
      </c>
      <c r="U93" s="36">
        <f t="shared" si="23"/>
        <v>0.29789249898343129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6930081</v>
      </c>
      <c r="E94" s="31">
        <v>6887108</v>
      </c>
      <c r="F94" s="31">
        <v>1725305</v>
      </c>
      <c r="G94" s="36">
        <f t="shared" si="16"/>
        <v>0.24895885055311764</v>
      </c>
      <c r="H94" s="31">
        <v>1272855</v>
      </c>
      <c r="I94" s="36">
        <f t="shared" si="17"/>
        <v>0.18367101336910779</v>
      </c>
      <c r="J94" s="31">
        <v>1299130</v>
      </c>
      <c r="K94" s="36">
        <f t="shared" si="18"/>
        <v>0.18863215155040403</v>
      </c>
      <c r="L94" s="31">
        <v>1277282</v>
      </c>
      <c r="M94" s="36">
        <f t="shared" si="19"/>
        <v>0.18545984758769574</v>
      </c>
      <c r="N94" s="31">
        <f t="shared" si="20"/>
        <v>5574572</v>
      </c>
      <c r="O94" s="36">
        <f t="shared" si="21"/>
        <v>0.80942131298071707</v>
      </c>
      <c r="P94" s="31">
        <v>1200309</v>
      </c>
      <c r="Q94" s="31">
        <v>6319694</v>
      </c>
      <c r="R94" s="31">
        <v>6155230</v>
      </c>
      <c r="S94" s="31">
        <v>5260916</v>
      </c>
      <c r="T94" s="36">
        <f t="shared" si="22"/>
        <v>0.85470664784256645</v>
      </c>
      <c r="U94" s="36">
        <f t="shared" si="23"/>
        <v>6.4127653795814199E-2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26351060</v>
      </c>
      <c r="E95" s="31">
        <v>25188997</v>
      </c>
      <c r="F95" s="31">
        <v>1996021</v>
      </c>
      <c r="G95" s="36">
        <f t="shared" si="16"/>
        <v>7.5747275441671036E-2</v>
      </c>
      <c r="H95" s="31">
        <v>4028805</v>
      </c>
      <c r="I95" s="36">
        <f t="shared" si="17"/>
        <v>0.15288967502635567</v>
      </c>
      <c r="J95" s="31">
        <v>4429663</v>
      </c>
      <c r="K95" s="36">
        <f t="shared" si="18"/>
        <v>0.17585706171627238</v>
      </c>
      <c r="L95" s="31">
        <v>5933201</v>
      </c>
      <c r="M95" s="36">
        <f t="shared" si="19"/>
        <v>0.23554733044749657</v>
      </c>
      <c r="N95" s="31">
        <f t="shared" si="20"/>
        <v>16387690</v>
      </c>
      <c r="O95" s="36">
        <f t="shared" si="21"/>
        <v>0.65058922354073889</v>
      </c>
      <c r="P95" s="31">
        <v>7702011</v>
      </c>
      <c r="Q95" s="31">
        <v>24640228</v>
      </c>
      <c r="R95" s="31">
        <v>24690929</v>
      </c>
      <c r="S95" s="31">
        <v>20640788</v>
      </c>
      <c r="T95" s="36">
        <f t="shared" si="22"/>
        <v>0.8359664393348667</v>
      </c>
      <c r="U95" s="36">
        <f t="shared" si="23"/>
        <v>-0.22965560552951692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114297590</v>
      </c>
      <c r="E96" s="32">
        <f>SUM(E92:E95)</f>
        <v>114666203</v>
      </c>
      <c r="F96" s="32">
        <f>SUM(F92:F95)</f>
        <v>22017017</v>
      </c>
      <c r="G96" s="37">
        <f t="shared" si="16"/>
        <v>0.19262888220127827</v>
      </c>
      <c r="H96" s="32">
        <f>SUM(H92:H95)</f>
        <v>24491290</v>
      </c>
      <c r="I96" s="37">
        <f t="shared" si="17"/>
        <v>0.21427652149096058</v>
      </c>
      <c r="J96" s="32">
        <f>SUM(J92:J95)</f>
        <v>23842238</v>
      </c>
      <c r="K96" s="37">
        <f t="shared" si="18"/>
        <v>0.20792733496198526</v>
      </c>
      <c r="L96" s="32">
        <f>SUM(L92:L95)</f>
        <v>24996425</v>
      </c>
      <c r="M96" s="37">
        <f t="shared" si="19"/>
        <v>0.21799295996571894</v>
      </c>
      <c r="N96" s="32">
        <f t="shared" si="20"/>
        <v>95346970</v>
      </c>
      <c r="O96" s="37">
        <f t="shared" si="21"/>
        <v>0.83151763558439273</v>
      </c>
      <c r="P96" s="32">
        <f>SUM(P92:P95)</f>
        <v>27471435</v>
      </c>
      <c r="Q96" s="32">
        <f>SUM(Q92:Q95)</f>
        <v>157663919</v>
      </c>
      <c r="R96" s="32">
        <f>SUM(R92:R95)</f>
        <v>146469945</v>
      </c>
      <c r="S96" s="32">
        <f>SUM(S92:S95)</f>
        <v>101907103</v>
      </c>
      <c r="T96" s="37">
        <f t="shared" si="22"/>
        <v>0.69575436107387079</v>
      </c>
      <c r="U96" s="37">
        <f t="shared" si="23"/>
        <v>-9.0093946675883552E-2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41301752</v>
      </c>
      <c r="E97" s="31">
        <v>0</v>
      </c>
      <c r="F97" s="31">
        <v>8628951</v>
      </c>
      <c r="G97" s="36">
        <f t="shared" si="16"/>
        <v>0.20892457540299986</v>
      </c>
      <c r="H97" s="31">
        <v>9410086</v>
      </c>
      <c r="I97" s="36">
        <f t="shared" si="17"/>
        <v>0.22783745348139225</v>
      </c>
      <c r="J97" s="31">
        <v>6187080</v>
      </c>
      <c r="K97" s="36">
        <f t="shared" si="18"/>
        <v>0</v>
      </c>
      <c r="L97" s="31">
        <v>0</v>
      </c>
      <c r="M97" s="36">
        <f t="shared" si="19"/>
        <v>0</v>
      </c>
      <c r="N97" s="31">
        <f t="shared" si="20"/>
        <v>24226117</v>
      </c>
      <c r="O97" s="36">
        <f t="shared" si="21"/>
        <v>0</v>
      </c>
      <c r="P97" s="31">
        <v>9202418</v>
      </c>
      <c r="Q97" s="31">
        <v>39759768</v>
      </c>
      <c r="R97" s="31">
        <v>36171324</v>
      </c>
      <c r="S97" s="31">
        <v>34727680</v>
      </c>
      <c r="T97" s="36">
        <f t="shared" si="22"/>
        <v>0.96008871558033093</v>
      </c>
      <c r="U97" s="36">
        <f t="shared" si="23"/>
        <v>-1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0</v>
      </c>
      <c r="E98" s="31">
        <v>3000000</v>
      </c>
      <c r="F98" s="31">
        <v>0</v>
      </c>
      <c r="G98" s="36">
        <f t="shared" si="16"/>
        <v>0</v>
      </c>
      <c r="H98" s="31">
        <v>0</v>
      </c>
      <c r="I98" s="36">
        <f t="shared" si="17"/>
        <v>0</v>
      </c>
      <c r="J98" s="31">
        <v>0</v>
      </c>
      <c r="K98" s="36">
        <f t="shared" si="18"/>
        <v>0</v>
      </c>
      <c r="L98" s="31">
        <v>0</v>
      </c>
      <c r="M98" s="36">
        <f t="shared" si="19"/>
        <v>0</v>
      </c>
      <c r="N98" s="31">
        <f t="shared" si="20"/>
        <v>0</v>
      </c>
      <c r="O98" s="36">
        <f t="shared" si="21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22"/>
        <v>0</v>
      </c>
      <c r="U98" s="36">
        <f t="shared" si="23"/>
        <v>0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11611674</v>
      </c>
      <c r="E99" s="31">
        <v>11611674</v>
      </c>
      <c r="F99" s="31">
        <v>2509628</v>
      </c>
      <c r="G99" s="36">
        <f t="shared" si="16"/>
        <v>0.21612973288778173</v>
      </c>
      <c r="H99" s="31">
        <v>2726912</v>
      </c>
      <c r="I99" s="36">
        <f t="shared" si="17"/>
        <v>0.2348422802775896</v>
      </c>
      <c r="J99" s="31">
        <v>2584988</v>
      </c>
      <c r="K99" s="36">
        <f t="shared" si="18"/>
        <v>0.22261975318976401</v>
      </c>
      <c r="L99" s="31">
        <v>2850857</v>
      </c>
      <c r="M99" s="36">
        <f t="shared" si="19"/>
        <v>0.24551645180531248</v>
      </c>
      <c r="N99" s="31">
        <f t="shared" si="20"/>
        <v>10672385</v>
      </c>
      <c r="O99" s="36">
        <f t="shared" si="21"/>
        <v>0.91910821816044785</v>
      </c>
      <c r="P99" s="31">
        <v>3324452</v>
      </c>
      <c r="Q99" s="31">
        <v>10674817</v>
      </c>
      <c r="R99" s="31">
        <v>11148242</v>
      </c>
      <c r="S99" s="31">
        <v>11817717</v>
      </c>
      <c r="T99" s="36">
        <f t="shared" si="22"/>
        <v>1.0600520691962014</v>
      </c>
      <c r="U99" s="36">
        <f t="shared" si="23"/>
        <v>-0.14245806526910298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49513576</v>
      </c>
      <c r="E100" s="31">
        <v>62185583</v>
      </c>
      <c r="F100" s="31">
        <v>9064908</v>
      </c>
      <c r="G100" s="36">
        <f>IF(($D100     =0),0,($F100     /$D100     ))</f>
        <v>0.18307924275152335</v>
      </c>
      <c r="H100" s="31">
        <v>20577757</v>
      </c>
      <c r="I100" s="36">
        <f>IF(($D100     =0),0,($H100     /$D100     ))</f>
        <v>0.41559827955064282</v>
      </c>
      <c r="J100" s="31">
        <v>8861990</v>
      </c>
      <c r="K100" s="36">
        <f>IF(($E100     =0),0,($J100     /$E100     ))</f>
        <v>0.14250875480253999</v>
      </c>
      <c r="L100" s="31">
        <v>9393048</v>
      </c>
      <c r="M100" s="36">
        <f>IF(($E100     =0),0,($L100     /$E100     ))</f>
        <v>0.15104864418493913</v>
      </c>
      <c r="N100" s="31">
        <f>$F100     +$H100     +$J100     +$L100</f>
        <v>47897703</v>
      </c>
      <c r="O100" s="36">
        <f>IF(($E100     =0),0,($N100     /$E100     ))</f>
        <v>0.77023806305715592</v>
      </c>
      <c r="P100" s="31">
        <v>8347880</v>
      </c>
      <c r="Q100" s="31">
        <v>43716958</v>
      </c>
      <c r="R100" s="31">
        <v>44946954</v>
      </c>
      <c r="S100" s="31">
        <v>45932789</v>
      </c>
      <c r="T100" s="36">
        <f>IF(($R100     =0),0,($S100     /$R100     ))</f>
        <v>1.0219332994177981</v>
      </c>
      <c r="U100" s="36">
        <f>IF(($P100     =0),0,(($L100     /$P100     )-1))</f>
        <v>0.12520160807294789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102427002</v>
      </c>
      <c r="E101" s="32">
        <f>SUM(E97:E100)</f>
        <v>76797257</v>
      </c>
      <c r="F101" s="32">
        <f>SUM(F97:F100)</f>
        <v>20203487</v>
      </c>
      <c r="G101" s="37">
        <f>IF(($D101     =0),0,($F101     /$D101     ))</f>
        <v>0.19724766522015358</v>
      </c>
      <c r="H101" s="32">
        <f>SUM(H97:H100)</f>
        <v>32714755</v>
      </c>
      <c r="I101" s="37">
        <f>IF(($D101     =0),0,($H101     /$D101     ))</f>
        <v>0.31939580736727996</v>
      </c>
      <c r="J101" s="32">
        <f>SUM(J97:J100)</f>
        <v>17634058</v>
      </c>
      <c r="K101" s="37">
        <f>IF(($E101     =0),0,($J101     /$E101     ))</f>
        <v>0.2296183312901397</v>
      </c>
      <c r="L101" s="32">
        <f>SUM(L97:L100)</f>
        <v>12243905</v>
      </c>
      <c r="M101" s="37">
        <f>IF(($E101     =0),0,($L101     /$E101     ))</f>
        <v>0.15943154063432238</v>
      </c>
      <c r="N101" s="32">
        <f>$F101     +$H101     +$J101     +$L101</f>
        <v>82796205</v>
      </c>
      <c r="O101" s="37">
        <f>IF(($E101     =0),0,($N101     /$E101     ))</f>
        <v>1.0781140920176355</v>
      </c>
      <c r="P101" s="32">
        <f>SUM(P97:P100)</f>
        <v>20874750</v>
      </c>
      <c r="Q101" s="32">
        <f>SUM(Q97:Q100)</f>
        <v>94151543</v>
      </c>
      <c r="R101" s="32">
        <f>SUM(R97:R100)</f>
        <v>92266520</v>
      </c>
      <c r="S101" s="32">
        <f>SUM(S97:S100)</f>
        <v>92478186</v>
      </c>
      <c r="T101" s="37">
        <f>IF(($R101     =0),0,($S101     /$R101     ))</f>
        <v>1.0022940715657207</v>
      </c>
      <c r="U101" s="37">
        <f>IF(($P101     =0),0,(($L101     /$P101     )-1))</f>
        <v>-0.41345860429466219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3972677507</v>
      </c>
      <c r="E102" s="32">
        <f>SUM(E88:E90,E92:E95,E97:E100)</f>
        <v>3631547153</v>
      </c>
      <c r="F102" s="32">
        <f>SUM(F88:F90,F92:F95,F97:F100)</f>
        <v>831446798</v>
      </c>
      <c r="G102" s="37">
        <f>IF(($D102     =0),0,($F102     /$D102     ))</f>
        <v>0.2092912894477241</v>
      </c>
      <c r="H102" s="32">
        <f>SUM(H88:H90,H92:H95,H97:H100)</f>
        <v>957194625</v>
      </c>
      <c r="I102" s="37">
        <f>IF(($D102     =0),0,($H102     /$D102     ))</f>
        <v>0.24094445706035508</v>
      </c>
      <c r="J102" s="32">
        <f>SUM(J88:J90,J92:J95,J97:J100)</f>
        <v>772956785</v>
      </c>
      <c r="K102" s="37">
        <f>IF(($E102     =0),0,($J102     /$E102     ))</f>
        <v>0.21284503613328135</v>
      </c>
      <c r="L102" s="32">
        <f>SUM(L88:L90,L92:L95,L97:L100)</f>
        <v>878567002</v>
      </c>
      <c r="M102" s="37">
        <f>IF(($E102     =0),0,($L102     /$E102     ))</f>
        <v>0.24192636498584932</v>
      </c>
      <c r="N102" s="32">
        <f>$F102     +$H102     +$J102     +$L102</f>
        <v>3440165210</v>
      </c>
      <c r="O102" s="37">
        <f>IF(($E102     =0),0,($N102     /$E102     ))</f>
        <v>0.94730016300575903</v>
      </c>
      <c r="P102" s="32">
        <f>SUM(P88:P90,P92:P95,P97:P100)</f>
        <v>853888546</v>
      </c>
      <c r="Q102" s="32">
        <f>SUM(Q88:Q90,Q92:Q95,Q97:Q100)</f>
        <v>3726801663</v>
      </c>
      <c r="R102" s="32">
        <f>SUM(R88:R90,R92:R95,R97:R100)</f>
        <v>3714055167</v>
      </c>
      <c r="S102" s="32">
        <f>SUM(S88:S90,S92:S95,S97:S100)</f>
        <v>3162447774</v>
      </c>
      <c r="T102" s="37">
        <f>IF(($R102     =0),0,($S102     /$R102     ))</f>
        <v>0.85148109863818833</v>
      </c>
      <c r="U102" s="37">
        <f>IF(($P102     =0),0,(($L102     /$P102     )-1))</f>
        <v>2.8901261312855198E-2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685519460</v>
      </c>
      <c r="E105" s="31">
        <v>659851055</v>
      </c>
      <c r="F105" s="31">
        <v>141816871</v>
      </c>
      <c r="G105" s="36">
        <f t="shared" ref="G105:G136" si="24">IF(($D105     =0),0,($F105     /$D105     ))</f>
        <v>0.20687504771928722</v>
      </c>
      <c r="H105" s="31">
        <v>172660441</v>
      </c>
      <c r="I105" s="36">
        <f t="shared" ref="I105:I136" si="25">IF(($D105     =0),0,($H105     /$D105     ))</f>
        <v>0.25186803741501373</v>
      </c>
      <c r="J105" s="31">
        <v>143065701</v>
      </c>
      <c r="K105" s="36">
        <f t="shared" ref="K105:K136" si="26">IF(($E105     =0),0,($J105     /$E105     ))</f>
        <v>0.21681514322955808</v>
      </c>
      <c r="L105" s="31">
        <v>151888207</v>
      </c>
      <c r="M105" s="36">
        <f t="shared" ref="M105:M136" si="27">IF(($E105     =0),0,($L105     /$E105     ))</f>
        <v>0.23018559392922391</v>
      </c>
      <c r="N105" s="31">
        <f t="shared" ref="N105:N136" si="28">$F105     +$H105     +$J105     +$L105</f>
        <v>609431220</v>
      </c>
      <c r="O105" s="36">
        <f t="shared" ref="O105:O136" si="29">IF(($E105     =0),0,($N105     /$E105     ))</f>
        <v>0.9235890666265586</v>
      </c>
      <c r="P105" s="31">
        <v>139212332</v>
      </c>
      <c r="Q105" s="31">
        <v>665500100</v>
      </c>
      <c r="R105" s="31">
        <v>660742930</v>
      </c>
      <c r="S105" s="31">
        <v>590559040</v>
      </c>
      <c r="T105" s="36">
        <f t="shared" ref="T105:T136" si="30">IF(($R105     =0),0,($S105     /$R105     ))</f>
        <v>0.89378033904956045</v>
      </c>
      <c r="U105" s="36">
        <f t="shared" ref="U105:U136" si="31">IF(($P105     =0),0,(($L105     /$P105     )-1))</f>
        <v>9.1054253728038992E-2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685519460</v>
      </c>
      <c r="E106" s="32">
        <f>E105</f>
        <v>659851055</v>
      </c>
      <c r="F106" s="32">
        <f>F105</f>
        <v>141816871</v>
      </c>
      <c r="G106" s="37">
        <f t="shared" si="24"/>
        <v>0.20687504771928722</v>
      </c>
      <c r="H106" s="32">
        <f>H105</f>
        <v>172660441</v>
      </c>
      <c r="I106" s="37">
        <f t="shared" si="25"/>
        <v>0.25186803741501373</v>
      </c>
      <c r="J106" s="32">
        <f>J105</f>
        <v>143065701</v>
      </c>
      <c r="K106" s="37">
        <f t="shared" si="26"/>
        <v>0.21681514322955808</v>
      </c>
      <c r="L106" s="32">
        <f>L105</f>
        <v>151888207</v>
      </c>
      <c r="M106" s="37">
        <f t="shared" si="27"/>
        <v>0.23018559392922391</v>
      </c>
      <c r="N106" s="32">
        <f t="shared" si="28"/>
        <v>609431220</v>
      </c>
      <c r="O106" s="37">
        <f t="shared" si="29"/>
        <v>0.9235890666265586</v>
      </c>
      <c r="P106" s="32">
        <f>P105</f>
        <v>139212332</v>
      </c>
      <c r="Q106" s="32">
        <f>Q105</f>
        <v>665500100</v>
      </c>
      <c r="R106" s="32">
        <f>R105</f>
        <v>660742930</v>
      </c>
      <c r="S106" s="32">
        <f>S105</f>
        <v>590559040</v>
      </c>
      <c r="T106" s="37">
        <f t="shared" si="30"/>
        <v>0.89378033904956045</v>
      </c>
      <c r="U106" s="37">
        <f t="shared" si="31"/>
        <v>9.1054253728038992E-2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4"/>
        <v>0</v>
      </c>
      <c r="H107" s="31">
        <v>0</v>
      </c>
      <c r="I107" s="36">
        <f t="shared" si="25"/>
        <v>0</v>
      </c>
      <c r="J107" s="31">
        <v>0</v>
      </c>
      <c r="K107" s="36">
        <f t="shared" si="26"/>
        <v>0</v>
      </c>
      <c r="L107" s="31">
        <v>0</v>
      </c>
      <c r="M107" s="36">
        <f t="shared" si="27"/>
        <v>0</v>
      </c>
      <c r="N107" s="31">
        <f t="shared" si="28"/>
        <v>0</v>
      </c>
      <c r="O107" s="36">
        <f t="shared" si="29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30"/>
        <v>0</v>
      </c>
      <c r="U107" s="36">
        <f t="shared" si="31"/>
        <v>0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4"/>
        <v>0</v>
      </c>
      <c r="H108" s="31">
        <v>0</v>
      </c>
      <c r="I108" s="36">
        <f t="shared" si="25"/>
        <v>0</v>
      </c>
      <c r="J108" s="31">
        <v>0</v>
      </c>
      <c r="K108" s="36">
        <f t="shared" si="26"/>
        <v>0</v>
      </c>
      <c r="L108" s="31">
        <v>0</v>
      </c>
      <c r="M108" s="36">
        <f t="shared" si="27"/>
        <v>0</v>
      </c>
      <c r="N108" s="31">
        <f t="shared" si="28"/>
        <v>0</v>
      </c>
      <c r="O108" s="36">
        <f t="shared" si="29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30"/>
        <v>0</v>
      </c>
      <c r="U108" s="36">
        <f t="shared" si="31"/>
        <v>0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4"/>
        <v>0</v>
      </c>
      <c r="H109" s="31">
        <v>0</v>
      </c>
      <c r="I109" s="36">
        <f t="shared" si="25"/>
        <v>0</v>
      </c>
      <c r="J109" s="31">
        <v>0</v>
      </c>
      <c r="K109" s="36">
        <f t="shared" si="26"/>
        <v>0</v>
      </c>
      <c r="L109" s="31">
        <v>0</v>
      </c>
      <c r="M109" s="36">
        <f t="shared" si="27"/>
        <v>0</v>
      </c>
      <c r="N109" s="31">
        <f t="shared" si="28"/>
        <v>0</v>
      </c>
      <c r="O109" s="36">
        <f t="shared" si="29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30"/>
        <v>0</v>
      </c>
      <c r="U109" s="36">
        <f t="shared" si="31"/>
        <v>0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4"/>
        <v>0</v>
      </c>
      <c r="H110" s="31">
        <v>0</v>
      </c>
      <c r="I110" s="36">
        <f t="shared" si="25"/>
        <v>0</v>
      </c>
      <c r="J110" s="31">
        <v>0</v>
      </c>
      <c r="K110" s="36">
        <f t="shared" si="26"/>
        <v>0</v>
      </c>
      <c r="L110" s="31">
        <v>0</v>
      </c>
      <c r="M110" s="36">
        <f t="shared" si="27"/>
        <v>0</v>
      </c>
      <c r="N110" s="31">
        <f t="shared" si="28"/>
        <v>0</v>
      </c>
      <c r="O110" s="36">
        <f t="shared" si="29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30"/>
        <v>0</v>
      </c>
      <c r="U110" s="36">
        <f t="shared" si="31"/>
        <v>0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700000</v>
      </c>
      <c r="E111" s="31">
        <v>560000</v>
      </c>
      <c r="F111" s="31">
        <v>2038621</v>
      </c>
      <c r="G111" s="36">
        <f t="shared" si="24"/>
        <v>2.9123157142857141</v>
      </c>
      <c r="H111" s="31">
        <v>19794</v>
      </c>
      <c r="I111" s="36">
        <f t="shared" si="25"/>
        <v>2.8277142857142858E-2</v>
      </c>
      <c r="J111" s="31">
        <v>0</v>
      </c>
      <c r="K111" s="36">
        <f t="shared" si="26"/>
        <v>0</v>
      </c>
      <c r="L111" s="31">
        <v>43984</v>
      </c>
      <c r="M111" s="36">
        <f t="shared" si="27"/>
        <v>7.8542857142857136E-2</v>
      </c>
      <c r="N111" s="31">
        <f t="shared" si="28"/>
        <v>2102399</v>
      </c>
      <c r="O111" s="36">
        <f t="shared" si="29"/>
        <v>3.7542839285714287</v>
      </c>
      <c r="P111" s="31">
        <v>2201998</v>
      </c>
      <c r="Q111" s="31">
        <v>200000</v>
      </c>
      <c r="R111" s="31">
        <v>200000</v>
      </c>
      <c r="S111" s="31">
        <v>2243118</v>
      </c>
      <c r="T111" s="36">
        <f t="shared" si="30"/>
        <v>11.215590000000001</v>
      </c>
      <c r="U111" s="36">
        <f t="shared" si="31"/>
        <v>-0.98002541328375414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700000</v>
      </c>
      <c r="E112" s="32">
        <f>SUM(E107:E111)</f>
        <v>560000</v>
      </c>
      <c r="F112" s="32">
        <f>SUM(F107:F111)</f>
        <v>2038621</v>
      </c>
      <c r="G112" s="37">
        <f t="shared" si="24"/>
        <v>2.9123157142857141</v>
      </c>
      <c r="H112" s="32">
        <f>SUM(H107:H111)</f>
        <v>19794</v>
      </c>
      <c r="I112" s="37">
        <f t="shared" si="25"/>
        <v>2.8277142857142858E-2</v>
      </c>
      <c r="J112" s="32">
        <f>SUM(J107:J111)</f>
        <v>0</v>
      </c>
      <c r="K112" s="37">
        <f t="shared" si="26"/>
        <v>0</v>
      </c>
      <c r="L112" s="32">
        <f>SUM(L107:L111)</f>
        <v>43984</v>
      </c>
      <c r="M112" s="37">
        <f t="shared" si="27"/>
        <v>7.8542857142857136E-2</v>
      </c>
      <c r="N112" s="32">
        <f t="shared" si="28"/>
        <v>2102399</v>
      </c>
      <c r="O112" s="37">
        <f t="shared" si="29"/>
        <v>3.7542839285714287</v>
      </c>
      <c r="P112" s="32">
        <f>SUM(P107:P111)</f>
        <v>2201998</v>
      </c>
      <c r="Q112" s="32">
        <f>SUM(Q107:Q111)</f>
        <v>200000</v>
      </c>
      <c r="R112" s="32">
        <f>SUM(R107:R111)</f>
        <v>200000</v>
      </c>
      <c r="S112" s="32">
        <f>SUM(S107:S111)</f>
        <v>2243118</v>
      </c>
      <c r="T112" s="37">
        <f t="shared" si="30"/>
        <v>11.215590000000001</v>
      </c>
      <c r="U112" s="37">
        <f t="shared" si="31"/>
        <v>-0.98002541328375414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460000</v>
      </c>
      <c r="E113" s="31">
        <v>600100</v>
      </c>
      <c r="F113" s="31">
        <v>17550</v>
      </c>
      <c r="G113" s="36">
        <f t="shared" si="24"/>
        <v>3.8152173913043479E-2</v>
      </c>
      <c r="H113" s="31">
        <v>185396</v>
      </c>
      <c r="I113" s="36">
        <f t="shared" si="25"/>
        <v>0.40303478260869563</v>
      </c>
      <c r="J113" s="31">
        <v>163350</v>
      </c>
      <c r="K113" s="36">
        <f t="shared" si="26"/>
        <v>0.27220463256123978</v>
      </c>
      <c r="L113" s="31">
        <v>214230</v>
      </c>
      <c r="M113" s="36">
        <f t="shared" si="27"/>
        <v>0.3569905015830695</v>
      </c>
      <c r="N113" s="31">
        <f t="shared" si="28"/>
        <v>580526</v>
      </c>
      <c r="O113" s="36">
        <f t="shared" si="29"/>
        <v>0.96738210298283622</v>
      </c>
      <c r="P113" s="31">
        <v>341776</v>
      </c>
      <c r="Q113" s="31">
        <v>255000</v>
      </c>
      <c r="R113" s="31">
        <v>757600</v>
      </c>
      <c r="S113" s="31">
        <v>590319</v>
      </c>
      <c r="T113" s="36">
        <f t="shared" si="30"/>
        <v>0.77919614572333684</v>
      </c>
      <c r="U113" s="36">
        <f t="shared" si="31"/>
        <v>-0.37318594635082625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4"/>
        <v>0</v>
      </c>
      <c r="H114" s="31">
        <v>0</v>
      </c>
      <c r="I114" s="36">
        <f t="shared" si="25"/>
        <v>0</v>
      </c>
      <c r="J114" s="31">
        <v>0</v>
      </c>
      <c r="K114" s="36">
        <f t="shared" si="26"/>
        <v>0</v>
      </c>
      <c r="L114" s="31">
        <v>0</v>
      </c>
      <c r="M114" s="36">
        <f t="shared" si="27"/>
        <v>0</v>
      </c>
      <c r="N114" s="31">
        <f t="shared" si="28"/>
        <v>0</v>
      </c>
      <c r="O114" s="36">
        <f t="shared" si="29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30"/>
        <v>0</v>
      </c>
      <c r="U114" s="36">
        <f t="shared" si="31"/>
        <v>0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4"/>
        <v>0</v>
      </c>
      <c r="H115" s="31">
        <v>0</v>
      </c>
      <c r="I115" s="36">
        <f t="shared" si="25"/>
        <v>0</v>
      </c>
      <c r="J115" s="31">
        <v>0</v>
      </c>
      <c r="K115" s="36">
        <f t="shared" si="26"/>
        <v>0</v>
      </c>
      <c r="L115" s="31">
        <v>0</v>
      </c>
      <c r="M115" s="36">
        <f t="shared" si="27"/>
        <v>0</v>
      </c>
      <c r="N115" s="31">
        <f t="shared" si="28"/>
        <v>0</v>
      </c>
      <c r="O115" s="36">
        <f t="shared" si="29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30"/>
        <v>0</v>
      </c>
      <c r="U115" s="36">
        <f t="shared" si="31"/>
        <v>0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20000</v>
      </c>
      <c r="E116" s="31">
        <v>7659</v>
      </c>
      <c r="F116" s="31">
        <v>0</v>
      </c>
      <c r="G116" s="36">
        <f t="shared" si="24"/>
        <v>0</v>
      </c>
      <c r="H116" s="31">
        <v>7563</v>
      </c>
      <c r="I116" s="36">
        <f t="shared" si="25"/>
        <v>0.37814999999999999</v>
      </c>
      <c r="J116" s="31">
        <v>0</v>
      </c>
      <c r="K116" s="36">
        <f t="shared" si="26"/>
        <v>0</v>
      </c>
      <c r="L116" s="31">
        <v>1046</v>
      </c>
      <c r="M116" s="36">
        <f t="shared" si="27"/>
        <v>0.13657135396265832</v>
      </c>
      <c r="N116" s="31">
        <f t="shared" si="28"/>
        <v>8609</v>
      </c>
      <c r="O116" s="36">
        <f t="shared" si="29"/>
        <v>1.1240370805588198</v>
      </c>
      <c r="P116" s="31">
        <v>3677</v>
      </c>
      <c r="Q116" s="31">
        <v>0</v>
      </c>
      <c r="R116" s="31">
        <v>6500</v>
      </c>
      <c r="S116" s="31">
        <v>8677</v>
      </c>
      <c r="T116" s="36">
        <f t="shared" si="30"/>
        <v>1.3349230769230769</v>
      </c>
      <c r="U116" s="36">
        <f t="shared" si="31"/>
        <v>-0.71552896382920861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2384246</v>
      </c>
      <c r="G117" s="36">
        <f t="shared" si="24"/>
        <v>0</v>
      </c>
      <c r="H117" s="31">
        <v>3006735</v>
      </c>
      <c r="I117" s="36">
        <f t="shared" si="25"/>
        <v>0</v>
      </c>
      <c r="J117" s="31">
        <v>2618174</v>
      </c>
      <c r="K117" s="36">
        <f t="shared" si="26"/>
        <v>0</v>
      </c>
      <c r="L117" s="31">
        <v>1912857</v>
      </c>
      <c r="M117" s="36">
        <f t="shared" si="27"/>
        <v>0</v>
      </c>
      <c r="N117" s="31">
        <f t="shared" si="28"/>
        <v>9922012</v>
      </c>
      <c r="O117" s="36">
        <f t="shared" si="29"/>
        <v>0</v>
      </c>
      <c r="P117" s="31">
        <v>2246139</v>
      </c>
      <c r="Q117" s="31">
        <v>0</v>
      </c>
      <c r="R117" s="31">
        <v>12854386</v>
      </c>
      <c r="S117" s="31">
        <v>7152681</v>
      </c>
      <c r="T117" s="36">
        <f t="shared" si="30"/>
        <v>0.55643894620871037</v>
      </c>
      <c r="U117" s="36">
        <f t="shared" si="31"/>
        <v>-0.14837995333325316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325000</v>
      </c>
      <c r="E118" s="31">
        <v>307000</v>
      </c>
      <c r="F118" s="31">
        <v>23600</v>
      </c>
      <c r="G118" s="36">
        <f t="shared" si="24"/>
        <v>7.2615384615384609E-2</v>
      </c>
      <c r="H118" s="31">
        <v>42000</v>
      </c>
      <c r="I118" s="36">
        <f t="shared" si="25"/>
        <v>0.12923076923076923</v>
      </c>
      <c r="J118" s="31">
        <v>6600</v>
      </c>
      <c r="K118" s="36">
        <f t="shared" si="26"/>
        <v>2.1498371335504887E-2</v>
      </c>
      <c r="L118" s="31">
        <v>17725</v>
      </c>
      <c r="M118" s="36">
        <f t="shared" si="27"/>
        <v>5.773615635179153E-2</v>
      </c>
      <c r="N118" s="31">
        <f t="shared" si="28"/>
        <v>89925</v>
      </c>
      <c r="O118" s="36">
        <f t="shared" si="29"/>
        <v>0.29291530944625405</v>
      </c>
      <c r="P118" s="31">
        <v>4400172</v>
      </c>
      <c r="Q118" s="31">
        <v>353600</v>
      </c>
      <c r="R118" s="31">
        <v>5830500</v>
      </c>
      <c r="S118" s="31">
        <v>5581371</v>
      </c>
      <c r="T118" s="36">
        <f t="shared" si="30"/>
        <v>0.95727141754566503</v>
      </c>
      <c r="U118" s="36">
        <f t="shared" si="31"/>
        <v>-0.99597174837710889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4"/>
        <v>0</v>
      </c>
      <c r="H119" s="31">
        <v>0</v>
      </c>
      <c r="I119" s="36">
        <f t="shared" si="25"/>
        <v>0</v>
      </c>
      <c r="J119" s="31">
        <v>0</v>
      </c>
      <c r="K119" s="36">
        <f t="shared" si="26"/>
        <v>0</v>
      </c>
      <c r="L119" s="31">
        <v>0</v>
      </c>
      <c r="M119" s="36">
        <f t="shared" si="27"/>
        <v>0</v>
      </c>
      <c r="N119" s="31">
        <f t="shared" si="28"/>
        <v>0</v>
      </c>
      <c r="O119" s="36">
        <f t="shared" si="29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30"/>
        <v>0</v>
      </c>
      <c r="U119" s="36">
        <f t="shared" si="31"/>
        <v>0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4"/>
        <v>0</v>
      </c>
      <c r="H120" s="31">
        <v>0</v>
      </c>
      <c r="I120" s="36">
        <f t="shared" si="25"/>
        <v>0</v>
      </c>
      <c r="J120" s="31">
        <v>0</v>
      </c>
      <c r="K120" s="36">
        <f t="shared" si="26"/>
        <v>0</v>
      </c>
      <c r="L120" s="31">
        <v>0</v>
      </c>
      <c r="M120" s="36">
        <f t="shared" si="27"/>
        <v>0</v>
      </c>
      <c r="N120" s="31">
        <f t="shared" si="28"/>
        <v>0</v>
      </c>
      <c r="O120" s="36">
        <f t="shared" si="29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30"/>
        <v>0</v>
      </c>
      <c r="U120" s="36">
        <f t="shared" si="31"/>
        <v>0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805000</v>
      </c>
      <c r="E121" s="32">
        <f>SUM(E113:E120)</f>
        <v>914759</v>
      </c>
      <c r="F121" s="32">
        <f>SUM(F113:F120)</f>
        <v>2425396</v>
      </c>
      <c r="G121" s="37">
        <f t="shared" si="24"/>
        <v>3.0129142857142859</v>
      </c>
      <c r="H121" s="32">
        <f>SUM(H113:H120)</f>
        <v>3241694</v>
      </c>
      <c r="I121" s="37">
        <f t="shared" si="25"/>
        <v>4.0269490683229812</v>
      </c>
      <c r="J121" s="32">
        <f>SUM(J113:J120)</f>
        <v>2788124</v>
      </c>
      <c r="K121" s="37">
        <f t="shared" si="26"/>
        <v>3.0479328435139745</v>
      </c>
      <c r="L121" s="32">
        <f>SUM(L113:L120)</f>
        <v>2145858</v>
      </c>
      <c r="M121" s="37">
        <f t="shared" si="27"/>
        <v>2.3458178602232937</v>
      </c>
      <c r="N121" s="32">
        <f t="shared" si="28"/>
        <v>10601072</v>
      </c>
      <c r="O121" s="37">
        <f t="shared" si="29"/>
        <v>11.588923421360162</v>
      </c>
      <c r="P121" s="32">
        <f>SUM(P113:P120)</f>
        <v>6991764</v>
      </c>
      <c r="Q121" s="32">
        <f>SUM(Q113:Q120)</f>
        <v>608600</v>
      </c>
      <c r="R121" s="32">
        <f>SUM(R113:R120)</f>
        <v>19448986</v>
      </c>
      <c r="S121" s="32">
        <f>SUM(S113:S120)</f>
        <v>13333048</v>
      </c>
      <c r="T121" s="37">
        <f t="shared" si="30"/>
        <v>0.68553949290723948</v>
      </c>
      <c r="U121" s="37">
        <f t="shared" si="31"/>
        <v>-0.69308775296191349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4"/>
        <v>0</v>
      </c>
      <c r="H122" s="31">
        <v>0</v>
      </c>
      <c r="I122" s="36">
        <f t="shared" si="25"/>
        <v>0</v>
      </c>
      <c r="J122" s="31">
        <v>0</v>
      </c>
      <c r="K122" s="36">
        <f t="shared" si="26"/>
        <v>0</v>
      </c>
      <c r="L122" s="31">
        <v>0</v>
      </c>
      <c r="M122" s="36">
        <f t="shared" si="27"/>
        <v>0</v>
      </c>
      <c r="N122" s="31">
        <f t="shared" si="28"/>
        <v>0</v>
      </c>
      <c r="O122" s="36">
        <f t="shared" si="29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30"/>
        <v>0</v>
      </c>
      <c r="U122" s="36">
        <f t="shared" si="31"/>
        <v>0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4"/>
        <v>0</v>
      </c>
      <c r="H123" s="31">
        <v>0</v>
      </c>
      <c r="I123" s="36">
        <f t="shared" si="25"/>
        <v>0</v>
      </c>
      <c r="J123" s="31">
        <v>0</v>
      </c>
      <c r="K123" s="36">
        <f t="shared" si="26"/>
        <v>0</v>
      </c>
      <c r="L123" s="31">
        <v>0</v>
      </c>
      <c r="M123" s="36">
        <f t="shared" si="27"/>
        <v>0</v>
      </c>
      <c r="N123" s="31">
        <f t="shared" si="28"/>
        <v>0</v>
      </c>
      <c r="O123" s="36">
        <f t="shared" si="29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30"/>
        <v>0</v>
      </c>
      <c r="U123" s="36">
        <f t="shared" si="31"/>
        <v>0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4"/>
        <v>0</v>
      </c>
      <c r="H124" s="31">
        <v>0</v>
      </c>
      <c r="I124" s="36">
        <f t="shared" si="25"/>
        <v>0</v>
      </c>
      <c r="J124" s="31">
        <v>0</v>
      </c>
      <c r="K124" s="36">
        <f t="shared" si="26"/>
        <v>0</v>
      </c>
      <c r="L124" s="31">
        <v>0</v>
      </c>
      <c r="M124" s="36">
        <f t="shared" si="27"/>
        <v>0</v>
      </c>
      <c r="N124" s="31">
        <f t="shared" si="28"/>
        <v>0</v>
      </c>
      <c r="O124" s="36">
        <f t="shared" si="29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30"/>
        <v>0</v>
      </c>
      <c r="U124" s="36">
        <f t="shared" si="31"/>
        <v>0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39727056</v>
      </c>
      <c r="E125" s="31">
        <v>39560621</v>
      </c>
      <c r="F125" s="31">
        <v>7788820</v>
      </c>
      <c r="G125" s="36">
        <f t="shared" si="24"/>
        <v>0.19605832357675837</v>
      </c>
      <c r="H125" s="31">
        <v>13003931</v>
      </c>
      <c r="I125" s="36">
        <f t="shared" si="25"/>
        <v>0.32733185665708531</v>
      </c>
      <c r="J125" s="31">
        <v>3595709</v>
      </c>
      <c r="K125" s="36">
        <f t="shared" si="26"/>
        <v>9.0891116193550142E-2</v>
      </c>
      <c r="L125" s="31">
        <v>15138251</v>
      </c>
      <c r="M125" s="36">
        <f t="shared" si="27"/>
        <v>0.3826595896965318</v>
      </c>
      <c r="N125" s="31">
        <f t="shared" si="28"/>
        <v>39526711</v>
      </c>
      <c r="O125" s="36">
        <f t="shared" si="29"/>
        <v>0.99914283448684993</v>
      </c>
      <c r="P125" s="31">
        <v>8413793</v>
      </c>
      <c r="Q125" s="31">
        <v>42202592</v>
      </c>
      <c r="R125" s="31">
        <v>37845639</v>
      </c>
      <c r="S125" s="31">
        <v>33188185</v>
      </c>
      <c r="T125" s="36">
        <f t="shared" si="30"/>
        <v>0.87693551692970495</v>
      </c>
      <c r="U125" s="36">
        <f t="shared" si="31"/>
        <v>0.79921837867891443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39727056</v>
      </c>
      <c r="E126" s="32">
        <f>SUM(E122:E125)</f>
        <v>39560621</v>
      </c>
      <c r="F126" s="32">
        <f>SUM(F122:F125)</f>
        <v>7788820</v>
      </c>
      <c r="G126" s="37">
        <f t="shared" si="24"/>
        <v>0.19605832357675837</v>
      </c>
      <c r="H126" s="32">
        <f>SUM(H122:H125)</f>
        <v>13003931</v>
      </c>
      <c r="I126" s="37">
        <f t="shared" si="25"/>
        <v>0.32733185665708531</v>
      </c>
      <c r="J126" s="32">
        <f>SUM(J122:J125)</f>
        <v>3595709</v>
      </c>
      <c r="K126" s="37">
        <f t="shared" si="26"/>
        <v>9.0891116193550142E-2</v>
      </c>
      <c r="L126" s="32">
        <f>SUM(L122:L125)</f>
        <v>15138251</v>
      </c>
      <c r="M126" s="37">
        <f t="shared" si="27"/>
        <v>0.3826595896965318</v>
      </c>
      <c r="N126" s="32">
        <f t="shared" si="28"/>
        <v>39526711</v>
      </c>
      <c r="O126" s="37">
        <f t="shared" si="29"/>
        <v>0.99914283448684993</v>
      </c>
      <c r="P126" s="32">
        <f>SUM(P122:P125)</f>
        <v>8413793</v>
      </c>
      <c r="Q126" s="32">
        <f>SUM(Q122:Q125)</f>
        <v>42202592</v>
      </c>
      <c r="R126" s="32">
        <f>SUM(R122:R125)</f>
        <v>37845639</v>
      </c>
      <c r="S126" s="32">
        <f>SUM(S122:S125)</f>
        <v>33188185</v>
      </c>
      <c r="T126" s="37">
        <f t="shared" si="30"/>
        <v>0.87693551692970495</v>
      </c>
      <c r="U126" s="37">
        <f t="shared" si="31"/>
        <v>0.79921837867891443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4"/>
        <v>0</v>
      </c>
      <c r="H127" s="31">
        <v>0</v>
      </c>
      <c r="I127" s="36">
        <f t="shared" si="25"/>
        <v>0</v>
      </c>
      <c r="J127" s="31">
        <v>0</v>
      </c>
      <c r="K127" s="36">
        <f t="shared" si="26"/>
        <v>0</v>
      </c>
      <c r="L127" s="31">
        <v>0</v>
      </c>
      <c r="M127" s="36">
        <f t="shared" si="27"/>
        <v>0</v>
      </c>
      <c r="N127" s="31">
        <f t="shared" si="28"/>
        <v>0</v>
      </c>
      <c r="O127" s="36">
        <f t="shared" si="29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30"/>
        <v>0</v>
      </c>
      <c r="U127" s="36">
        <f t="shared" si="31"/>
        <v>0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4"/>
        <v>0</v>
      </c>
      <c r="H128" s="31">
        <v>0</v>
      </c>
      <c r="I128" s="36">
        <f t="shared" si="25"/>
        <v>0</v>
      </c>
      <c r="J128" s="31">
        <v>0</v>
      </c>
      <c r="K128" s="36">
        <f t="shared" si="26"/>
        <v>0</v>
      </c>
      <c r="L128" s="31">
        <v>0</v>
      </c>
      <c r="M128" s="36">
        <f t="shared" si="27"/>
        <v>0</v>
      </c>
      <c r="N128" s="31">
        <f t="shared" si="28"/>
        <v>0</v>
      </c>
      <c r="O128" s="36">
        <f t="shared" si="29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30"/>
        <v>0</v>
      </c>
      <c r="U128" s="36">
        <f t="shared" si="31"/>
        <v>0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4"/>
        <v>0</v>
      </c>
      <c r="H129" s="31">
        <v>0</v>
      </c>
      <c r="I129" s="36">
        <f t="shared" si="25"/>
        <v>0</v>
      </c>
      <c r="J129" s="31">
        <v>0</v>
      </c>
      <c r="K129" s="36">
        <f t="shared" si="26"/>
        <v>0</v>
      </c>
      <c r="L129" s="31">
        <v>0</v>
      </c>
      <c r="M129" s="36">
        <f t="shared" si="27"/>
        <v>0</v>
      </c>
      <c r="N129" s="31">
        <f t="shared" si="28"/>
        <v>0</v>
      </c>
      <c r="O129" s="36">
        <f t="shared" si="29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30"/>
        <v>0</v>
      </c>
      <c r="U129" s="36">
        <f t="shared" si="31"/>
        <v>0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4"/>
        <v>0</v>
      </c>
      <c r="H130" s="31">
        <v>0</v>
      </c>
      <c r="I130" s="36">
        <f t="shared" si="25"/>
        <v>0</v>
      </c>
      <c r="J130" s="31">
        <v>0</v>
      </c>
      <c r="K130" s="36">
        <f t="shared" si="26"/>
        <v>0</v>
      </c>
      <c r="L130" s="31">
        <v>0</v>
      </c>
      <c r="M130" s="36">
        <f t="shared" si="27"/>
        <v>0</v>
      </c>
      <c r="N130" s="31">
        <f t="shared" si="28"/>
        <v>0</v>
      </c>
      <c r="O130" s="36">
        <f t="shared" si="29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30"/>
        <v>0</v>
      </c>
      <c r="U130" s="36">
        <f t="shared" si="31"/>
        <v>0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4"/>
        <v>0</v>
      </c>
      <c r="H131" s="31">
        <v>0</v>
      </c>
      <c r="I131" s="36">
        <f t="shared" si="25"/>
        <v>0</v>
      </c>
      <c r="J131" s="31">
        <v>0</v>
      </c>
      <c r="K131" s="36">
        <f t="shared" si="26"/>
        <v>0</v>
      </c>
      <c r="L131" s="31">
        <v>0</v>
      </c>
      <c r="M131" s="36">
        <f t="shared" si="27"/>
        <v>0</v>
      </c>
      <c r="N131" s="31">
        <f t="shared" si="28"/>
        <v>0</v>
      </c>
      <c r="O131" s="36">
        <f t="shared" si="29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30"/>
        <v>0</v>
      </c>
      <c r="U131" s="36">
        <f t="shared" si="31"/>
        <v>0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4"/>
        <v>0</v>
      </c>
      <c r="H132" s="32">
        <f>SUM(H127:H131)</f>
        <v>0</v>
      </c>
      <c r="I132" s="37">
        <f t="shared" si="25"/>
        <v>0</v>
      </c>
      <c r="J132" s="32">
        <f>SUM(J127:J131)</f>
        <v>0</v>
      </c>
      <c r="K132" s="37">
        <f t="shared" si="26"/>
        <v>0</v>
      </c>
      <c r="L132" s="32">
        <f>SUM(L127:L131)</f>
        <v>0</v>
      </c>
      <c r="M132" s="37">
        <f t="shared" si="27"/>
        <v>0</v>
      </c>
      <c r="N132" s="32">
        <f t="shared" si="28"/>
        <v>0</v>
      </c>
      <c r="O132" s="37">
        <f t="shared" si="29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30"/>
        <v>0</v>
      </c>
      <c r="U132" s="37">
        <f t="shared" si="31"/>
        <v>0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10297555</v>
      </c>
      <c r="E133" s="31">
        <v>10120835</v>
      </c>
      <c r="F133" s="31">
        <v>2095432</v>
      </c>
      <c r="G133" s="36">
        <f t="shared" si="24"/>
        <v>0.20348830377696453</v>
      </c>
      <c r="H133" s="31">
        <v>2129824</v>
      </c>
      <c r="I133" s="36">
        <f t="shared" si="25"/>
        <v>0.20682812570556797</v>
      </c>
      <c r="J133" s="31">
        <v>2280966</v>
      </c>
      <c r="K133" s="36">
        <f t="shared" si="26"/>
        <v>0.22537330170880168</v>
      </c>
      <c r="L133" s="31">
        <v>2767408</v>
      </c>
      <c r="M133" s="36">
        <f t="shared" si="27"/>
        <v>0.27343672730560276</v>
      </c>
      <c r="N133" s="31">
        <f t="shared" si="28"/>
        <v>9273630</v>
      </c>
      <c r="O133" s="36">
        <f t="shared" si="29"/>
        <v>0.91629099772894229</v>
      </c>
      <c r="P133" s="31">
        <v>2399674</v>
      </c>
      <c r="Q133" s="31">
        <v>9955831</v>
      </c>
      <c r="R133" s="31">
        <v>10201796</v>
      </c>
      <c r="S133" s="31">
        <v>9541259</v>
      </c>
      <c r="T133" s="36">
        <f t="shared" si="30"/>
        <v>0.93525287116111711</v>
      </c>
      <c r="U133" s="36">
        <f t="shared" si="31"/>
        <v>0.1532433155503623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4"/>
        <v>0</v>
      </c>
      <c r="H134" s="31">
        <v>0</v>
      </c>
      <c r="I134" s="36">
        <f t="shared" si="25"/>
        <v>0</v>
      </c>
      <c r="J134" s="31">
        <v>0</v>
      </c>
      <c r="K134" s="36">
        <f t="shared" si="26"/>
        <v>0</v>
      </c>
      <c r="L134" s="31">
        <v>0</v>
      </c>
      <c r="M134" s="36">
        <f t="shared" si="27"/>
        <v>0</v>
      </c>
      <c r="N134" s="31">
        <f t="shared" si="28"/>
        <v>0</v>
      </c>
      <c r="O134" s="36">
        <f t="shared" si="29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30"/>
        <v>0</v>
      </c>
      <c r="U134" s="36">
        <f t="shared" si="31"/>
        <v>0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4"/>
        <v>0</v>
      </c>
      <c r="H135" s="31">
        <v>0</v>
      </c>
      <c r="I135" s="36">
        <f t="shared" si="25"/>
        <v>0</v>
      </c>
      <c r="J135" s="31">
        <v>0</v>
      </c>
      <c r="K135" s="36">
        <f t="shared" si="26"/>
        <v>0</v>
      </c>
      <c r="L135" s="31">
        <v>0</v>
      </c>
      <c r="M135" s="36">
        <f t="shared" si="27"/>
        <v>0</v>
      </c>
      <c r="N135" s="31">
        <f t="shared" si="28"/>
        <v>0</v>
      </c>
      <c r="O135" s="36">
        <f t="shared" si="29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30"/>
        <v>0</v>
      </c>
      <c r="U135" s="36">
        <f t="shared" si="31"/>
        <v>0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5402312</v>
      </c>
      <c r="E136" s="31">
        <v>5557826</v>
      </c>
      <c r="F136" s="31">
        <v>1374684</v>
      </c>
      <c r="G136" s="36">
        <f t="shared" si="24"/>
        <v>0.25446216360698903</v>
      </c>
      <c r="H136" s="31">
        <v>1372734</v>
      </c>
      <c r="I136" s="36">
        <f t="shared" si="25"/>
        <v>0.25410120703876415</v>
      </c>
      <c r="J136" s="31">
        <v>1291682</v>
      </c>
      <c r="K136" s="36">
        <f t="shared" si="26"/>
        <v>0.2324077795886377</v>
      </c>
      <c r="L136" s="31">
        <v>1411956</v>
      </c>
      <c r="M136" s="36">
        <f t="shared" si="27"/>
        <v>0.25404825555891819</v>
      </c>
      <c r="N136" s="31">
        <f t="shared" si="28"/>
        <v>5451056</v>
      </c>
      <c r="O136" s="36">
        <f t="shared" si="29"/>
        <v>0.98078925104888137</v>
      </c>
      <c r="P136" s="31">
        <v>1302722</v>
      </c>
      <c r="Q136" s="31">
        <v>4497625</v>
      </c>
      <c r="R136" s="31">
        <v>5145059</v>
      </c>
      <c r="S136" s="31">
        <v>5232225</v>
      </c>
      <c r="T136" s="36">
        <f t="shared" si="30"/>
        <v>1.0169416910476634</v>
      </c>
      <c r="U136" s="36">
        <f t="shared" si="31"/>
        <v>8.3850583624134778E-2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15699867</v>
      </c>
      <c r="E137" s="32">
        <f>SUM(E133:E136)</f>
        <v>15678661</v>
      </c>
      <c r="F137" s="32">
        <f>SUM(F133:F136)</f>
        <v>3470116</v>
      </c>
      <c r="G137" s="37">
        <f t="shared" ref="G137:G170" si="32">IF(($D137     =0),0,($F137     /$D137     ))</f>
        <v>0.22102836922121696</v>
      </c>
      <c r="H137" s="32">
        <f>SUM(H133:H136)</f>
        <v>3502558</v>
      </c>
      <c r="I137" s="37">
        <f t="shared" ref="I137:I170" si="33">IF(($D137     =0),0,($H137     /$D137     ))</f>
        <v>0.22309475615302984</v>
      </c>
      <c r="J137" s="32">
        <f>SUM(J133:J136)</f>
        <v>3572648</v>
      </c>
      <c r="K137" s="37">
        <f t="shared" ref="K137:K170" si="34">IF(($E137     =0),0,($J137     /$E137     ))</f>
        <v>0.22786690776718752</v>
      </c>
      <c r="L137" s="32">
        <f>SUM(L133:L136)</f>
        <v>4179364</v>
      </c>
      <c r="M137" s="37">
        <f t="shared" ref="M137:M170" si="35">IF(($E137     =0),0,($L137     /$E137     ))</f>
        <v>0.26656383475604201</v>
      </c>
      <c r="N137" s="32">
        <f t="shared" ref="N137:N170" si="36">$F137     +$H137     +$J137     +$L137</f>
        <v>14724686</v>
      </c>
      <c r="O137" s="37">
        <f t="shared" ref="O137:O170" si="37">IF(($E137     =0),0,($N137     /$E137     ))</f>
        <v>0.93915456173202549</v>
      </c>
      <c r="P137" s="32">
        <f>SUM(P133:P136)</f>
        <v>3702396</v>
      </c>
      <c r="Q137" s="32">
        <f>SUM(Q133:Q136)</f>
        <v>14453456</v>
      </c>
      <c r="R137" s="32">
        <f>SUM(R133:R136)</f>
        <v>15346855</v>
      </c>
      <c r="S137" s="32">
        <f>SUM(S133:S136)</f>
        <v>14773484</v>
      </c>
      <c r="T137" s="37">
        <f t="shared" ref="T137:T170" si="38">IF(($R137     =0),0,($S137     /$R137     ))</f>
        <v>0.96263918568332074</v>
      </c>
      <c r="U137" s="37">
        <f t="shared" ref="U137:U170" si="39">IF(($P137     =0),0,(($L137     /$P137     )-1))</f>
        <v>0.12882684618285034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32"/>
        <v>0</v>
      </c>
      <c r="H138" s="31">
        <v>0</v>
      </c>
      <c r="I138" s="36">
        <f t="shared" si="33"/>
        <v>0</v>
      </c>
      <c r="J138" s="31">
        <v>0</v>
      </c>
      <c r="K138" s="36">
        <f t="shared" si="34"/>
        <v>0</v>
      </c>
      <c r="L138" s="31">
        <v>0</v>
      </c>
      <c r="M138" s="36">
        <f t="shared" si="35"/>
        <v>0</v>
      </c>
      <c r="N138" s="31">
        <f t="shared" si="36"/>
        <v>0</v>
      </c>
      <c r="O138" s="36">
        <f t="shared" si="37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8"/>
        <v>0</v>
      </c>
      <c r="U138" s="36">
        <f t="shared" si="39"/>
        <v>0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32"/>
        <v>0</v>
      </c>
      <c r="H139" s="31">
        <v>0</v>
      </c>
      <c r="I139" s="36">
        <f t="shared" si="33"/>
        <v>0</v>
      </c>
      <c r="J139" s="31">
        <v>0</v>
      </c>
      <c r="K139" s="36">
        <f t="shared" si="34"/>
        <v>0</v>
      </c>
      <c r="L139" s="31">
        <v>0</v>
      </c>
      <c r="M139" s="36">
        <f t="shared" si="35"/>
        <v>0</v>
      </c>
      <c r="N139" s="31">
        <f t="shared" si="36"/>
        <v>0</v>
      </c>
      <c r="O139" s="36">
        <f t="shared" si="37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8"/>
        <v>0</v>
      </c>
      <c r="U139" s="36">
        <f t="shared" si="39"/>
        <v>0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32"/>
        <v>0</v>
      </c>
      <c r="H140" s="31">
        <v>0</v>
      </c>
      <c r="I140" s="36">
        <f t="shared" si="33"/>
        <v>0</v>
      </c>
      <c r="J140" s="31">
        <v>0</v>
      </c>
      <c r="K140" s="36">
        <f t="shared" si="34"/>
        <v>0</v>
      </c>
      <c r="L140" s="31">
        <v>0</v>
      </c>
      <c r="M140" s="36">
        <f t="shared" si="35"/>
        <v>0</v>
      </c>
      <c r="N140" s="31">
        <f t="shared" si="36"/>
        <v>0</v>
      </c>
      <c r="O140" s="36">
        <f t="shared" si="37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8"/>
        <v>0</v>
      </c>
      <c r="U140" s="36">
        <f t="shared" si="39"/>
        <v>0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52174</v>
      </c>
      <c r="E141" s="31">
        <v>52174</v>
      </c>
      <c r="F141" s="31">
        <v>0</v>
      </c>
      <c r="G141" s="36">
        <f t="shared" si="32"/>
        <v>0</v>
      </c>
      <c r="H141" s="31">
        <v>0</v>
      </c>
      <c r="I141" s="36">
        <f t="shared" si="33"/>
        <v>0</v>
      </c>
      <c r="J141" s="31">
        <v>0</v>
      </c>
      <c r="K141" s="36">
        <f t="shared" si="34"/>
        <v>0</v>
      </c>
      <c r="L141" s="31">
        <v>0</v>
      </c>
      <c r="M141" s="36">
        <f t="shared" si="35"/>
        <v>0</v>
      </c>
      <c r="N141" s="31">
        <f t="shared" si="36"/>
        <v>0</v>
      </c>
      <c r="O141" s="36">
        <f t="shared" si="37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8"/>
        <v>0</v>
      </c>
      <c r="U141" s="36">
        <f t="shared" si="39"/>
        <v>0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45000</v>
      </c>
      <c r="E142" s="31">
        <v>45000</v>
      </c>
      <c r="F142" s="31">
        <v>0</v>
      </c>
      <c r="G142" s="36">
        <f t="shared" si="32"/>
        <v>0</v>
      </c>
      <c r="H142" s="31">
        <v>37334</v>
      </c>
      <c r="I142" s="36">
        <f t="shared" si="33"/>
        <v>0.82964444444444441</v>
      </c>
      <c r="J142" s="31">
        <v>0</v>
      </c>
      <c r="K142" s="36">
        <f t="shared" si="34"/>
        <v>0</v>
      </c>
      <c r="L142" s="31">
        <v>5443</v>
      </c>
      <c r="M142" s="36">
        <f t="shared" si="35"/>
        <v>0.12095555555555555</v>
      </c>
      <c r="N142" s="31">
        <f t="shared" si="36"/>
        <v>42777</v>
      </c>
      <c r="O142" s="36">
        <f t="shared" si="37"/>
        <v>0.9506</v>
      </c>
      <c r="P142" s="31">
        <v>0</v>
      </c>
      <c r="Q142" s="31">
        <v>139131</v>
      </c>
      <c r="R142" s="31">
        <v>130435</v>
      </c>
      <c r="S142" s="31">
        <v>0</v>
      </c>
      <c r="T142" s="36">
        <f t="shared" si="38"/>
        <v>0</v>
      </c>
      <c r="U142" s="36">
        <f t="shared" si="39"/>
        <v>0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14733555</v>
      </c>
      <c r="E143" s="31">
        <v>12273999</v>
      </c>
      <c r="F143" s="31">
        <v>3199928</v>
      </c>
      <c r="G143" s="36">
        <f t="shared" si="32"/>
        <v>0.21718641563424443</v>
      </c>
      <c r="H143" s="31">
        <v>2463053</v>
      </c>
      <c r="I143" s="36">
        <f t="shared" si="33"/>
        <v>0.16717302782661755</v>
      </c>
      <c r="J143" s="31">
        <v>2258293</v>
      </c>
      <c r="K143" s="36">
        <f t="shared" si="34"/>
        <v>0.1839899938072343</v>
      </c>
      <c r="L143" s="31">
        <v>2548929</v>
      </c>
      <c r="M143" s="36">
        <f t="shared" si="35"/>
        <v>0.20766899198867458</v>
      </c>
      <c r="N143" s="31">
        <f t="shared" si="36"/>
        <v>10470203</v>
      </c>
      <c r="O143" s="36">
        <f t="shared" si="37"/>
        <v>0.85303925802829217</v>
      </c>
      <c r="P143" s="31">
        <v>3370330</v>
      </c>
      <c r="Q143" s="31">
        <v>12377632</v>
      </c>
      <c r="R143" s="31">
        <v>12377632</v>
      </c>
      <c r="S143" s="31">
        <v>12727380</v>
      </c>
      <c r="T143" s="36">
        <f t="shared" si="38"/>
        <v>1.0282564548695583</v>
      </c>
      <c r="U143" s="36">
        <f t="shared" si="39"/>
        <v>-0.24371530384265039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14830729</v>
      </c>
      <c r="E144" s="32">
        <f>SUM(E138:E143)</f>
        <v>12371173</v>
      </c>
      <c r="F144" s="32">
        <f>SUM(F138:F143)</f>
        <v>3199928</v>
      </c>
      <c r="G144" s="37">
        <f t="shared" si="32"/>
        <v>0.21576336537468926</v>
      </c>
      <c r="H144" s="32">
        <f>SUM(H138:H143)</f>
        <v>2500387</v>
      </c>
      <c r="I144" s="37">
        <f t="shared" si="33"/>
        <v>0.16859501646884653</v>
      </c>
      <c r="J144" s="32">
        <f>SUM(J138:J143)</f>
        <v>2258293</v>
      </c>
      <c r="K144" s="37">
        <f t="shared" si="34"/>
        <v>0.18254477566516933</v>
      </c>
      <c r="L144" s="32">
        <f>SUM(L138:L143)</f>
        <v>2554372</v>
      </c>
      <c r="M144" s="37">
        <f t="shared" si="35"/>
        <v>0.20647775275634736</v>
      </c>
      <c r="N144" s="32">
        <f t="shared" si="36"/>
        <v>10512980</v>
      </c>
      <c r="O144" s="37">
        <f t="shared" si="37"/>
        <v>0.84979653909940467</v>
      </c>
      <c r="P144" s="32">
        <f>SUM(P138:P143)</f>
        <v>3370330</v>
      </c>
      <c r="Q144" s="32">
        <f>SUM(Q138:Q143)</f>
        <v>12516763</v>
      </c>
      <c r="R144" s="32">
        <f>SUM(R138:R143)</f>
        <v>12508067</v>
      </c>
      <c r="S144" s="32">
        <f>SUM(S138:S143)</f>
        <v>12727380</v>
      </c>
      <c r="T144" s="37">
        <f t="shared" si="38"/>
        <v>1.0175337244355982</v>
      </c>
      <c r="U144" s="37">
        <f t="shared" si="39"/>
        <v>-0.2421003284544837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279677</v>
      </c>
      <c r="E145" s="31">
        <v>105764</v>
      </c>
      <c r="F145" s="31">
        <v>0</v>
      </c>
      <c r="G145" s="36">
        <f t="shared" si="32"/>
        <v>0</v>
      </c>
      <c r="H145" s="31">
        <v>0</v>
      </c>
      <c r="I145" s="36">
        <f t="shared" si="33"/>
        <v>0</v>
      </c>
      <c r="J145" s="31">
        <v>0</v>
      </c>
      <c r="K145" s="36">
        <f t="shared" si="34"/>
        <v>0</v>
      </c>
      <c r="L145" s="31">
        <v>0</v>
      </c>
      <c r="M145" s="36">
        <f t="shared" si="35"/>
        <v>0</v>
      </c>
      <c r="N145" s="31">
        <f t="shared" si="36"/>
        <v>0</v>
      </c>
      <c r="O145" s="36">
        <f t="shared" si="37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8"/>
        <v>0</v>
      </c>
      <c r="U145" s="36">
        <f t="shared" si="39"/>
        <v>0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630435</v>
      </c>
      <c r="E146" s="31">
        <v>98300</v>
      </c>
      <c r="F146" s="31">
        <v>98300</v>
      </c>
      <c r="G146" s="36">
        <f t="shared" si="32"/>
        <v>0.15592408416410891</v>
      </c>
      <c r="H146" s="31">
        <v>0</v>
      </c>
      <c r="I146" s="36">
        <f t="shared" si="33"/>
        <v>0</v>
      </c>
      <c r="J146" s="31">
        <v>0</v>
      </c>
      <c r="K146" s="36">
        <f t="shared" si="34"/>
        <v>0</v>
      </c>
      <c r="L146" s="31">
        <v>0</v>
      </c>
      <c r="M146" s="36">
        <f t="shared" si="35"/>
        <v>0</v>
      </c>
      <c r="N146" s="31">
        <f t="shared" si="36"/>
        <v>98300</v>
      </c>
      <c r="O146" s="36">
        <f t="shared" si="37"/>
        <v>1</v>
      </c>
      <c r="P146" s="31">
        <v>208930</v>
      </c>
      <c r="Q146" s="31">
        <v>815000</v>
      </c>
      <c r="R146" s="31">
        <v>684520</v>
      </c>
      <c r="S146" s="31">
        <v>754270</v>
      </c>
      <c r="T146" s="36">
        <f t="shared" si="38"/>
        <v>1.1018962192485244</v>
      </c>
      <c r="U146" s="36">
        <f t="shared" si="39"/>
        <v>-1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32"/>
        <v>0</v>
      </c>
      <c r="H147" s="31">
        <v>0</v>
      </c>
      <c r="I147" s="36">
        <f t="shared" si="33"/>
        <v>0</v>
      </c>
      <c r="J147" s="31">
        <v>0</v>
      </c>
      <c r="K147" s="36">
        <f t="shared" si="34"/>
        <v>0</v>
      </c>
      <c r="L147" s="31">
        <v>0</v>
      </c>
      <c r="M147" s="36">
        <f t="shared" si="35"/>
        <v>0</v>
      </c>
      <c r="N147" s="31">
        <f t="shared" si="36"/>
        <v>0</v>
      </c>
      <c r="O147" s="36">
        <f t="shared" si="37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8"/>
        <v>0</v>
      </c>
      <c r="U147" s="36">
        <f t="shared" si="39"/>
        <v>0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32"/>
        <v>0</v>
      </c>
      <c r="H148" s="31">
        <v>0</v>
      </c>
      <c r="I148" s="36">
        <f t="shared" si="33"/>
        <v>0</v>
      </c>
      <c r="J148" s="31">
        <v>0</v>
      </c>
      <c r="K148" s="36">
        <f t="shared" si="34"/>
        <v>0</v>
      </c>
      <c r="L148" s="31">
        <v>0</v>
      </c>
      <c r="M148" s="36">
        <f t="shared" si="35"/>
        <v>0</v>
      </c>
      <c r="N148" s="31">
        <f t="shared" si="36"/>
        <v>0</v>
      </c>
      <c r="O148" s="36">
        <f t="shared" si="37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8"/>
        <v>0</v>
      </c>
      <c r="U148" s="36">
        <f t="shared" si="39"/>
        <v>0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1402006</v>
      </c>
      <c r="E149" s="31">
        <v>1139485</v>
      </c>
      <c r="F149" s="31">
        <v>0</v>
      </c>
      <c r="G149" s="36">
        <f t="shared" si="32"/>
        <v>0</v>
      </c>
      <c r="H149" s="31">
        <v>23785</v>
      </c>
      <c r="I149" s="36">
        <f t="shared" si="33"/>
        <v>1.6964977325346683E-2</v>
      </c>
      <c r="J149" s="31">
        <v>30000</v>
      </c>
      <c r="K149" s="36">
        <f t="shared" si="34"/>
        <v>2.6327683120005968E-2</v>
      </c>
      <c r="L149" s="31">
        <v>69094</v>
      </c>
      <c r="M149" s="36">
        <f t="shared" si="35"/>
        <v>6.0636164583123077E-2</v>
      </c>
      <c r="N149" s="31">
        <f t="shared" si="36"/>
        <v>122879</v>
      </c>
      <c r="O149" s="36">
        <f t="shared" si="37"/>
        <v>0.10783731247010711</v>
      </c>
      <c r="P149" s="31">
        <v>0</v>
      </c>
      <c r="Q149" s="31">
        <v>1331440</v>
      </c>
      <c r="R149" s="31">
        <v>1331440</v>
      </c>
      <c r="S149" s="31">
        <v>915000</v>
      </c>
      <c r="T149" s="36">
        <f t="shared" si="38"/>
        <v>0.68722586072222558</v>
      </c>
      <c r="U149" s="36">
        <f t="shared" si="39"/>
        <v>0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2312118</v>
      </c>
      <c r="E150" s="32">
        <f>SUM(E145:E149)</f>
        <v>1343549</v>
      </c>
      <c r="F150" s="32">
        <f>SUM(F145:F149)</f>
        <v>98300</v>
      </c>
      <c r="G150" s="37">
        <f t="shared" si="32"/>
        <v>4.2515131148150746E-2</v>
      </c>
      <c r="H150" s="32">
        <f>SUM(H145:H149)</f>
        <v>23785</v>
      </c>
      <c r="I150" s="37">
        <f t="shared" si="33"/>
        <v>1.0287104723893849E-2</v>
      </c>
      <c r="J150" s="32">
        <f>SUM(J145:J149)</f>
        <v>30000</v>
      </c>
      <c r="K150" s="37">
        <f t="shared" si="34"/>
        <v>2.2328921386566475E-2</v>
      </c>
      <c r="L150" s="32">
        <f>SUM(L145:L149)</f>
        <v>69094</v>
      </c>
      <c r="M150" s="37">
        <f t="shared" si="35"/>
        <v>5.1426483142780796E-2</v>
      </c>
      <c r="N150" s="32">
        <f t="shared" si="36"/>
        <v>221179</v>
      </c>
      <c r="O150" s="37">
        <f t="shared" si="37"/>
        <v>0.16462295011197953</v>
      </c>
      <c r="P150" s="32">
        <f>SUM(P145:P149)</f>
        <v>208930</v>
      </c>
      <c r="Q150" s="32">
        <f>SUM(Q145:Q149)</f>
        <v>2146440</v>
      </c>
      <c r="R150" s="32">
        <f>SUM(R145:R149)</f>
        <v>2015960</v>
      </c>
      <c r="S150" s="32">
        <f>SUM(S145:S149)</f>
        <v>1669270</v>
      </c>
      <c r="T150" s="37">
        <f t="shared" si="38"/>
        <v>0.8280273418123375</v>
      </c>
      <c r="U150" s="37">
        <f t="shared" si="39"/>
        <v>-0.66929593643804153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50000</v>
      </c>
      <c r="E151" s="31">
        <v>61881</v>
      </c>
      <c r="F151" s="31">
        <v>18550</v>
      </c>
      <c r="G151" s="36">
        <f t="shared" si="32"/>
        <v>0.371</v>
      </c>
      <c r="H151" s="31">
        <v>43331</v>
      </c>
      <c r="I151" s="36">
        <f t="shared" si="33"/>
        <v>0.86661999999999995</v>
      </c>
      <c r="J151" s="31">
        <v>5700</v>
      </c>
      <c r="K151" s="36">
        <f t="shared" si="34"/>
        <v>9.2112280021331261E-2</v>
      </c>
      <c r="L151" s="31">
        <v>0</v>
      </c>
      <c r="M151" s="36">
        <f t="shared" si="35"/>
        <v>0</v>
      </c>
      <c r="N151" s="31">
        <f t="shared" si="36"/>
        <v>67581</v>
      </c>
      <c r="O151" s="36">
        <f t="shared" si="37"/>
        <v>1.0921122800213312</v>
      </c>
      <c r="P151" s="31">
        <v>0</v>
      </c>
      <c r="Q151" s="31">
        <v>100000</v>
      </c>
      <c r="R151" s="31">
        <v>50000</v>
      </c>
      <c r="S151" s="31">
        <v>0</v>
      </c>
      <c r="T151" s="36">
        <f t="shared" si="38"/>
        <v>0</v>
      </c>
      <c r="U151" s="36">
        <f t="shared" si="39"/>
        <v>0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4880400</v>
      </c>
      <c r="E152" s="31">
        <v>5603100</v>
      </c>
      <c r="F152" s="31">
        <v>1024444</v>
      </c>
      <c r="G152" s="36">
        <f t="shared" si="32"/>
        <v>0.20990984345545446</v>
      </c>
      <c r="H152" s="31">
        <v>1835168</v>
      </c>
      <c r="I152" s="36">
        <f t="shared" si="33"/>
        <v>0.37602819441029423</v>
      </c>
      <c r="J152" s="31">
        <v>1309635</v>
      </c>
      <c r="K152" s="36">
        <f t="shared" si="34"/>
        <v>0.23373400439042674</v>
      </c>
      <c r="L152" s="31">
        <v>1284283</v>
      </c>
      <c r="M152" s="36">
        <f t="shared" si="35"/>
        <v>0.22920936624368654</v>
      </c>
      <c r="N152" s="31">
        <f t="shared" si="36"/>
        <v>5453530</v>
      </c>
      <c r="O152" s="36">
        <f t="shared" si="37"/>
        <v>0.97330584854812519</v>
      </c>
      <c r="P152" s="31">
        <v>1039442</v>
      </c>
      <c r="Q152" s="31">
        <v>2517300</v>
      </c>
      <c r="R152" s="31">
        <v>4113204</v>
      </c>
      <c r="S152" s="31">
        <v>4040813</v>
      </c>
      <c r="T152" s="36">
        <f t="shared" si="38"/>
        <v>0.98240033803331905</v>
      </c>
      <c r="U152" s="36">
        <f t="shared" si="39"/>
        <v>0.2355504203216725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32"/>
        <v>0</v>
      </c>
      <c r="H153" s="31">
        <v>0</v>
      </c>
      <c r="I153" s="36">
        <f t="shared" si="33"/>
        <v>0</v>
      </c>
      <c r="J153" s="31">
        <v>0</v>
      </c>
      <c r="K153" s="36">
        <f t="shared" si="34"/>
        <v>0</v>
      </c>
      <c r="L153" s="31">
        <v>0</v>
      </c>
      <c r="M153" s="36">
        <f t="shared" si="35"/>
        <v>0</v>
      </c>
      <c r="N153" s="31">
        <f t="shared" si="36"/>
        <v>0</v>
      </c>
      <c r="O153" s="36">
        <f t="shared" si="37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8"/>
        <v>0</v>
      </c>
      <c r="U153" s="36">
        <f t="shared" si="39"/>
        <v>0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32"/>
        <v>0</v>
      </c>
      <c r="H154" s="31">
        <v>0</v>
      </c>
      <c r="I154" s="36">
        <f t="shared" si="33"/>
        <v>0</v>
      </c>
      <c r="J154" s="31">
        <v>0</v>
      </c>
      <c r="K154" s="36">
        <f t="shared" si="34"/>
        <v>0</v>
      </c>
      <c r="L154" s="31">
        <v>0</v>
      </c>
      <c r="M154" s="36">
        <f t="shared" si="35"/>
        <v>0</v>
      </c>
      <c r="N154" s="31">
        <f t="shared" si="36"/>
        <v>0</v>
      </c>
      <c r="O154" s="36">
        <f t="shared" si="37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8"/>
        <v>0</v>
      </c>
      <c r="U154" s="36">
        <f t="shared" si="39"/>
        <v>0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32"/>
        <v>0</v>
      </c>
      <c r="H155" s="31">
        <v>0</v>
      </c>
      <c r="I155" s="36">
        <f t="shared" si="33"/>
        <v>0</v>
      </c>
      <c r="J155" s="31">
        <v>0</v>
      </c>
      <c r="K155" s="36">
        <f t="shared" si="34"/>
        <v>0</v>
      </c>
      <c r="L155" s="31">
        <v>0</v>
      </c>
      <c r="M155" s="36">
        <f t="shared" si="35"/>
        <v>0</v>
      </c>
      <c r="N155" s="31">
        <f t="shared" si="36"/>
        <v>0</v>
      </c>
      <c r="O155" s="36">
        <f t="shared" si="37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8"/>
        <v>0</v>
      </c>
      <c r="U155" s="36">
        <f t="shared" si="39"/>
        <v>0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32"/>
        <v>0</v>
      </c>
      <c r="H156" s="31">
        <v>0</v>
      </c>
      <c r="I156" s="36">
        <f t="shared" si="33"/>
        <v>0</v>
      </c>
      <c r="J156" s="31">
        <v>0</v>
      </c>
      <c r="K156" s="36">
        <f t="shared" si="34"/>
        <v>0</v>
      </c>
      <c r="L156" s="31">
        <v>0</v>
      </c>
      <c r="M156" s="36">
        <f t="shared" si="35"/>
        <v>0</v>
      </c>
      <c r="N156" s="31">
        <f t="shared" si="36"/>
        <v>0</v>
      </c>
      <c r="O156" s="36">
        <f t="shared" si="37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8"/>
        <v>0</v>
      </c>
      <c r="U156" s="36">
        <f t="shared" si="39"/>
        <v>0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4930400</v>
      </c>
      <c r="E157" s="32">
        <f>SUM(E151:E156)</f>
        <v>5664981</v>
      </c>
      <c r="F157" s="32">
        <f>SUM(F151:F156)</f>
        <v>1042994</v>
      </c>
      <c r="G157" s="37">
        <f t="shared" si="32"/>
        <v>0.21154348531559306</v>
      </c>
      <c r="H157" s="32">
        <f>SUM(H151:H156)</f>
        <v>1878499</v>
      </c>
      <c r="I157" s="37">
        <f t="shared" si="33"/>
        <v>0.38100336686678565</v>
      </c>
      <c r="J157" s="32">
        <f>SUM(J151:J156)</f>
        <v>1315335</v>
      </c>
      <c r="K157" s="37">
        <f t="shared" si="34"/>
        <v>0.23218700998291081</v>
      </c>
      <c r="L157" s="32">
        <f>SUM(L151:L156)</f>
        <v>1284283</v>
      </c>
      <c r="M157" s="37">
        <f t="shared" si="35"/>
        <v>0.22670561472315617</v>
      </c>
      <c r="N157" s="32">
        <f t="shared" si="36"/>
        <v>5521111</v>
      </c>
      <c r="O157" s="37">
        <f t="shared" si="37"/>
        <v>0.97460362179502458</v>
      </c>
      <c r="P157" s="32">
        <f>SUM(P151:P156)</f>
        <v>1039442</v>
      </c>
      <c r="Q157" s="32">
        <f>SUM(Q151:Q156)</f>
        <v>2617300</v>
      </c>
      <c r="R157" s="32">
        <f>SUM(R151:R156)</f>
        <v>4163204</v>
      </c>
      <c r="S157" s="32">
        <f>SUM(S151:S156)</f>
        <v>4040813</v>
      </c>
      <c r="T157" s="37">
        <f t="shared" si="38"/>
        <v>0.97060172886075247</v>
      </c>
      <c r="U157" s="37">
        <f t="shared" si="39"/>
        <v>0.2355504203216725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32"/>
        <v>0</v>
      </c>
      <c r="H158" s="31">
        <v>0</v>
      </c>
      <c r="I158" s="36">
        <f t="shared" si="33"/>
        <v>0</v>
      </c>
      <c r="J158" s="31">
        <v>0</v>
      </c>
      <c r="K158" s="36">
        <f t="shared" si="34"/>
        <v>0</v>
      </c>
      <c r="L158" s="31">
        <v>0</v>
      </c>
      <c r="M158" s="36">
        <f t="shared" si="35"/>
        <v>0</v>
      </c>
      <c r="N158" s="31">
        <f t="shared" si="36"/>
        <v>0</v>
      </c>
      <c r="O158" s="36">
        <f t="shared" si="37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8"/>
        <v>0</v>
      </c>
      <c r="U158" s="36">
        <f t="shared" si="39"/>
        <v>0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32"/>
        <v>0</v>
      </c>
      <c r="H159" s="31">
        <v>0</v>
      </c>
      <c r="I159" s="36">
        <f t="shared" si="33"/>
        <v>0</v>
      </c>
      <c r="J159" s="31">
        <v>0</v>
      </c>
      <c r="K159" s="36">
        <f t="shared" si="34"/>
        <v>0</v>
      </c>
      <c r="L159" s="31">
        <v>0</v>
      </c>
      <c r="M159" s="36">
        <f t="shared" si="35"/>
        <v>0</v>
      </c>
      <c r="N159" s="31">
        <f t="shared" si="36"/>
        <v>0</v>
      </c>
      <c r="O159" s="36">
        <f t="shared" si="37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8"/>
        <v>0</v>
      </c>
      <c r="U159" s="36">
        <f t="shared" si="39"/>
        <v>0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32"/>
        <v>0</v>
      </c>
      <c r="H160" s="31">
        <v>0</v>
      </c>
      <c r="I160" s="36">
        <f t="shared" si="33"/>
        <v>0</v>
      </c>
      <c r="J160" s="31">
        <v>0</v>
      </c>
      <c r="K160" s="36">
        <f t="shared" si="34"/>
        <v>0</v>
      </c>
      <c r="L160" s="31">
        <v>0</v>
      </c>
      <c r="M160" s="36">
        <f t="shared" si="35"/>
        <v>0</v>
      </c>
      <c r="N160" s="31">
        <f t="shared" si="36"/>
        <v>0</v>
      </c>
      <c r="O160" s="36">
        <f t="shared" si="37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8"/>
        <v>0</v>
      </c>
      <c r="U160" s="36">
        <f t="shared" si="39"/>
        <v>0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32"/>
        <v>0</v>
      </c>
      <c r="H161" s="31">
        <v>0</v>
      </c>
      <c r="I161" s="36">
        <f t="shared" si="33"/>
        <v>0</v>
      </c>
      <c r="J161" s="31">
        <v>0</v>
      </c>
      <c r="K161" s="36">
        <f t="shared" si="34"/>
        <v>0</v>
      </c>
      <c r="L161" s="31">
        <v>0</v>
      </c>
      <c r="M161" s="36">
        <f t="shared" si="35"/>
        <v>0</v>
      </c>
      <c r="N161" s="31">
        <f t="shared" si="36"/>
        <v>0</v>
      </c>
      <c r="O161" s="36">
        <f t="shared" si="37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8"/>
        <v>0</v>
      </c>
      <c r="U161" s="36">
        <f t="shared" si="39"/>
        <v>0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18737375</v>
      </c>
      <c r="E162" s="31">
        <v>18050450</v>
      </c>
      <c r="F162" s="31">
        <v>3819456</v>
      </c>
      <c r="G162" s="36">
        <f t="shared" si="32"/>
        <v>0.20384157332603953</v>
      </c>
      <c r="H162" s="31">
        <v>3784230</v>
      </c>
      <c r="I162" s="36">
        <f t="shared" si="33"/>
        <v>0.20196158746889573</v>
      </c>
      <c r="J162" s="31">
        <v>3724646</v>
      </c>
      <c r="K162" s="36">
        <f t="shared" si="34"/>
        <v>0.20634643457642329</v>
      </c>
      <c r="L162" s="31">
        <v>4408419</v>
      </c>
      <c r="M162" s="36">
        <f t="shared" si="35"/>
        <v>0.24422765083418974</v>
      </c>
      <c r="N162" s="31">
        <f t="shared" si="36"/>
        <v>15736751</v>
      </c>
      <c r="O162" s="36">
        <f t="shared" si="37"/>
        <v>0.87182042552955741</v>
      </c>
      <c r="P162" s="31">
        <v>3985711</v>
      </c>
      <c r="Q162" s="31">
        <v>18304704</v>
      </c>
      <c r="R162" s="31">
        <v>17861664</v>
      </c>
      <c r="S162" s="31">
        <v>16013699</v>
      </c>
      <c r="T162" s="36">
        <f t="shared" si="38"/>
        <v>0.89654015437755408</v>
      </c>
      <c r="U162" s="36">
        <f t="shared" si="39"/>
        <v>0.10605585803887929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18737375</v>
      </c>
      <c r="E163" s="32">
        <f>SUM(E158:E162)</f>
        <v>18050450</v>
      </c>
      <c r="F163" s="32">
        <f>SUM(F158:F162)</f>
        <v>3819456</v>
      </c>
      <c r="G163" s="37">
        <f t="shared" si="32"/>
        <v>0.20384157332603953</v>
      </c>
      <c r="H163" s="32">
        <f>SUM(H158:H162)</f>
        <v>3784230</v>
      </c>
      <c r="I163" s="37">
        <f t="shared" si="33"/>
        <v>0.20196158746889573</v>
      </c>
      <c r="J163" s="32">
        <f>SUM(J158:J162)</f>
        <v>3724646</v>
      </c>
      <c r="K163" s="37">
        <f t="shared" si="34"/>
        <v>0.20634643457642329</v>
      </c>
      <c r="L163" s="32">
        <f>SUM(L158:L162)</f>
        <v>4408419</v>
      </c>
      <c r="M163" s="37">
        <f t="shared" si="35"/>
        <v>0.24422765083418974</v>
      </c>
      <c r="N163" s="32">
        <f t="shared" si="36"/>
        <v>15736751</v>
      </c>
      <c r="O163" s="37">
        <f t="shared" si="37"/>
        <v>0.87182042552955741</v>
      </c>
      <c r="P163" s="32">
        <f>SUM(P158:P162)</f>
        <v>3985711</v>
      </c>
      <c r="Q163" s="32">
        <f>SUM(Q158:Q162)</f>
        <v>18304704</v>
      </c>
      <c r="R163" s="32">
        <f>SUM(R158:R162)</f>
        <v>17861664</v>
      </c>
      <c r="S163" s="32">
        <f>SUM(S158:S162)</f>
        <v>16013699</v>
      </c>
      <c r="T163" s="37">
        <f t="shared" si="38"/>
        <v>0.89654015437755408</v>
      </c>
      <c r="U163" s="37">
        <f t="shared" si="39"/>
        <v>0.10605585803887929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32"/>
        <v>0</v>
      </c>
      <c r="H164" s="31">
        <v>0</v>
      </c>
      <c r="I164" s="36">
        <f t="shared" si="33"/>
        <v>0</v>
      </c>
      <c r="J164" s="31">
        <v>0</v>
      </c>
      <c r="K164" s="36">
        <f t="shared" si="34"/>
        <v>0</v>
      </c>
      <c r="L164" s="31">
        <v>0</v>
      </c>
      <c r="M164" s="36">
        <f t="shared" si="35"/>
        <v>0</v>
      </c>
      <c r="N164" s="31">
        <f t="shared" si="36"/>
        <v>0</v>
      </c>
      <c r="O164" s="36">
        <f t="shared" si="37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8"/>
        <v>0</v>
      </c>
      <c r="U164" s="36">
        <f t="shared" si="39"/>
        <v>0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32"/>
        <v>0</v>
      </c>
      <c r="H165" s="31">
        <v>0</v>
      </c>
      <c r="I165" s="36">
        <f t="shared" si="33"/>
        <v>0</v>
      </c>
      <c r="J165" s="31">
        <v>0</v>
      </c>
      <c r="K165" s="36">
        <f t="shared" si="34"/>
        <v>0</v>
      </c>
      <c r="L165" s="31">
        <v>0</v>
      </c>
      <c r="M165" s="36">
        <f t="shared" si="35"/>
        <v>0</v>
      </c>
      <c r="N165" s="31">
        <f t="shared" si="36"/>
        <v>0</v>
      </c>
      <c r="O165" s="36">
        <f t="shared" si="37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8"/>
        <v>0</v>
      </c>
      <c r="U165" s="36">
        <f t="shared" si="39"/>
        <v>0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32"/>
        <v>0</v>
      </c>
      <c r="H166" s="31">
        <v>0</v>
      </c>
      <c r="I166" s="36">
        <f t="shared" si="33"/>
        <v>0</v>
      </c>
      <c r="J166" s="31">
        <v>0</v>
      </c>
      <c r="K166" s="36">
        <f t="shared" si="34"/>
        <v>0</v>
      </c>
      <c r="L166" s="31">
        <v>0</v>
      </c>
      <c r="M166" s="36">
        <f t="shared" si="35"/>
        <v>0</v>
      </c>
      <c r="N166" s="31">
        <f t="shared" si="36"/>
        <v>0</v>
      </c>
      <c r="O166" s="36">
        <f t="shared" si="37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8"/>
        <v>0</v>
      </c>
      <c r="U166" s="36">
        <f t="shared" si="39"/>
        <v>0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32"/>
        <v>0</v>
      </c>
      <c r="H167" s="31">
        <v>0</v>
      </c>
      <c r="I167" s="36">
        <f t="shared" si="33"/>
        <v>0</v>
      </c>
      <c r="J167" s="31">
        <v>0</v>
      </c>
      <c r="K167" s="36">
        <f t="shared" si="34"/>
        <v>0</v>
      </c>
      <c r="L167" s="31">
        <v>0</v>
      </c>
      <c r="M167" s="36">
        <f t="shared" si="35"/>
        <v>0</v>
      </c>
      <c r="N167" s="31">
        <f t="shared" si="36"/>
        <v>0</v>
      </c>
      <c r="O167" s="36">
        <f t="shared" si="37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8"/>
        <v>0</v>
      </c>
      <c r="U167" s="36">
        <f t="shared" si="39"/>
        <v>0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32"/>
        <v>0</v>
      </c>
      <c r="H168" s="31">
        <v>0</v>
      </c>
      <c r="I168" s="36">
        <f t="shared" si="33"/>
        <v>0</v>
      </c>
      <c r="J168" s="31">
        <v>0</v>
      </c>
      <c r="K168" s="36">
        <f t="shared" si="34"/>
        <v>0</v>
      </c>
      <c r="L168" s="31">
        <v>0</v>
      </c>
      <c r="M168" s="36">
        <f t="shared" si="35"/>
        <v>0</v>
      </c>
      <c r="N168" s="31">
        <f t="shared" si="36"/>
        <v>0</v>
      </c>
      <c r="O168" s="36">
        <f t="shared" si="37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8"/>
        <v>0</v>
      </c>
      <c r="U168" s="36">
        <f t="shared" si="39"/>
        <v>0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32"/>
        <v>0</v>
      </c>
      <c r="H169" s="32">
        <f>SUM(H164:H168)</f>
        <v>0</v>
      </c>
      <c r="I169" s="37">
        <f t="shared" si="33"/>
        <v>0</v>
      </c>
      <c r="J169" s="32">
        <f>SUM(J164:J168)</f>
        <v>0</v>
      </c>
      <c r="K169" s="37">
        <f t="shared" si="34"/>
        <v>0</v>
      </c>
      <c r="L169" s="32">
        <f>SUM(L164:L168)</f>
        <v>0</v>
      </c>
      <c r="M169" s="37">
        <f t="shared" si="35"/>
        <v>0</v>
      </c>
      <c r="N169" s="32">
        <f t="shared" si="36"/>
        <v>0</v>
      </c>
      <c r="O169" s="37">
        <f t="shared" si="37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8"/>
        <v>0</v>
      </c>
      <c r="U169" s="37">
        <f t="shared" si="39"/>
        <v>0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783262005</v>
      </c>
      <c r="E170" s="32">
        <f>SUM(E105,E107:E111,E113:E120,E122:E125,E127:E131,E133:E136,E138:E143,E145:E149,E151:E156,E158:E162,E164:E168)</f>
        <v>753995249</v>
      </c>
      <c r="F170" s="32">
        <f>SUM(F105,F107:F111,F113:F120,F122:F125,F127:F131,F133:F136,F138:F143,F145:F149,F151:F156,F158:F162,F164:F168)</f>
        <v>165700502</v>
      </c>
      <c r="G170" s="37">
        <f t="shared" si="32"/>
        <v>0.21155181911319698</v>
      </c>
      <c r="H170" s="32">
        <f>SUM(H105,H107:H111,H113:H120,H122:H125,H127:H131,H133:H136,H138:H143,H145:H149,H151:H156,H158:H162,H164:H168)</f>
        <v>200615319</v>
      </c>
      <c r="I170" s="37">
        <f t="shared" si="33"/>
        <v>0.25612798491355393</v>
      </c>
      <c r="J170" s="32">
        <f>SUM(J105,J107:J111,J113:J120,J122:J125,J127:J131,J133:J136,J138:J143,J145:J149,J151:J156,J158:J162,J164:J168)</f>
        <v>160350456</v>
      </c>
      <c r="K170" s="37">
        <f t="shared" si="34"/>
        <v>0.21266772730022865</v>
      </c>
      <c r="L170" s="32">
        <f>SUM(L105,L107:L111,L113:L120,L122:L125,L127:L131,L133:L136,L138:L143,L145:L149,L151:L156,L158:L162,L164:L168)</f>
        <v>181711832</v>
      </c>
      <c r="M170" s="37">
        <f t="shared" si="35"/>
        <v>0.24099864321558875</v>
      </c>
      <c r="N170" s="32">
        <f t="shared" si="36"/>
        <v>708378109</v>
      </c>
      <c r="O170" s="37">
        <f t="shared" si="37"/>
        <v>0.93949943310584438</v>
      </c>
      <c r="P170" s="32">
        <f>SUM(P105,P107:P111,P113:P120,P122:P125,P127:P131,P133:P136,P138:P143,P145:P149,P151:P156,P158:P162,P164:P168)</f>
        <v>169126696</v>
      </c>
      <c r="Q170" s="32">
        <f>SUM(Q105,Q107:Q111,Q113:Q120,Q122:Q125,Q127:Q131,Q133:Q136,Q138:Q143,Q145:Q149,Q151:Q156,Q158:Q162,Q164:Q168)</f>
        <v>758549955</v>
      </c>
      <c r="R170" s="32">
        <f>SUM(R105,R107:R111,R113:R120,R122:R125,R127:R131,R133:R136,R138:R143,R145:R149,R151:R156,R158:R162,R164:R168)</f>
        <v>770133305</v>
      </c>
      <c r="S170" s="32">
        <f>SUM(S105,S107:S111,S113:S120,S122:S125,S127:S131,S133:S136,S138:S143,S145:S149,S151:S156,S158:S162,S164:S168)</f>
        <v>688548037</v>
      </c>
      <c r="T170" s="37">
        <f t="shared" si="38"/>
        <v>0.89406344658734116</v>
      </c>
      <c r="U170" s="37">
        <f t="shared" si="39"/>
        <v>7.4412474775714887E-2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40">IF(($D173     =0),0,($F173     /$D173     ))</f>
        <v>0</v>
      </c>
      <c r="H173" s="31">
        <v>0</v>
      </c>
      <c r="I173" s="36">
        <f t="shared" ref="I173:I205" si="41">IF(($D173     =0),0,($H173     /$D173     ))</f>
        <v>0</v>
      </c>
      <c r="J173" s="31">
        <v>0</v>
      </c>
      <c r="K173" s="36">
        <f t="shared" ref="K173:K205" si="42">IF(($E173     =0),0,($J173     /$E173     ))</f>
        <v>0</v>
      </c>
      <c r="L173" s="31">
        <v>0</v>
      </c>
      <c r="M173" s="36">
        <f t="shared" ref="M173:M205" si="43">IF(($E173     =0),0,($L173     /$E173     ))</f>
        <v>0</v>
      </c>
      <c r="N173" s="31">
        <f t="shared" ref="N173:N205" si="44">$F173     +$H173     +$J173     +$L173</f>
        <v>0</v>
      </c>
      <c r="O173" s="36">
        <f t="shared" ref="O173:O205" si="45">IF(($E173     =0),0,($N173     /$E173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6">IF(($R173     =0),0,($S173     /$R173     ))</f>
        <v>0</v>
      </c>
      <c r="U173" s="36">
        <f t="shared" ref="U173:U205" si="47">IF(($P173     =0),0,(($L173     /$P173     )-1))</f>
        <v>0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40"/>
        <v>0</v>
      </c>
      <c r="H174" s="31">
        <v>0</v>
      </c>
      <c r="I174" s="36">
        <f t="shared" si="41"/>
        <v>0</v>
      </c>
      <c r="J174" s="31">
        <v>0</v>
      </c>
      <c r="K174" s="36">
        <f t="shared" si="42"/>
        <v>0</v>
      </c>
      <c r="L174" s="31">
        <v>0</v>
      </c>
      <c r="M174" s="36">
        <f t="shared" si="43"/>
        <v>0</v>
      </c>
      <c r="N174" s="31">
        <f t="shared" si="44"/>
        <v>0</v>
      </c>
      <c r="O174" s="36">
        <f t="shared" si="45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6"/>
        <v>0</v>
      </c>
      <c r="U174" s="36">
        <f t="shared" si="47"/>
        <v>0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9255811</v>
      </c>
      <c r="E175" s="31">
        <v>9255811</v>
      </c>
      <c r="F175" s="31">
        <v>1858628</v>
      </c>
      <c r="G175" s="36">
        <f t="shared" si="40"/>
        <v>0.20080660679004789</v>
      </c>
      <c r="H175" s="31">
        <v>2118638</v>
      </c>
      <c r="I175" s="36">
        <f t="shared" si="41"/>
        <v>0.22889814841724837</v>
      </c>
      <c r="J175" s="31">
        <v>2235686</v>
      </c>
      <c r="K175" s="36">
        <f t="shared" si="42"/>
        <v>0.24154404189973197</v>
      </c>
      <c r="L175" s="31">
        <v>2001022</v>
      </c>
      <c r="M175" s="36">
        <f t="shared" si="43"/>
        <v>0.21619088808101203</v>
      </c>
      <c r="N175" s="31">
        <f t="shared" si="44"/>
        <v>8213974</v>
      </c>
      <c r="O175" s="36">
        <f t="shared" si="45"/>
        <v>0.88743968518804028</v>
      </c>
      <c r="P175" s="31">
        <v>2879530</v>
      </c>
      <c r="Q175" s="31">
        <v>8800947</v>
      </c>
      <c r="R175" s="31">
        <v>8786947</v>
      </c>
      <c r="S175" s="31">
        <v>9972970</v>
      </c>
      <c r="T175" s="36">
        <f t="shared" si="46"/>
        <v>1.1349755495281808</v>
      </c>
      <c r="U175" s="36">
        <f t="shared" si="47"/>
        <v>-0.30508728855056211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15016759</v>
      </c>
      <c r="E176" s="31">
        <v>15081199</v>
      </c>
      <c r="F176" s="31">
        <v>3125532</v>
      </c>
      <c r="G176" s="36">
        <f t="shared" si="40"/>
        <v>0.20813625629871266</v>
      </c>
      <c r="H176" s="31">
        <v>3151838</v>
      </c>
      <c r="I176" s="36">
        <f t="shared" si="41"/>
        <v>0.20988803243096596</v>
      </c>
      <c r="J176" s="31">
        <v>3798962</v>
      </c>
      <c r="K176" s="36">
        <f t="shared" si="42"/>
        <v>0.25190052859855505</v>
      </c>
      <c r="L176" s="31">
        <v>3113888</v>
      </c>
      <c r="M176" s="36">
        <f t="shared" si="43"/>
        <v>0.20647483001848857</v>
      </c>
      <c r="N176" s="31">
        <f t="shared" si="44"/>
        <v>13190220</v>
      </c>
      <c r="O176" s="36">
        <f t="shared" si="45"/>
        <v>0.87461348398094874</v>
      </c>
      <c r="P176" s="31">
        <v>3121335</v>
      </c>
      <c r="Q176" s="31">
        <v>13769003</v>
      </c>
      <c r="R176" s="31">
        <v>14321501</v>
      </c>
      <c r="S176" s="31">
        <v>12988318</v>
      </c>
      <c r="T176" s="36">
        <f t="shared" si="46"/>
        <v>0.90691038599934459</v>
      </c>
      <c r="U176" s="36">
        <f t="shared" si="47"/>
        <v>-2.3858381109365112E-3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40"/>
        <v>0</v>
      </c>
      <c r="H177" s="31">
        <v>0</v>
      </c>
      <c r="I177" s="36">
        <f t="shared" si="41"/>
        <v>0</v>
      </c>
      <c r="J177" s="31">
        <v>0</v>
      </c>
      <c r="K177" s="36">
        <f t="shared" si="42"/>
        <v>0</v>
      </c>
      <c r="L177" s="31">
        <v>0</v>
      </c>
      <c r="M177" s="36">
        <f t="shared" si="43"/>
        <v>0</v>
      </c>
      <c r="N177" s="31">
        <f t="shared" si="44"/>
        <v>0</v>
      </c>
      <c r="O177" s="36">
        <f t="shared" si="45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6"/>
        <v>0</v>
      </c>
      <c r="U177" s="36">
        <f t="shared" si="47"/>
        <v>0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33008913</v>
      </c>
      <c r="E178" s="31">
        <v>34578913</v>
      </c>
      <c r="F178" s="31">
        <v>10708547</v>
      </c>
      <c r="G178" s="36">
        <f t="shared" si="40"/>
        <v>0.32441380302344403</v>
      </c>
      <c r="H178" s="31">
        <v>9623611</v>
      </c>
      <c r="I178" s="36">
        <f t="shared" si="41"/>
        <v>0.29154583187880195</v>
      </c>
      <c r="J178" s="31">
        <v>9295907</v>
      </c>
      <c r="K178" s="36">
        <f t="shared" si="42"/>
        <v>0.26883167206557362</v>
      </c>
      <c r="L178" s="31">
        <v>9489211</v>
      </c>
      <c r="M178" s="36">
        <f t="shared" si="43"/>
        <v>0.27442189984398874</v>
      </c>
      <c r="N178" s="31">
        <f t="shared" si="44"/>
        <v>39117276</v>
      </c>
      <c r="O178" s="36">
        <f t="shared" si="45"/>
        <v>1.1312465490167374</v>
      </c>
      <c r="P178" s="31">
        <v>9257946</v>
      </c>
      <c r="Q178" s="31">
        <v>31294560</v>
      </c>
      <c r="R178" s="31">
        <v>35010049</v>
      </c>
      <c r="S178" s="31">
        <v>39463836</v>
      </c>
      <c r="T178" s="36">
        <f t="shared" si="46"/>
        <v>1.12721453203336</v>
      </c>
      <c r="U178" s="36">
        <f t="shared" si="47"/>
        <v>2.4980162986476762E-2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57281483</v>
      </c>
      <c r="E179" s="32">
        <f>SUM(E173:E178)</f>
        <v>58915923</v>
      </c>
      <c r="F179" s="32">
        <f>SUM(F173:F178)</f>
        <v>15692707</v>
      </c>
      <c r="G179" s="37">
        <f t="shared" si="40"/>
        <v>0.27395776397758415</v>
      </c>
      <c r="H179" s="32">
        <f>SUM(H173:H178)</f>
        <v>14894087</v>
      </c>
      <c r="I179" s="37">
        <f t="shared" si="41"/>
        <v>0.26001573667357741</v>
      </c>
      <c r="J179" s="32">
        <f>SUM(J173:J178)</f>
        <v>15330555</v>
      </c>
      <c r="K179" s="37">
        <f t="shared" si="42"/>
        <v>0.26021072435714876</v>
      </c>
      <c r="L179" s="32">
        <f>SUM(L173:L178)</f>
        <v>14604121</v>
      </c>
      <c r="M179" s="37">
        <f t="shared" si="43"/>
        <v>0.24788071299502512</v>
      </c>
      <c r="N179" s="32">
        <f t="shared" si="44"/>
        <v>60521470</v>
      </c>
      <c r="O179" s="37">
        <f t="shared" si="45"/>
        <v>1.0272514953215619</v>
      </c>
      <c r="P179" s="32">
        <f>SUM(P173:P178)</f>
        <v>15258811</v>
      </c>
      <c r="Q179" s="32">
        <f>SUM(Q173:Q178)</f>
        <v>53864510</v>
      </c>
      <c r="R179" s="32">
        <f>SUM(R173:R178)</f>
        <v>58118497</v>
      </c>
      <c r="S179" s="32">
        <f>SUM(S173:S178)</f>
        <v>62425124</v>
      </c>
      <c r="T179" s="37">
        <f t="shared" si="46"/>
        <v>1.0741007978922785</v>
      </c>
      <c r="U179" s="37">
        <f t="shared" si="47"/>
        <v>-4.2905702154643621E-2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40"/>
        <v>0</v>
      </c>
      <c r="H180" s="31">
        <v>0</v>
      </c>
      <c r="I180" s="36">
        <f t="shared" si="41"/>
        <v>0</v>
      </c>
      <c r="J180" s="31">
        <v>0</v>
      </c>
      <c r="K180" s="36">
        <f t="shared" si="42"/>
        <v>0</v>
      </c>
      <c r="L180" s="31">
        <v>0</v>
      </c>
      <c r="M180" s="36">
        <f t="shared" si="43"/>
        <v>0</v>
      </c>
      <c r="N180" s="31">
        <f t="shared" si="44"/>
        <v>0</v>
      </c>
      <c r="O180" s="36">
        <f t="shared" si="45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6"/>
        <v>0</v>
      </c>
      <c r="U180" s="36">
        <f t="shared" si="47"/>
        <v>0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40"/>
        <v>0</v>
      </c>
      <c r="H181" s="31">
        <v>0</v>
      </c>
      <c r="I181" s="36">
        <f t="shared" si="41"/>
        <v>0</v>
      </c>
      <c r="J181" s="31">
        <v>0</v>
      </c>
      <c r="K181" s="36">
        <f t="shared" si="42"/>
        <v>0</v>
      </c>
      <c r="L181" s="31">
        <v>0</v>
      </c>
      <c r="M181" s="36">
        <f t="shared" si="43"/>
        <v>0</v>
      </c>
      <c r="N181" s="31">
        <f t="shared" si="44"/>
        <v>0</v>
      </c>
      <c r="O181" s="36">
        <f t="shared" si="45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6"/>
        <v>0</v>
      </c>
      <c r="U181" s="36">
        <f t="shared" si="47"/>
        <v>0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3643320</v>
      </c>
      <c r="E182" s="31">
        <v>3693320</v>
      </c>
      <c r="F182" s="31">
        <v>258899</v>
      </c>
      <c r="G182" s="36">
        <f t="shared" si="40"/>
        <v>7.1061284762249821E-2</v>
      </c>
      <c r="H182" s="31">
        <v>258130</v>
      </c>
      <c r="I182" s="36">
        <f t="shared" si="41"/>
        <v>7.0850213541495122E-2</v>
      </c>
      <c r="J182" s="31">
        <v>16299</v>
      </c>
      <c r="K182" s="36">
        <f t="shared" si="42"/>
        <v>4.4131025743775251E-3</v>
      </c>
      <c r="L182" s="31">
        <v>260364</v>
      </c>
      <c r="M182" s="36">
        <f t="shared" si="43"/>
        <v>7.0495922367950783E-2</v>
      </c>
      <c r="N182" s="31">
        <f t="shared" si="44"/>
        <v>793692</v>
      </c>
      <c r="O182" s="36">
        <f t="shared" si="45"/>
        <v>0.21489933176654066</v>
      </c>
      <c r="P182" s="31">
        <v>442222</v>
      </c>
      <c r="Q182" s="31">
        <v>2471650</v>
      </c>
      <c r="R182" s="31">
        <v>3459943</v>
      </c>
      <c r="S182" s="31">
        <v>1876409</v>
      </c>
      <c r="T182" s="36">
        <f t="shared" si="46"/>
        <v>0.54232367411833082</v>
      </c>
      <c r="U182" s="36">
        <f t="shared" si="47"/>
        <v>-0.41123689006878894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40"/>
        <v>0</v>
      </c>
      <c r="H183" s="31">
        <v>0</v>
      </c>
      <c r="I183" s="36">
        <f t="shared" si="41"/>
        <v>0</v>
      </c>
      <c r="J183" s="31">
        <v>0</v>
      </c>
      <c r="K183" s="36">
        <f t="shared" si="42"/>
        <v>0</v>
      </c>
      <c r="L183" s="31">
        <v>0</v>
      </c>
      <c r="M183" s="36">
        <f t="shared" si="43"/>
        <v>0</v>
      </c>
      <c r="N183" s="31">
        <f t="shared" si="44"/>
        <v>0</v>
      </c>
      <c r="O183" s="36">
        <f t="shared" si="45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6"/>
        <v>0</v>
      </c>
      <c r="U183" s="36">
        <f t="shared" si="47"/>
        <v>0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3167763</v>
      </c>
      <c r="E184" s="31">
        <v>2805023</v>
      </c>
      <c r="F184" s="31">
        <v>205598</v>
      </c>
      <c r="G184" s="36">
        <f t="shared" si="40"/>
        <v>6.4903214034635795E-2</v>
      </c>
      <c r="H184" s="31">
        <v>54040</v>
      </c>
      <c r="I184" s="36">
        <f t="shared" si="41"/>
        <v>1.7059357028919146E-2</v>
      </c>
      <c r="J184" s="31">
        <v>320232</v>
      </c>
      <c r="K184" s="36">
        <f t="shared" si="42"/>
        <v>0.11416376978014084</v>
      </c>
      <c r="L184" s="31">
        <v>1709034</v>
      </c>
      <c r="M184" s="36">
        <f t="shared" si="43"/>
        <v>0.60927628757411256</v>
      </c>
      <c r="N184" s="31">
        <f t="shared" si="44"/>
        <v>2288904</v>
      </c>
      <c r="O184" s="36">
        <f t="shared" si="45"/>
        <v>0.81600186522534757</v>
      </c>
      <c r="P184" s="31">
        <v>343690</v>
      </c>
      <c r="Q184" s="31">
        <v>2640015</v>
      </c>
      <c r="R184" s="31">
        <v>1618540</v>
      </c>
      <c r="S184" s="31">
        <v>736621</v>
      </c>
      <c r="T184" s="36">
        <f t="shared" si="46"/>
        <v>0.45511448589469522</v>
      </c>
      <c r="U184" s="36">
        <f t="shared" si="47"/>
        <v>3.9726032180162356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6811083</v>
      </c>
      <c r="E185" s="32">
        <f>SUM(E180:E184)</f>
        <v>6498343</v>
      </c>
      <c r="F185" s="32">
        <f>SUM(F180:F184)</f>
        <v>464497</v>
      </c>
      <c r="G185" s="37">
        <f t="shared" si="40"/>
        <v>6.8197230895585909E-2</v>
      </c>
      <c r="H185" s="32">
        <f>SUM(H180:H184)</f>
        <v>312170</v>
      </c>
      <c r="I185" s="37">
        <f t="shared" si="41"/>
        <v>4.5832652457766264E-2</v>
      </c>
      <c r="J185" s="32">
        <f>SUM(J180:J184)</f>
        <v>336531</v>
      </c>
      <c r="K185" s="37">
        <f t="shared" si="42"/>
        <v>5.1787201752816064E-2</v>
      </c>
      <c r="L185" s="32">
        <f>SUM(L180:L184)</f>
        <v>1969398</v>
      </c>
      <c r="M185" s="37">
        <f t="shared" si="43"/>
        <v>0.30306156507897475</v>
      </c>
      <c r="N185" s="32">
        <f t="shared" si="44"/>
        <v>3082596</v>
      </c>
      <c r="O185" s="37">
        <f t="shared" si="45"/>
        <v>0.4743664654204926</v>
      </c>
      <c r="P185" s="32">
        <f>SUM(P180:P184)</f>
        <v>785912</v>
      </c>
      <c r="Q185" s="32">
        <f>SUM(Q180:Q184)</f>
        <v>5111665</v>
      </c>
      <c r="R185" s="32">
        <f>SUM(R180:R184)</f>
        <v>5078483</v>
      </c>
      <c r="S185" s="32">
        <f>SUM(S180:S184)</f>
        <v>2613030</v>
      </c>
      <c r="T185" s="37">
        <f t="shared" si="46"/>
        <v>0.51452963414468456</v>
      </c>
      <c r="U185" s="37">
        <f t="shared" si="47"/>
        <v>1.5058759759362372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40"/>
        <v>0</v>
      </c>
      <c r="H186" s="31">
        <v>0</v>
      </c>
      <c r="I186" s="36">
        <f t="shared" si="41"/>
        <v>0</v>
      </c>
      <c r="J186" s="31">
        <v>0</v>
      </c>
      <c r="K186" s="36">
        <f t="shared" si="42"/>
        <v>0</v>
      </c>
      <c r="L186" s="31">
        <v>0</v>
      </c>
      <c r="M186" s="36">
        <f t="shared" si="43"/>
        <v>0</v>
      </c>
      <c r="N186" s="31">
        <f t="shared" si="44"/>
        <v>0</v>
      </c>
      <c r="O186" s="36">
        <f t="shared" si="45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6"/>
        <v>0</v>
      </c>
      <c r="U186" s="36">
        <f t="shared" si="47"/>
        <v>0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40"/>
        <v>0</v>
      </c>
      <c r="H187" s="31">
        <v>0</v>
      </c>
      <c r="I187" s="36">
        <f t="shared" si="41"/>
        <v>0</v>
      </c>
      <c r="J187" s="31">
        <v>0</v>
      </c>
      <c r="K187" s="36">
        <f t="shared" si="42"/>
        <v>0</v>
      </c>
      <c r="L187" s="31">
        <v>0</v>
      </c>
      <c r="M187" s="36">
        <f t="shared" si="43"/>
        <v>0</v>
      </c>
      <c r="N187" s="31">
        <f t="shared" si="44"/>
        <v>0</v>
      </c>
      <c r="O187" s="36">
        <f t="shared" si="45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6"/>
        <v>0</v>
      </c>
      <c r="U187" s="36">
        <f t="shared" si="47"/>
        <v>0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8017348</v>
      </c>
      <c r="E188" s="31">
        <v>8072838</v>
      </c>
      <c r="F188" s="31">
        <v>3107544</v>
      </c>
      <c r="G188" s="36">
        <f t="shared" si="40"/>
        <v>0.3876024840134169</v>
      </c>
      <c r="H188" s="31">
        <v>3166115</v>
      </c>
      <c r="I188" s="36">
        <f t="shared" si="41"/>
        <v>0.39490801696521094</v>
      </c>
      <c r="J188" s="31">
        <v>2028253</v>
      </c>
      <c r="K188" s="36">
        <f t="shared" si="42"/>
        <v>0.25124411018776793</v>
      </c>
      <c r="L188" s="31">
        <v>-2556367</v>
      </c>
      <c r="M188" s="36">
        <f t="shared" si="43"/>
        <v>-0.31666273991872501</v>
      </c>
      <c r="N188" s="31">
        <f t="shared" si="44"/>
        <v>5745545</v>
      </c>
      <c r="O188" s="36">
        <f t="shared" si="45"/>
        <v>0.7117131546551535</v>
      </c>
      <c r="P188" s="31">
        <v>1861578</v>
      </c>
      <c r="Q188" s="31">
        <v>7351954</v>
      </c>
      <c r="R188" s="31">
        <v>7442958</v>
      </c>
      <c r="S188" s="31">
        <v>8031914</v>
      </c>
      <c r="T188" s="36">
        <f t="shared" si="46"/>
        <v>1.0791292924130433</v>
      </c>
      <c r="U188" s="36">
        <f t="shared" si="47"/>
        <v>-2.3732258331372629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40"/>
        <v>0</v>
      </c>
      <c r="H189" s="31">
        <v>0</v>
      </c>
      <c r="I189" s="36">
        <f t="shared" si="41"/>
        <v>0</v>
      </c>
      <c r="J189" s="31">
        <v>0</v>
      </c>
      <c r="K189" s="36">
        <f t="shared" si="42"/>
        <v>0</v>
      </c>
      <c r="L189" s="31">
        <v>0</v>
      </c>
      <c r="M189" s="36">
        <f t="shared" si="43"/>
        <v>0</v>
      </c>
      <c r="N189" s="31">
        <f t="shared" si="44"/>
        <v>0</v>
      </c>
      <c r="O189" s="36">
        <f t="shared" si="45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6"/>
        <v>0</v>
      </c>
      <c r="U189" s="36">
        <f t="shared" si="47"/>
        <v>0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23449000</v>
      </c>
      <c r="E190" s="31">
        <v>21239000</v>
      </c>
      <c r="F190" s="31">
        <v>4736994</v>
      </c>
      <c r="G190" s="36">
        <f t="shared" si="40"/>
        <v>0.20201262313957952</v>
      </c>
      <c r="H190" s="31">
        <v>4938631</v>
      </c>
      <c r="I190" s="36">
        <f t="shared" si="41"/>
        <v>0.21061158258347903</v>
      </c>
      <c r="J190" s="31">
        <v>4821391</v>
      </c>
      <c r="K190" s="36">
        <f t="shared" si="42"/>
        <v>0.22700649748104901</v>
      </c>
      <c r="L190" s="31">
        <v>5033787</v>
      </c>
      <c r="M190" s="36">
        <f t="shared" si="43"/>
        <v>0.23700677998022507</v>
      </c>
      <c r="N190" s="31">
        <f t="shared" si="44"/>
        <v>19530803</v>
      </c>
      <c r="O190" s="36">
        <f t="shared" si="45"/>
        <v>0.91957262582984134</v>
      </c>
      <c r="P190" s="31">
        <v>5101084</v>
      </c>
      <c r="Q190" s="31">
        <v>21716000</v>
      </c>
      <c r="R190" s="31">
        <v>22210000</v>
      </c>
      <c r="S190" s="31">
        <v>19085124</v>
      </c>
      <c r="T190" s="36">
        <f t="shared" si="46"/>
        <v>0.85930319675821698</v>
      </c>
      <c r="U190" s="36">
        <f t="shared" si="47"/>
        <v>-1.3192686103581153E-2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31466348</v>
      </c>
      <c r="E191" s="32">
        <f>SUM(E186:E190)</f>
        <v>29311838</v>
      </c>
      <c r="F191" s="32">
        <f>SUM(F186:F190)</f>
        <v>7844538</v>
      </c>
      <c r="G191" s="37">
        <f t="shared" si="40"/>
        <v>0.24929928315799468</v>
      </c>
      <c r="H191" s="32">
        <f>SUM(H186:H190)</f>
        <v>8104746</v>
      </c>
      <c r="I191" s="37">
        <f t="shared" si="41"/>
        <v>0.25756868893714646</v>
      </c>
      <c r="J191" s="32">
        <f>SUM(J186:J190)</f>
        <v>6849644</v>
      </c>
      <c r="K191" s="37">
        <f t="shared" si="42"/>
        <v>0.23368183189331218</v>
      </c>
      <c r="L191" s="32">
        <f>SUM(L186:L190)</f>
        <v>2477420</v>
      </c>
      <c r="M191" s="37">
        <f t="shared" si="43"/>
        <v>8.4519435458124459E-2</v>
      </c>
      <c r="N191" s="32">
        <f t="shared" si="44"/>
        <v>25276348</v>
      </c>
      <c r="O191" s="37">
        <f t="shared" si="45"/>
        <v>0.86232559009093868</v>
      </c>
      <c r="P191" s="32">
        <f>SUM(P186:P190)</f>
        <v>6962662</v>
      </c>
      <c r="Q191" s="32">
        <f>SUM(Q186:Q190)</f>
        <v>29067954</v>
      </c>
      <c r="R191" s="32">
        <f>SUM(R186:R190)</f>
        <v>29652958</v>
      </c>
      <c r="S191" s="32">
        <f>SUM(S186:S190)</f>
        <v>27117038</v>
      </c>
      <c r="T191" s="37">
        <f t="shared" si="46"/>
        <v>0.9144800326496938</v>
      </c>
      <c r="U191" s="37">
        <f t="shared" si="47"/>
        <v>-0.64418493961074086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40"/>
        <v>0</v>
      </c>
      <c r="H192" s="31">
        <v>0</v>
      </c>
      <c r="I192" s="36">
        <f t="shared" si="41"/>
        <v>0</v>
      </c>
      <c r="J192" s="31">
        <v>0</v>
      </c>
      <c r="K192" s="36">
        <f t="shared" si="42"/>
        <v>0</v>
      </c>
      <c r="L192" s="31">
        <v>0</v>
      </c>
      <c r="M192" s="36">
        <f t="shared" si="43"/>
        <v>0</v>
      </c>
      <c r="N192" s="31">
        <f t="shared" si="44"/>
        <v>0</v>
      </c>
      <c r="O192" s="36">
        <f t="shared" si="45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6"/>
        <v>0</v>
      </c>
      <c r="U192" s="36">
        <f t="shared" si="47"/>
        <v>0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40"/>
        <v>0</v>
      </c>
      <c r="H193" s="31">
        <v>0</v>
      </c>
      <c r="I193" s="36">
        <f t="shared" si="41"/>
        <v>0</v>
      </c>
      <c r="J193" s="31">
        <v>0</v>
      </c>
      <c r="K193" s="36">
        <f t="shared" si="42"/>
        <v>0</v>
      </c>
      <c r="L193" s="31">
        <v>0</v>
      </c>
      <c r="M193" s="36">
        <f t="shared" si="43"/>
        <v>0</v>
      </c>
      <c r="N193" s="31">
        <f t="shared" si="44"/>
        <v>0</v>
      </c>
      <c r="O193" s="36">
        <f t="shared" si="45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6"/>
        <v>0</v>
      </c>
      <c r="U193" s="36">
        <f t="shared" si="47"/>
        <v>0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40"/>
        <v>0</v>
      </c>
      <c r="H194" s="31">
        <v>0</v>
      </c>
      <c r="I194" s="36">
        <f t="shared" si="41"/>
        <v>0</v>
      </c>
      <c r="J194" s="31">
        <v>0</v>
      </c>
      <c r="K194" s="36">
        <f t="shared" si="42"/>
        <v>0</v>
      </c>
      <c r="L194" s="31">
        <v>0</v>
      </c>
      <c r="M194" s="36">
        <f t="shared" si="43"/>
        <v>0</v>
      </c>
      <c r="N194" s="31">
        <f t="shared" si="44"/>
        <v>0</v>
      </c>
      <c r="O194" s="36">
        <f t="shared" si="45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6"/>
        <v>0</v>
      </c>
      <c r="U194" s="36">
        <f t="shared" si="47"/>
        <v>0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40"/>
        <v>0</v>
      </c>
      <c r="H195" s="31">
        <v>0</v>
      </c>
      <c r="I195" s="36">
        <f t="shared" si="41"/>
        <v>0</v>
      </c>
      <c r="J195" s="31">
        <v>0</v>
      </c>
      <c r="K195" s="36">
        <f t="shared" si="42"/>
        <v>0</v>
      </c>
      <c r="L195" s="31">
        <v>0</v>
      </c>
      <c r="M195" s="36">
        <f t="shared" si="43"/>
        <v>0</v>
      </c>
      <c r="N195" s="31">
        <f t="shared" si="44"/>
        <v>0</v>
      </c>
      <c r="O195" s="36">
        <f t="shared" si="45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6"/>
        <v>0</v>
      </c>
      <c r="U195" s="36">
        <f t="shared" si="47"/>
        <v>0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40"/>
        <v>0</v>
      </c>
      <c r="H196" s="31">
        <v>0</v>
      </c>
      <c r="I196" s="36">
        <f t="shared" si="41"/>
        <v>0</v>
      </c>
      <c r="J196" s="31">
        <v>0</v>
      </c>
      <c r="K196" s="36">
        <f t="shared" si="42"/>
        <v>0</v>
      </c>
      <c r="L196" s="31">
        <v>0</v>
      </c>
      <c r="M196" s="36">
        <f t="shared" si="43"/>
        <v>0</v>
      </c>
      <c r="N196" s="31">
        <f t="shared" si="44"/>
        <v>0</v>
      </c>
      <c r="O196" s="36">
        <f t="shared" si="45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6"/>
        <v>0</v>
      </c>
      <c r="U196" s="36">
        <f t="shared" si="47"/>
        <v>0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25545527</v>
      </c>
      <c r="E197" s="31">
        <v>23885341</v>
      </c>
      <c r="F197" s="31">
        <v>6193953</v>
      </c>
      <c r="G197" s="36">
        <f t="shared" si="40"/>
        <v>0.24246722332250181</v>
      </c>
      <c r="H197" s="31">
        <v>5533814</v>
      </c>
      <c r="I197" s="36">
        <f t="shared" si="41"/>
        <v>0.21662555640367098</v>
      </c>
      <c r="J197" s="31">
        <v>5679180</v>
      </c>
      <c r="K197" s="36">
        <f t="shared" si="42"/>
        <v>0.23776842876138968</v>
      </c>
      <c r="L197" s="31">
        <v>5677778</v>
      </c>
      <c r="M197" s="36">
        <f t="shared" si="43"/>
        <v>0.23770973167182333</v>
      </c>
      <c r="N197" s="31">
        <f t="shared" si="44"/>
        <v>23084725</v>
      </c>
      <c r="O197" s="36">
        <f t="shared" si="45"/>
        <v>0.96648086372306763</v>
      </c>
      <c r="P197" s="31">
        <v>5380942</v>
      </c>
      <c r="Q197" s="31">
        <v>25560858</v>
      </c>
      <c r="R197" s="31">
        <v>24239426</v>
      </c>
      <c r="S197" s="31">
        <v>22245447</v>
      </c>
      <c r="T197" s="36">
        <f t="shared" si="46"/>
        <v>0.91773819231528009</v>
      </c>
      <c r="U197" s="36">
        <f t="shared" si="47"/>
        <v>5.516431881257966E-2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25545527</v>
      </c>
      <c r="E198" s="32">
        <f>SUM(E192:E197)</f>
        <v>23885341</v>
      </c>
      <c r="F198" s="32">
        <f>SUM(F192:F197)</f>
        <v>6193953</v>
      </c>
      <c r="G198" s="37">
        <f t="shared" si="40"/>
        <v>0.24246722332250181</v>
      </c>
      <c r="H198" s="32">
        <f>SUM(H192:H197)</f>
        <v>5533814</v>
      </c>
      <c r="I198" s="37">
        <f t="shared" si="41"/>
        <v>0.21662555640367098</v>
      </c>
      <c r="J198" s="32">
        <f>SUM(J192:J197)</f>
        <v>5679180</v>
      </c>
      <c r="K198" s="37">
        <f t="shared" si="42"/>
        <v>0.23776842876138968</v>
      </c>
      <c r="L198" s="32">
        <f>SUM(L192:L197)</f>
        <v>5677778</v>
      </c>
      <c r="M198" s="37">
        <f t="shared" si="43"/>
        <v>0.23770973167182333</v>
      </c>
      <c r="N198" s="32">
        <f t="shared" si="44"/>
        <v>23084725</v>
      </c>
      <c r="O198" s="37">
        <f t="shared" si="45"/>
        <v>0.96648086372306763</v>
      </c>
      <c r="P198" s="32">
        <f>SUM(P192:P197)</f>
        <v>5380942</v>
      </c>
      <c r="Q198" s="32">
        <f>SUM(Q192:Q197)</f>
        <v>25560858</v>
      </c>
      <c r="R198" s="32">
        <f>SUM(R192:R197)</f>
        <v>24239426</v>
      </c>
      <c r="S198" s="32">
        <f>SUM(S192:S197)</f>
        <v>22245447</v>
      </c>
      <c r="T198" s="37">
        <f t="shared" si="46"/>
        <v>0.91773819231528009</v>
      </c>
      <c r="U198" s="37">
        <f t="shared" si="47"/>
        <v>5.516431881257966E-2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5721746</v>
      </c>
      <c r="E199" s="31">
        <v>3798930</v>
      </c>
      <c r="F199" s="31">
        <v>711493</v>
      </c>
      <c r="G199" s="36">
        <f t="shared" si="40"/>
        <v>0.1243489312528029</v>
      </c>
      <c r="H199" s="31">
        <v>744291</v>
      </c>
      <c r="I199" s="36">
        <f t="shared" si="41"/>
        <v>0.1300810976229983</v>
      </c>
      <c r="J199" s="31">
        <v>749035</v>
      </c>
      <c r="K199" s="36">
        <f t="shared" si="42"/>
        <v>0.19716999260318038</v>
      </c>
      <c r="L199" s="31">
        <v>987590</v>
      </c>
      <c r="M199" s="36">
        <f t="shared" si="43"/>
        <v>0.25996530602037943</v>
      </c>
      <c r="N199" s="31">
        <f t="shared" si="44"/>
        <v>3192409</v>
      </c>
      <c r="O199" s="36">
        <f t="shared" si="45"/>
        <v>0.84034425482964936</v>
      </c>
      <c r="P199" s="31">
        <v>787635</v>
      </c>
      <c r="Q199" s="31">
        <v>6171978</v>
      </c>
      <c r="R199" s="31">
        <v>6171978</v>
      </c>
      <c r="S199" s="31">
        <v>2467058</v>
      </c>
      <c r="T199" s="36">
        <f t="shared" si="46"/>
        <v>0.39971918240797361</v>
      </c>
      <c r="U199" s="36">
        <f t="shared" si="47"/>
        <v>0.25386759095266198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40"/>
        <v>0</v>
      </c>
      <c r="H200" s="31">
        <v>0</v>
      </c>
      <c r="I200" s="36">
        <f t="shared" si="41"/>
        <v>0</v>
      </c>
      <c r="J200" s="31">
        <v>0</v>
      </c>
      <c r="K200" s="36">
        <f t="shared" si="42"/>
        <v>0</v>
      </c>
      <c r="L200" s="31">
        <v>0</v>
      </c>
      <c r="M200" s="36">
        <f t="shared" si="43"/>
        <v>0</v>
      </c>
      <c r="N200" s="31">
        <f t="shared" si="44"/>
        <v>0</v>
      </c>
      <c r="O200" s="36">
        <f t="shared" si="45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6"/>
        <v>0</v>
      </c>
      <c r="U200" s="36">
        <f t="shared" si="47"/>
        <v>0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40"/>
        <v>0</v>
      </c>
      <c r="H201" s="31">
        <v>0</v>
      </c>
      <c r="I201" s="36">
        <f t="shared" si="41"/>
        <v>0</v>
      </c>
      <c r="J201" s="31">
        <v>0</v>
      </c>
      <c r="K201" s="36">
        <f t="shared" si="42"/>
        <v>0</v>
      </c>
      <c r="L201" s="31">
        <v>0</v>
      </c>
      <c r="M201" s="36">
        <f t="shared" si="43"/>
        <v>0</v>
      </c>
      <c r="N201" s="31">
        <f t="shared" si="44"/>
        <v>0</v>
      </c>
      <c r="O201" s="36">
        <f t="shared" si="45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6"/>
        <v>0</v>
      </c>
      <c r="U201" s="36">
        <f t="shared" si="47"/>
        <v>0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40"/>
        <v>0</v>
      </c>
      <c r="H202" s="31">
        <v>0</v>
      </c>
      <c r="I202" s="36">
        <f t="shared" si="41"/>
        <v>0</v>
      </c>
      <c r="J202" s="31">
        <v>0</v>
      </c>
      <c r="K202" s="36">
        <f t="shared" si="42"/>
        <v>0</v>
      </c>
      <c r="L202" s="31">
        <v>0</v>
      </c>
      <c r="M202" s="36">
        <f t="shared" si="43"/>
        <v>0</v>
      </c>
      <c r="N202" s="31">
        <f t="shared" si="44"/>
        <v>0</v>
      </c>
      <c r="O202" s="36">
        <f t="shared" si="45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6"/>
        <v>0</v>
      </c>
      <c r="U202" s="36">
        <f t="shared" si="47"/>
        <v>0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40"/>
        <v>0</v>
      </c>
      <c r="H203" s="31">
        <v>0</v>
      </c>
      <c r="I203" s="36">
        <f t="shared" si="41"/>
        <v>0</v>
      </c>
      <c r="J203" s="31">
        <v>0</v>
      </c>
      <c r="K203" s="36">
        <f t="shared" si="42"/>
        <v>0</v>
      </c>
      <c r="L203" s="31">
        <v>0</v>
      </c>
      <c r="M203" s="36">
        <f t="shared" si="43"/>
        <v>0</v>
      </c>
      <c r="N203" s="31">
        <f t="shared" si="44"/>
        <v>0</v>
      </c>
      <c r="O203" s="36">
        <f t="shared" si="45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6"/>
        <v>0</v>
      </c>
      <c r="U203" s="36">
        <f t="shared" si="47"/>
        <v>0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5721746</v>
      </c>
      <c r="E204" s="32">
        <f>SUM(E199:E203)</f>
        <v>3798930</v>
      </c>
      <c r="F204" s="32">
        <f>SUM(F199:F203)</f>
        <v>711493</v>
      </c>
      <c r="G204" s="37">
        <f t="shared" si="40"/>
        <v>0.1243489312528029</v>
      </c>
      <c r="H204" s="32">
        <f>SUM(H199:H203)</f>
        <v>744291</v>
      </c>
      <c r="I204" s="37">
        <f t="shared" si="41"/>
        <v>0.1300810976229983</v>
      </c>
      <c r="J204" s="32">
        <f>SUM(J199:J203)</f>
        <v>749035</v>
      </c>
      <c r="K204" s="37">
        <f t="shared" si="42"/>
        <v>0.19716999260318038</v>
      </c>
      <c r="L204" s="32">
        <f>SUM(L199:L203)</f>
        <v>987590</v>
      </c>
      <c r="M204" s="37">
        <f t="shared" si="43"/>
        <v>0.25996530602037943</v>
      </c>
      <c r="N204" s="32">
        <f t="shared" si="44"/>
        <v>3192409</v>
      </c>
      <c r="O204" s="37">
        <f t="shared" si="45"/>
        <v>0.84034425482964936</v>
      </c>
      <c r="P204" s="32">
        <f>SUM(P199:P203)</f>
        <v>787635</v>
      </c>
      <c r="Q204" s="32">
        <f>SUM(Q199:Q203)</f>
        <v>6171978</v>
      </c>
      <c r="R204" s="32">
        <f>SUM(R199:R203)</f>
        <v>6171978</v>
      </c>
      <c r="S204" s="32">
        <f>SUM(S199:S203)</f>
        <v>2467058</v>
      </c>
      <c r="T204" s="37">
        <f t="shared" si="46"/>
        <v>0.39971918240797361</v>
      </c>
      <c r="U204" s="37">
        <f t="shared" si="47"/>
        <v>0.25386759095266198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126826187</v>
      </c>
      <c r="E205" s="32">
        <f>SUM(E173:E178,E180:E184,E186:E190,E192:E197,E199:E203)</f>
        <v>122410375</v>
      </c>
      <c r="F205" s="32">
        <f>SUM(F173:F178,F180:F184,F186:F190,F192:F197,F199:F203)</f>
        <v>30907188</v>
      </c>
      <c r="G205" s="37">
        <f t="shared" si="40"/>
        <v>0.24369721057686611</v>
      </c>
      <c r="H205" s="32">
        <f>SUM(H173:H178,H180:H184,H186:H190,H192:H197,H199:H203)</f>
        <v>29589108</v>
      </c>
      <c r="I205" s="37">
        <f t="shared" si="41"/>
        <v>0.23330440423948093</v>
      </c>
      <c r="J205" s="32">
        <f>SUM(J173:J178,J180:J184,J186:J190,J192:J197,J199:J203)</f>
        <v>28944945</v>
      </c>
      <c r="K205" s="37">
        <f t="shared" si="42"/>
        <v>0.23645826589453711</v>
      </c>
      <c r="L205" s="32">
        <f>SUM(L173:L178,L180:L184,L186:L190,L192:L197,L199:L203)</f>
        <v>25716307</v>
      </c>
      <c r="M205" s="37">
        <f t="shared" si="43"/>
        <v>0.21008274012721553</v>
      </c>
      <c r="N205" s="32">
        <f t="shared" si="44"/>
        <v>115157548</v>
      </c>
      <c r="O205" s="37">
        <f t="shared" si="45"/>
        <v>0.94074989967149436</v>
      </c>
      <c r="P205" s="32">
        <f>SUM(P173:P178,P180:P184,P186:P190,P192:P197,P199:P203)</f>
        <v>29175962</v>
      </c>
      <c r="Q205" s="32">
        <f>SUM(Q173:Q178,Q180:Q184,Q186:Q190,Q192:Q197,Q199:Q203)</f>
        <v>119776965</v>
      </c>
      <c r="R205" s="32">
        <f>SUM(R173:R178,R180:R184,R186:R190,R192:R197,R199:R203)</f>
        <v>123261342</v>
      </c>
      <c r="S205" s="32">
        <f>SUM(S173:S178,S180:S184,S186:S190,S192:S197,S199:S203)</f>
        <v>116867697</v>
      </c>
      <c r="T205" s="37">
        <f t="shared" si="46"/>
        <v>0.94812935754017669</v>
      </c>
      <c r="U205" s="37">
        <f t="shared" si="47"/>
        <v>-0.11857895208391067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8">IF(($D208     =0),0,($F208     /$D208     ))</f>
        <v>0</v>
      </c>
      <c r="H208" s="31">
        <v>0</v>
      </c>
      <c r="I208" s="36">
        <f t="shared" ref="I208:I231" si="49">IF(($D208     =0),0,($H208     /$D208     ))</f>
        <v>0</v>
      </c>
      <c r="J208" s="31">
        <v>0</v>
      </c>
      <c r="K208" s="36">
        <f t="shared" ref="K208:K231" si="50">IF(($E208     =0),0,($J208     /$E208     ))</f>
        <v>0</v>
      </c>
      <c r="L208" s="31">
        <v>0</v>
      </c>
      <c r="M208" s="36">
        <f t="shared" ref="M208:M231" si="51">IF(($E208     =0),0,($L208     /$E208     ))</f>
        <v>0</v>
      </c>
      <c r="N208" s="31">
        <f t="shared" ref="N208:N231" si="52">$F208     +$H208     +$J208     +$L208</f>
        <v>0</v>
      </c>
      <c r="O208" s="36">
        <f t="shared" ref="O208:O231" si="53">IF(($E208     =0),0,($N208     /$E208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54">IF(($R208     =0),0,($S208     /$R208     ))</f>
        <v>0</v>
      </c>
      <c r="U208" s="36">
        <f t="shared" ref="U208:U231" si="55">IF(($P208     =0),0,(($L208     /$P208     )-1))</f>
        <v>0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364410</v>
      </c>
      <c r="E209" s="31">
        <v>364410</v>
      </c>
      <c r="F209" s="31">
        <v>0</v>
      </c>
      <c r="G209" s="36">
        <f t="shared" si="48"/>
        <v>0</v>
      </c>
      <c r="H209" s="31">
        <v>0</v>
      </c>
      <c r="I209" s="36">
        <f t="shared" si="49"/>
        <v>0</v>
      </c>
      <c r="J209" s="31">
        <v>0</v>
      </c>
      <c r="K209" s="36">
        <f t="shared" si="50"/>
        <v>0</v>
      </c>
      <c r="L209" s="31">
        <v>484</v>
      </c>
      <c r="M209" s="36">
        <f t="shared" si="51"/>
        <v>1.3281743091572678E-3</v>
      </c>
      <c r="N209" s="31">
        <f t="shared" si="52"/>
        <v>484</v>
      </c>
      <c r="O209" s="36">
        <f t="shared" si="53"/>
        <v>1.3281743091572678E-3</v>
      </c>
      <c r="P209" s="31">
        <v>0</v>
      </c>
      <c r="Q209" s="31">
        <v>298584</v>
      </c>
      <c r="R209" s="31">
        <v>298584</v>
      </c>
      <c r="S209" s="31">
        <v>29900</v>
      </c>
      <c r="T209" s="36">
        <f t="shared" si="54"/>
        <v>0.10013932427725532</v>
      </c>
      <c r="U209" s="36">
        <f t="shared" si="55"/>
        <v>0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8"/>
        <v>0</v>
      </c>
      <c r="H210" s="31">
        <v>0</v>
      </c>
      <c r="I210" s="36">
        <f t="shared" si="49"/>
        <v>0</v>
      </c>
      <c r="J210" s="31">
        <v>0</v>
      </c>
      <c r="K210" s="36">
        <f t="shared" si="50"/>
        <v>0</v>
      </c>
      <c r="L210" s="31">
        <v>0</v>
      </c>
      <c r="M210" s="36">
        <f t="shared" si="51"/>
        <v>0</v>
      </c>
      <c r="N210" s="31">
        <f t="shared" si="52"/>
        <v>0</v>
      </c>
      <c r="O210" s="36">
        <f t="shared" si="53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54"/>
        <v>0</v>
      </c>
      <c r="U210" s="36">
        <f t="shared" si="55"/>
        <v>0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8"/>
        <v>0</v>
      </c>
      <c r="H211" s="31">
        <v>0</v>
      </c>
      <c r="I211" s="36">
        <f t="shared" si="49"/>
        <v>0</v>
      </c>
      <c r="J211" s="31">
        <v>0</v>
      </c>
      <c r="K211" s="36">
        <f t="shared" si="50"/>
        <v>0</v>
      </c>
      <c r="L211" s="31">
        <v>0</v>
      </c>
      <c r="M211" s="36">
        <f t="shared" si="51"/>
        <v>0</v>
      </c>
      <c r="N211" s="31">
        <f t="shared" si="52"/>
        <v>0</v>
      </c>
      <c r="O211" s="36">
        <f t="shared" si="53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54"/>
        <v>0</v>
      </c>
      <c r="U211" s="36">
        <f t="shared" si="55"/>
        <v>0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8"/>
        <v>0</v>
      </c>
      <c r="H212" s="31">
        <v>0</v>
      </c>
      <c r="I212" s="36">
        <f t="shared" si="49"/>
        <v>0</v>
      </c>
      <c r="J212" s="31">
        <v>0</v>
      </c>
      <c r="K212" s="36">
        <f t="shared" si="50"/>
        <v>0</v>
      </c>
      <c r="L212" s="31">
        <v>0</v>
      </c>
      <c r="M212" s="36">
        <f t="shared" si="51"/>
        <v>0</v>
      </c>
      <c r="N212" s="31">
        <f t="shared" si="52"/>
        <v>0</v>
      </c>
      <c r="O212" s="36">
        <f t="shared" si="53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54"/>
        <v>0</v>
      </c>
      <c r="U212" s="36">
        <f t="shared" si="55"/>
        <v>0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8"/>
        <v>0</v>
      </c>
      <c r="H213" s="31">
        <v>0</v>
      </c>
      <c r="I213" s="36">
        <f t="shared" si="49"/>
        <v>0</v>
      </c>
      <c r="J213" s="31">
        <v>0</v>
      </c>
      <c r="K213" s="36">
        <f t="shared" si="50"/>
        <v>0</v>
      </c>
      <c r="L213" s="31">
        <v>0</v>
      </c>
      <c r="M213" s="36">
        <f t="shared" si="51"/>
        <v>0</v>
      </c>
      <c r="N213" s="31">
        <f t="shared" si="52"/>
        <v>0</v>
      </c>
      <c r="O213" s="36">
        <f t="shared" si="53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54"/>
        <v>0</v>
      </c>
      <c r="U213" s="36">
        <f t="shared" si="55"/>
        <v>0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1209605</v>
      </c>
      <c r="E214" s="31">
        <v>1209605</v>
      </c>
      <c r="F214" s="31">
        <v>247288</v>
      </c>
      <c r="G214" s="36">
        <f t="shared" si="48"/>
        <v>0.20443698562753956</v>
      </c>
      <c r="H214" s="31">
        <v>232914</v>
      </c>
      <c r="I214" s="36">
        <f t="shared" si="49"/>
        <v>0.19255376755221745</v>
      </c>
      <c r="J214" s="31">
        <v>227484</v>
      </c>
      <c r="K214" s="36">
        <f t="shared" si="50"/>
        <v>0.18806469880663523</v>
      </c>
      <c r="L214" s="31">
        <v>167490</v>
      </c>
      <c r="M214" s="36">
        <f t="shared" si="51"/>
        <v>0.13846668953914706</v>
      </c>
      <c r="N214" s="31">
        <f t="shared" si="52"/>
        <v>875176</v>
      </c>
      <c r="O214" s="36">
        <f t="shared" si="53"/>
        <v>0.72352214152553929</v>
      </c>
      <c r="P214" s="31">
        <v>320888</v>
      </c>
      <c r="Q214" s="31">
        <v>1214969</v>
      </c>
      <c r="R214" s="31">
        <v>1214969</v>
      </c>
      <c r="S214" s="31">
        <v>1100033</v>
      </c>
      <c r="T214" s="36">
        <f t="shared" si="54"/>
        <v>0.9054000554746664</v>
      </c>
      <c r="U214" s="36">
        <f t="shared" si="55"/>
        <v>-0.47804218294233503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31921930</v>
      </c>
      <c r="E215" s="31">
        <v>31621930</v>
      </c>
      <c r="F215" s="31">
        <v>6871628</v>
      </c>
      <c r="G215" s="36">
        <f t="shared" si="48"/>
        <v>0.21526355079407794</v>
      </c>
      <c r="H215" s="31">
        <v>7033684</v>
      </c>
      <c r="I215" s="36">
        <f t="shared" si="49"/>
        <v>0.22034018619801496</v>
      </c>
      <c r="J215" s="31">
        <v>7714627</v>
      </c>
      <c r="K215" s="36">
        <f t="shared" si="50"/>
        <v>0.2439644575773838</v>
      </c>
      <c r="L215" s="31">
        <v>7488012</v>
      </c>
      <c r="M215" s="36">
        <f t="shared" si="51"/>
        <v>0.23679807020001625</v>
      </c>
      <c r="N215" s="31">
        <f t="shared" si="52"/>
        <v>29107951</v>
      </c>
      <c r="O215" s="36">
        <f t="shared" si="53"/>
        <v>0.92049887530583996</v>
      </c>
      <c r="P215" s="31">
        <v>8499817</v>
      </c>
      <c r="Q215" s="31">
        <v>30421360</v>
      </c>
      <c r="R215" s="31">
        <v>29921660</v>
      </c>
      <c r="S215" s="31">
        <v>32477674</v>
      </c>
      <c r="T215" s="36">
        <f t="shared" si="54"/>
        <v>1.0854235359936582</v>
      </c>
      <c r="U215" s="36">
        <f t="shared" si="55"/>
        <v>-0.11903844518064333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33495945</v>
      </c>
      <c r="E216" s="32">
        <f>SUM(E208:E215)</f>
        <v>33195945</v>
      </c>
      <c r="F216" s="32">
        <f>SUM(F208:F215)</f>
        <v>7118916</v>
      </c>
      <c r="G216" s="37">
        <f t="shared" si="48"/>
        <v>0.21253068095257502</v>
      </c>
      <c r="H216" s="32">
        <f>SUM(H208:H215)</f>
        <v>7266598</v>
      </c>
      <c r="I216" s="37">
        <f t="shared" si="49"/>
        <v>0.21693963254358103</v>
      </c>
      <c r="J216" s="32">
        <f>SUM(J208:J215)</f>
        <v>7942111</v>
      </c>
      <c r="K216" s="37">
        <f t="shared" si="50"/>
        <v>0.23924943242314686</v>
      </c>
      <c r="L216" s="32">
        <f>SUM(L208:L215)</f>
        <v>7655986</v>
      </c>
      <c r="M216" s="37">
        <f t="shared" si="51"/>
        <v>0.23063015678571586</v>
      </c>
      <c r="N216" s="32">
        <f t="shared" si="52"/>
        <v>29983611</v>
      </c>
      <c r="O216" s="37">
        <f t="shared" si="53"/>
        <v>0.90323113259767118</v>
      </c>
      <c r="P216" s="32">
        <f>SUM(P208:P215)</f>
        <v>8820705</v>
      </c>
      <c r="Q216" s="32">
        <f>SUM(Q208:Q215)</f>
        <v>31934913</v>
      </c>
      <c r="R216" s="32">
        <f>SUM(R208:R215)</f>
        <v>31435213</v>
      </c>
      <c r="S216" s="32">
        <f>SUM(S208:S215)</f>
        <v>33607607</v>
      </c>
      <c r="T216" s="37">
        <f t="shared" si="54"/>
        <v>1.0691070233880713</v>
      </c>
      <c r="U216" s="37">
        <f t="shared" si="55"/>
        <v>-0.13204375387228118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8"/>
        <v>0</v>
      </c>
      <c r="H217" s="31">
        <v>0</v>
      </c>
      <c r="I217" s="36">
        <f t="shared" si="49"/>
        <v>0</v>
      </c>
      <c r="J217" s="31">
        <v>0</v>
      </c>
      <c r="K217" s="36">
        <f t="shared" si="50"/>
        <v>0</v>
      </c>
      <c r="L217" s="31">
        <v>0</v>
      </c>
      <c r="M217" s="36">
        <f t="shared" si="51"/>
        <v>0</v>
      </c>
      <c r="N217" s="31">
        <f t="shared" si="52"/>
        <v>0</v>
      </c>
      <c r="O217" s="36">
        <f t="shared" si="53"/>
        <v>0</v>
      </c>
      <c r="P217" s="31">
        <v>0</v>
      </c>
      <c r="Q217" s="31">
        <v>748656</v>
      </c>
      <c r="R217" s="31">
        <v>0</v>
      </c>
      <c r="S217" s="31">
        <v>0</v>
      </c>
      <c r="T217" s="36">
        <f t="shared" si="54"/>
        <v>0</v>
      </c>
      <c r="U217" s="36">
        <f t="shared" si="55"/>
        <v>0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0</v>
      </c>
      <c r="E218" s="31">
        <v>0</v>
      </c>
      <c r="F218" s="31">
        <v>0</v>
      </c>
      <c r="G218" s="36">
        <f t="shared" si="48"/>
        <v>0</v>
      </c>
      <c r="H218" s="31">
        <v>0</v>
      </c>
      <c r="I218" s="36">
        <f t="shared" si="49"/>
        <v>0</v>
      </c>
      <c r="J218" s="31">
        <v>0</v>
      </c>
      <c r="K218" s="36">
        <f t="shared" si="50"/>
        <v>0</v>
      </c>
      <c r="L218" s="31">
        <v>0</v>
      </c>
      <c r="M218" s="36">
        <f t="shared" si="51"/>
        <v>0</v>
      </c>
      <c r="N218" s="31">
        <f t="shared" si="52"/>
        <v>0</v>
      </c>
      <c r="O218" s="36">
        <f t="shared" si="53"/>
        <v>0</v>
      </c>
      <c r="P218" s="31">
        <v>0</v>
      </c>
      <c r="Q218" s="31">
        <v>0</v>
      </c>
      <c r="R218" s="31">
        <v>0</v>
      </c>
      <c r="S218" s="31">
        <v>0</v>
      </c>
      <c r="T218" s="36">
        <f t="shared" si="54"/>
        <v>0</v>
      </c>
      <c r="U218" s="36">
        <f t="shared" si="55"/>
        <v>0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0</v>
      </c>
      <c r="E219" s="31">
        <v>0</v>
      </c>
      <c r="F219" s="31">
        <v>0</v>
      </c>
      <c r="G219" s="36">
        <f t="shared" si="48"/>
        <v>0</v>
      </c>
      <c r="H219" s="31">
        <v>0</v>
      </c>
      <c r="I219" s="36">
        <f t="shared" si="49"/>
        <v>0</v>
      </c>
      <c r="J219" s="31">
        <v>0</v>
      </c>
      <c r="K219" s="36">
        <f t="shared" si="50"/>
        <v>0</v>
      </c>
      <c r="L219" s="31">
        <v>0</v>
      </c>
      <c r="M219" s="36">
        <f t="shared" si="51"/>
        <v>0</v>
      </c>
      <c r="N219" s="31">
        <f t="shared" si="52"/>
        <v>0</v>
      </c>
      <c r="O219" s="36">
        <f t="shared" si="53"/>
        <v>0</v>
      </c>
      <c r="P219" s="31">
        <v>0</v>
      </c>
      <c r="Q219" s="31">
        <v>0</v>
      </c>
      <c r="R219" s="31">
        <v>0</v>
      </c>
      <c r="S219" s="31">
        <v>0</v>
      </c>
      <c r="T219" s="36">
        <f t="shared" si="54"/>
        <v>0</v>
      </c>
      <c r="U219" s="36">
        <f t="shared" si="55"/>
        <v>0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210894</v>
      </c>
      <c r="E220" s="31">
        <v>53817</v>
      </c>
      <c r="F220" s="31">
        <v>0</v>
      </c>
      <c r="G220" s="36">
        <f t="shared" si="48"/>
        <v>0</v>
      </c>
      <c r="H220" s="31">
        <v>0</v>
      </c>
      <c r="I220" s="36">
        <f t="shared" si="49"/>
        <v>0</v>
      </c>
      <c r="J220" s="31">
        <v>0</v>
      </c>
      <c r="K220" s="36">
        <f t="shared" si="50"/>
        <v>0</v>
      </c>
      <c r="L220" s="31">
        <v>4996</v>
      </c>
      <c r="M220" s="36">
        <f t="shared" si="51"/>
        <v>9.2833119646208453E-2</v>
      </c>
      <c r="N220" s="31">
        <f t="shared" si="52"/>
        <v>4996</v>
      </c>
      <c r="O220" s="36">
        <f t="shared" si="53"/>
        <v>9.2833119646208453E-2</v>
      </c>
      <c r="P220" s="31">
        <v>0</v>
      </c>
      <c r="Q220" s="31">
        <v>200100</v>
      </c>
      <c r="R220" s="31">
        <v>200100</v>
      </c>
      <c r="S220" s="31">
        <v>125037</v>
      </c>
      <c r="T220" s="36">
        <f t="shared" si="54"/>
        <v>0.62487256371814093</v>
      </c>
      <c r="U220" s="36">
        <f t="shared" si="55"/>
        <v>0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8"/>
        <v>0</v>
      </c>
      <c r="H221" s="31">
        <v>0</v>
      </c>
      <c r="I221" s="36">
        <f t="shared" si="49"/>
        <v>0</v>
      </c>
      <c r="J221" s="31">
        <v>0</v>
      </c>
      <c r="K221" s="36">
        <f t="shared" si="50"/>
        <v>0</v>
      </c>
      <c r="L221" s="31">
        <v>0</v>
      </c>
      <c r="M221" s="36">
        <f t="shared" si="51"/>
        <v>0</v>
      </c>
      <c r="N221" s="31">
        <f t="shared" si="52"/>
        <v>0</v>
      </c>
      <c r="O221" s="36">
        <f t="shared" si="53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54"/>
        <v>0</v>
      </c>
      <c r="U221" s="36">
        <f t="shared" si="55"/>
        <v>0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8"/>
        <v>0</v>
      </c>
      <c r="H222" s="31">
        <v>0</v>
      </c>
      <c r="I222" s="36">
        <f t="shared" si="49"/>
        <v>0</v>
      </c>
      <c r="J222" s="31">
        <v>0</v>
      </c>
      <c r="K222" s="36">
        <f t="shared" si="50"/>
        <v>0</v>
      </c>
      <c r="L222" s="31">
        <v>0</v>
      </c>
      <c r="M222" s="36">
        <f t="shared" si="51"/>
        <v>0</v>
      </c>
      <c r="N222" s="31">
        <f t="shared" si="52"/>
        <v>0</v>
      </c>
      <c r="O222" s="36">
        <f t="shared" si="53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54"/>
        <v>0</v>
      </c>
      <c r="U222" s="36">
        <f t="shared" si="55"/>
        <v>0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41080305</v>
      </c>
      <c r="E223" s="31">
        <v>40240505</v>
      </c>
      <c r="F223" s="31">
        <v>8774021</v>
      </c>
      <c r="G223" s="36">
        <f t="shared" si="48"/>
        <v>0.21358217763962561</v>
      </c>
      <c r="H223" s="31">
        <v>10036406</v>
      </c>
      <c r="I223" s="36">
        <f t="shared" si="49"/>
        <v>0.2443118667205611</v>
      </c>
      <c r="J223" s="31">
        <v>7951163</v>
      </c>
      <c r="K223" s="36">
        <f t="shared" si="50"/>
        <v>0.19759103420794547</v>
      </c>
      <c r="L223" s="31">
        <v>10918938</v>
      </c>
      <c r="M223" s="36">
        <f t="shared" si="51"/>
        <v>0.27134197247276098</v>
      </c>
      <c r="N223" s="31">
        <f t="shared" si="52"/>
        <v>37680528</v>
      </c>
      <c r="O223" s="36">
        <f t="shared" si="53"/>
        <v>0.93638307968550594</v>
      </c>
      <c r="P223" s="31">
        <v>8486778</v>
      </c>
      <c r="Q223" s="31">
        <v>37592762</v>
      </c>
      <c r="R223" s="31">
        <v>36076262</v>
      </c>
      <c r="S223" s="31">
        <v>33603742</v>
      </c>
      <c r="T223" s="36">
        <f t="shared" si="54"/>
        <v>0.93146407463167891</v>
      </c>
      <c r="U223" s="36">
        <f t="shared" si="55"/>
        <v>0.28658225771900714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41291199</v>
      </c>
      <c r="E224" s="32">
        <f>SUM(E217:E223)</f>
        <v>40294322</v>
      </c>
      <c r="F224" s="32">
        <f>SUM(F217:F223)</f>
        <v>8774021</v>
      </c>
      <c r="G224" s="37">
        <f t="shared" si="48"/>
        <v>0.21249131079966943</v>
      </c>
      <c r="H224" s="32">
        <f>SUM(H217:H223)</f>
        <v>10036406</v>
      </c>
      <c r="I224" s="37">
        <f t="shared" si="49"/>
        <v>0.24306404858817493</v>
      </c>
      <c r="J224" s="32">
        <f>SUM(J217:J223)</f>
        <v>7951163</v>
      </c>
      <c r="K224" s="37">
        <f t="shared" si="50"/>
        <v>0.19732713209568337</v>
      </c>
      <c r="L224" s="32">
        <f>SUM(L217:L223)</f>
        <v>10923934</v>
      </c>
      <c r="M224" s="37">
        <f t="shared" si="51"/>
        <v>0.27110355647626977</v>
      </c>
      <c r="N224" s="32">
        <f t="shared" si="52"/>
        <v>37685524</v>
      </c>
      <c r="O224" s="37">
        <f t="shared" si="53"/>
        <v>0.93525643637830658</v>
      </c>
      <c r="P224" s="32">
        <f>SUM(P217:P223)</f>
        <v>8486778</v>
      </c>
      <c r="Q224" s="32">
        <f>SUM(Q217:Q223)</f>
        <v>38541518</v>
      </c>
      <c r="R224" s="32">
        <f>SUM(R217:R223)</f>
        <v>36276362</v>
      </c>
      <c r="S224" s="32">
        <f>SUM(S217:S223)</f>
        <v>33728779</v>
      </c>
      <c r="T224" s="37">
        <f t="shared" si="54"/>
        <v>0.92977291934621231</v>
      </c>
      <c r="U224" s="37">
        <f t="shared" si="55"/>
        <v>0.28717093813459016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499992</v>
      </c>
      <c r="E225" s="31">
        <v>404992</v>
      </c>
      <c r="F225" s="31">
        <v>47741</v>
      </c>
      <c r="G225" s="36">
        <f t="shared" si="48"/>
        <v>9.548352773644378E-2</v>
      </c>
      <c r="H225" s="31">
        <v>113759</v>
      </c>
      <c r="I225" s="36">
        <f t="shared" si="49"/>
        <v>0.22752164034624553</v>
      </c>
      <c r="J225" s="31">
        <v>76292</v>
      </c>
      <c r="K225" s="36">
        <f t="shared" si="50"/>
        <v>0.18837902970922882</v>
      </c>
      <c r="L225" s="31">
        <v>166556</v>
      </c>
      <c r="M225" s="36">
        <f t="shared" si="51"/>
        <v>0.41125750632111252</v>
      </c>
      <c r="N225" s="31">
        <f t="shared" si="52"/>
        <v>404348</v>
      </c>
      <c r="O225" s="36">
        <f t="shared" si="53"/>
        <v>0.99840984513274333</v>
      </c>
      <c r="P225" s="31">
        <v>56690</v>
      </c>
      <c r="Q225" s="31">
        <v>99996</v>
      </c>
      <c r="R225" s="31">
        <v>199996</v>
      </c>
      <c r="S225" s="31">
        <v>187548</v>
      </c>
      <c r="T225" s="36">
        <f t="shared" si="54"/>
        <v>0.93775875517510354</v>
      </c>
      <c r="U225" s="36">
        <f t="shared" si="55"/>
        <v>1.9380137590403952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18445065</v>
      </c>
      <c r="E226" s="31">
        <v>18198201</v>
      </c>
      <c r="F226" s="31">
        <v>5289102</v>
      </c>
      <c r="G226" s="36">
        <f t="shared" si="48"/>
        <v>0.28674889462303332</v>
      </c>
      <c r="H226" s="31">
        <v>6029582</v>
      </c>
      <c r="I226" s="36">
        <f t="shared" si="49"/>
        <v>0.32689404998030641</v>
      </c>
      <c r="J226" s="31">
        <v>4243302</v>
      </c>
      <c r="K226" s="36">
        <f t="shared" si="50"/>
        <v>0.23317150964537647</v>
      </c>
      <c r="L226" s="31">
        <v>4690432</v>
      </c>
      <c r="M226" s="36">
        <f t="shared" si="51"/>
        <v>0.25774152071405299</v>
      </c>
      <c r="N226" s="31">
        <f t="shared" si="52"/>
        <v>20252418</v>
      </c>
      <c r="O226" s="36">
        <f t="shared" si="53"/>
        <v>1.112880223710025</v>
      </c>
      <c r="P226" s="31">
        <v>3979392</v>
      </c>
      <c r="Q226" s="31">
        <v>13953813</v>
      </c>
      <c r="R226" s="31">
        <v>13836927</v>
      </c>
      <c r="S226" s="31">
        <v>16068295</v>
      </c>
      <c r="T226" s="36">
        <f t="shared" si="54"/>
        <v>1.1612618177432026</v>
      </c>
      <c r="U226" s="36">
        <f t="shared" si="55"/>
        <v>0.17868056225674667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8"/>
        <v>0</v>
      </c>
      <c r="H227" s="31">
        <v>0</v>
      </c>
      <c r="I227" s="36">
        <f t="shared" si="49"/>
        <v>0</v>
      </c>
      <c r="J227" s="31">
        <v>0</v>
      </c>
      <c r="K227" s="36">
        <f t="shared" si="50"/>
        <v>0</v>
      </c>
      <c r="L227" s="31">
        <v>0</v>
      </c>
      <c r="M227" s="36">
        <f t="shared" si="51"/>
        <v>0</v>
      </c>
      <c r="N227" s="31">
        <f t="shared" si="52"/>
        <v>0</v>
      </c>
      <c r="O227" s="36">
        <f t="shared" si="53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54"/>
        <v>0</v>
      </c>
      <c r="U227" s="36">
        <f t="shared" si="55"/>
        <v>0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8"/>
        <v>0</v>
      </c>
      <c r="H228" s="31">
        <v>0</v>
      </c>
      <c r="I228" s="36">
        <f t="shared" si="49"/>
        <v>0</v>
      </c>
      <c r="J228" s="31">
        <v>0</v>
      </c>
      <c r="K228" s="36">
        <f t="shared" si="50"/>
        <v>0</v>
      </c>
      <c r="L228" s="31">
        <v>0</v>
      </c>
      <c r="M228" s="36">
        <f t="shared" si="51"/>
        <v>0</v>
      </c>
      <c r="N228" s="31">
        <f t="shared" si="52"/>
        <v>0</v>
      </c>
      <c r="O228" s="36">
        <f t="shared" si="53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54"/>
        <v>0</v>
      </c>
      <c r="U228" s="36">
        <f t="shared" si="55"/>
        <v>0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35616778</v>
      </c>
      <c r="E229" s="31">
        <v>34041333</v>
      </c>
      <c r="F229" s="31">
        <v>7029897</v>
      </c>
      <c r="G229" s="36">
        <f t="shared" si="48"/>
        <v>0.1973759950998375</v>
      </c>
      <c r="H229" s="31">
        <v>7555982</v>
      </c>
      <c r="I229" s="36">
        <f t="shared" si="49"/>
        <v>0.21214670232102409</v>
      </c>
      <c r="J229" s="31">
        <v>7443711</v>
      </c>
      <c r="K229" s="36">
        <f t="shared" si="50"/>
        <v>0.21866684832817798</v>
      </c>
      <c r="L229" s="31">
        <v>8515994</v>
      </c>
      <c r="M229" s="36">
        <f t="shared" si="51"/>
        <v>0.25016629049162087</v>
      </c>
      <c r="N229" s="31">
        <f t="shared" si="52"/>
        <v>30545584</v>
      </c>
      <c r="O229" s="36">
        <f t="shared" si="53"/>
        <v>0.89730869234762345</v>
      </c>
      <c r="P229" s="31">
        <v>9071079</v>
      </c>
      <c r="Q229" s="31">
        <v>37702061</v>
      </c>
      <c r="R229" s="31">
        <v>37734522</v>
      </c>
      <c r="S229" s="31">
        <v>32928664</v>
      </c>
      <c r="T229" s="36">
        <f t="shared" si="54"/>
        <v>0.87264028414087236</v>
      </c>
      <c r="U229" s="36">
        <f t="shared" si="55"/>
        <v>-6.1192830533170262E-2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54561835</v>
      </c>
      <c r="E230" s="32">
        <f>SUM(E225:E229)</f>
        <v>52644526</v>
      </c>
      <c r="F230" s="32">
        <f>SUM(F225:F229)</f>
        <v>12366740</v>
      </c>
      <c r="G230" s="37">
        <f t="shared" si="48"/>
        <v>0.22665550013118144</v>
      </c>
      <c r="H230" s="32">
        <f>SUM(H225:H229)</f>
        <v>13699323</v>
      </c>
      <c r="I230" s="37">
        <f t="shared" si="49"/>
        <v>0.25107885392784168</v>
      </c>
      <c r="J230" s="32">
        <f>SUM(J225:J229)</f>
        <v>11763305</v>
      </c>
      <c r="K230" s="37">
        <f t="shared" si="50"/>
        <v>0.22344782817495593</v>
      </c>
      <c r="L230" s="32">
        <f>SUM(L225:L229)</f>
        <v>13372982</v>
      </c>
      <c r="M230" s="37">
        <f t="shared" si="51"/>
        <v>0.25402416957842872</v>
      </c>
      <c r="N230" s="32">
        <f t="shared" si="52"/>
        <v>51202350</v>
      </c>
      <c r="O230" s="37">
        <f t="shared" si="53"/>
        <v>0.97260539490848485</v>
      </c>
      <c r="P230" s="32">
        <f>SUM(P225:P229)</f>
        <v>13107161</v>
      </c>
      <c r="Q230" s="32">
        <f>SUM(Q225:Q229)</f>
        <v>51755870</v>
      </c>
      <c r="R230" s="32">
        <f>SUM(R225:R229)</f>
        <v>51771445</v>
      </c>
      <c r="S230" s="32">
        <f>SUM(S225:S229)</f>
        <v>49184507</v>
      </c>
      <c r="T230" s="37">
        <f t="shared" si="54"/>
        <v>0.95003156662905586</v>
      </c>
      <c r="U230" s="37">
        <f t="shared" si="55"/>
        <v>2.0280593181086326E-2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129348979</v>
      </c>
      <c r="E231" s="32">
        <f>SUM(E208:E215,E217:E223,E225:E229)</f>
        <v>126134793</v>
      </c>
      <c r="F231" s="32">
        <f>SUM(F208:F215,F217:F223,F225:F229)</f>
        <v>28259677</v>
      </c>
      <c r="G231" s="37">
        <f t="shared" si="48"/>
        <v>0.21847622778684631</v>
      </c>
      <c r="H231" s="32">
        <f>SUM(H208:H215,H217:H223,H225:H229)</f>
        <v>31002327</v>
      </c>
      <c r="I231" s="37">
        <f t="shared" si="49"/>
        <v>0.23967971946651392</v>
      </c>
      <c r="J231" s="32">
        <f>SUM(J208:J215,J217:J223,J225:J229)</f>
        <v>27656579</v>
      </c>
      <c r="K231" s="37">
        <f t="shared" si="50"/>
        <v>0.21926209527295137</v>
      </c>
      <c r="L231" s="32">
        <f>SUM(L208:L215,L217:L223,L225:L229)</f>
        <v>31952902</v>
      </c>
      <c r="M231" s="37">
        <f t="shared" si="51"/>
        <v>0.25332345850046306</v>
      </c>
      <c r="N231" s="32">
        <f t="shared" si="52"/>
        <v>118871485</v>
      </c>
      <c r="O231" s="37">
        <f t="shared" si="53"/>
        <v>0.94241630063165838</v>
      </c>
      <c r="P231" s="32">
        <f>SUM(P208:P215,P217:P223,P225:P229)</f>
        <v>30414644</v>
      </c>
      <c r="Q231" s="32">
        <f>SUM(Q208:Q215,Q217:Q223,Q225:Q229)</f>
        <v>122232301</v>
      </c>
      <c r="R231" s="32">
        <f>SUM(R208:R215,R217:R223,R225:R229)</f>
        <v>119483020</v>
      </c>
      <c r="S231" s="32">
        <f>SUM(S208:S215,S217:S223,S225:S229)</f>
        <v>116520893</v>
      </c>
      <c r="T231" s="37">
        <f t="shared" si="54"/>
        <v>0.97520880372792718</v>
      </c>
      <c r="U231" s="37">
        <f t="shared" si="55"/>
        <v>5.0576229003370887E-2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1151928</v>
      </c>
      <c r="E234" s="31">
        <v>1151928</v>
      </c>
      <c r="F234" s="31">
        <v>95037</v>
      </c>
      <c r="G234" s="36">
        <f t="shared" ref="G234:G260" si="56">IF(($D234     =0),0,($F234     /$D234     ))</f>
        <v>8.2502552242848512E-2</v>
      </c>
      <c r="H234" s="31">
        <v>64803</v>
      </c>
      <c r="I234" s="36">
        <f t="shared" ref="I234:I260" si="57">IF(($D234     =0),0,($H234     /$D234     ))</f>
        <v>5.6256120174177554E-2</v>
      </c>
      <c r="J234" s="31">
        <v>73643</v>
      </c>
      <c r="K234" s="36">
        <f t="shared" ref="K234:K260" si="58">IF(($E234     =0),0,($J234     /$E234     ))</f>
        <v>6.3930210915960031E-2</v>
      </c>
      <c r="L234" s="31">
        <v>351427</v>
      </c>
      <c r="M234" s="36">
        <f t="shared" ref="M234:M260" si="59">IF(($E234     =0),0,($L234     /$E234     ))</f>
        <v>0.30507722704891277</v>
      </c>
      <c r="N234" s="31">
        <f t="shared" ref="N234:N260" si="60">$F234     +$H234     +$J234     +$L234</f>
        <v>584910</v>
      </c>
      <c r="O234" s="36">
        <f t="shared" ref="O234:O260" si="61">IF(($E234     =0),0,($N234     /$E234     ))</f>
        <v>0.50776611038189889</v>
      </c>
      <c r="P234" s="31">
        <v>81001</v>
      </c>
      <c r="Q234" s="31">
        <v>1310402</v>
      </c>
      <c r="R234" s="31">
        <v>1308402</v>
      </c>
      <c r="S234" s="31">
        <v>329781</v>
      </c>
      <c r="T234" s="36">
        <f t="shared" ref="T234:T260" si="62">IF(($R234     =0),0,($S234     /$R234     ))</f>
        <v>0.25204868228571953</v>
      </c>
      <c r="U234" s="36">
        <f t="shared" ref="U234:U260" si="63">IF(($P234     =0),0,(($L234     /$P234     )-1))</f>
        <v>3.3385513759089394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7768768</v>
      </c>
      <c r="E235" s="31">
        <v>7768768</v>
      </c>
      <c r="F235" s="31">
        <v>2333039</v>
      </c>
      <c r="G235" s="36">
        <f t="shared" si="56"/>
        <v>0.30031003628889419</v>
      </c>
      <c r="H235" s="31">
        <v>2174262</v>
      </c>
      <c r="I235" s="36">
        <f t="shared" si="57"/>
        <v>0.27987217535650438</v>
      </c>
      <c r="J235" s="31">
        <v>2152550</v>
      </c>
      <c r="K235" s="36">
        <f t="shared" si="58"/>
        <v>0.27707739502582651</v>
      </c>
      <c r="L235" s="31">
        <v>2144324</v>
      </c>
      <c r="M235" s="36">
        <f t="shared" si="59"/>
        <v>0.27601853987659303</v>
      </c>
      <c r="N235" s="31">
        <f t="shared" si="60"/>
        <v>8804175</v>
      </c>
      <c r="O235" s="36">
        <f t="shared" si="61"/>
        <v>1.1332781465478181</v>
      </c>
      <c r="P235" s="31">
        <v>2039985</v>
      </c>
      <c r="Q235" s="31">
        <v>7988206</v>
      </c>
      <c r="R235" s="31">
        <v>8170501</v>
      </c>
      <c r="S235" s="31">
        <v>7534466</v>
      </c>
      <c r="T235" s="36">
        <f t="shared" si="62"/>
        <v>0.92215471242216362</v>
      </c>
      <c r="U235" s="36">
        <f t="shared" si="63"/>
        <v>5.1146944707926689E-2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56"/>
        <v>0</v>
      </c>
      <c r="H236" s="31">
        <v>0</v>
      </c>
      <c r="I236" s="36">
        <f t="shared" si="57"/>
        <v>0</v>
      </c>
      <c r="J236" s="31">
        <v>0</v>
      </c>
      <c r="K236" s="36">
        <f t="shared" si="58"/>
        <v>0</v>
      </c>
      <c r="L236" s="31">
        <v>0</v>
      </c>
      <c r="M236" s="36">
        <f t="shared" si="59"/>
        <v>0</v>
      </c>
      <c r="N236" s="31">
        <f t="shared" si="60"/>
        <v>0</v>
      </c>
      <c r="O236" s="36">
        <f t="shared" si="61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62"/>
        <v>0</v>
      </c>
      <c r="U236" s="36">
        <f t="shared" si="63"/>
        <v>0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56"/>
        <v>0</v>
      </c>
      <c r="H237" s="31">
        <v>0</v>
      </c>
      <c r="I237" s="36">
        <f t="shared" si="57"/>
        <v>0</v>
      </c>
      <c r="J237" s="31">
        <v>0</v>
      </c>
      <c r="K237" s="36">
        <f t="shared" si="58"/>
        <v>0</v>
      </c>
      <c r="L237" s="31">
        <v>0</v>
      </c>
      <c r="M237" s="36">
        <f t="shared" si="59"/>
        <v>0</v>
      </c>
      <c r="N237" s="31">
        <f t="shared" si="60"/>
        <v>0</v>
      </c>
      <c r="O237" s="36">
        <f t="shared" si="61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62"/>
        <v>0</v>
      </c>
      <c r="U237" s="36">
        <f t="shared" si="63"/>
        <v>0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56"/>
        <v>0</v>
      </c>
      <c r="H238" s="31">
        <v>0</v>
      </c>
      <c r="I238" s="36">
        <f t="shared" si="57"/>
        <v>0</v>
      </c>
      <c r="J238" s="31">
        <v>0</v>
      </c>
      <c r="K238" s="36">
        <f t="shared" si="58"/>
        <v>0</v>
      </c>
      <c r="L238" s="31">
        <v>0</v>
      </c>
      <c r="M238" s="36">
        <f t="shared" si="59"/>
        <v>0</v>
      </c>
      <c r="N238" s="31">
        <f t="shared" si="60"/>
        <v>0</v>
      </c>
      <c r="O238" s="36">
        <f t="shared" si="61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62"/>
        <v>0</v>
      </c>
      <c r="U238" s="36">
        <f t="shared" si="63"/>
        <v>0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47779730</v>
      </c>
      <c r="E239" s="31">
        <v>47779730</v>
      </c>
      <c r="F239" s="31">
        <v>6173548</v>
      </c>
      <c r="G239" s="36">
        <f t="shared" si="56"/>
        <v>0.12920851582878345</v>
      </c>
      <c r="H239" s="31">
        <v>9135242</v>
      </c>
      <c r="I239" s="36">
        <f t="shared" si="57"/>
        <v>0.19119492722122958</v>
      </c>
      <c r="J239" s="31">
        <v>5742412</v>
      </c>
      <c r="K239" s="36">
        <f t="shared" si="58"/>
        <v>0.12018510778524701</v>
      </c>
      <c r="L239" s="31">
        <v>7052027</v>
      </c>
      <c r="M239" s="36">
        <f t="shared" si="59"/>
        <v>0.14759453433495753</v>
      </c>
      <c r="N239" s="31">
        <f t="shared" si="60"/>
        <v>28103229</v>
      </c>
      <c r="O239" s="36">
        <f t="shared" si="61"/>
        <v>0.58818308517021756</v>
      </c>
      <c r="P239" s="31">
        <v>11475331</v>
      </c>
      <c r="Q239" s="31">
        <v>47340160</v>
      </c>
      <c r="R239" s="31">
        <v>47212270</v>
      </c>
      <c r="S239" s="31">
        <v>42883597</v>
      </c>
      <c r="T239" s="36">
        <f t="shared" si="62"/>
        <v>0.90831466057446508</v>
      </c>
      <c r="U239" s="36">
        <f t="shared" si="63"/>
        <v>-0.38546199669534587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56700426</v>
      </c>
      <c r="E240" s="32">
        <f>SUM(E234:E239)</f>
        <v>56700426</v>
      </c>
      <c r="F240" s="32">
        <f>SUM(F234:F239)</f>
        <v>8601624</v>
      </c>
      <c r="G240" s="37">
        <f t="shared" si="56"/>
        <v>0.15170298720506967</v>
      </c>
      <c r="H240" s="32">
        <f>SUM(H234:H239)</f>
        <v>11374307</v>
      </c>
      <c r="I240" s="37">
        <f t="shared" si="57"/>
        <v>0.20060355454824977</v>
      </c>
      <c r="J240" s="32">
        <f>SUM(J234:J239)</f>
        <v>7968605</v>
      </c>
      <c r="K240" s="37">
        <f t="shared" si="58"/>
        <v>0.14053871482376518</v>
      </c>
      <c r="L240" s="32">
        <f>SUM(L234:L239)</f>
        <v>9547778</v>
      </c>
      <c r="M240" s="37">
        <f t="shared" si="59"/>
        <v>0.16838988123299109</v>
      </c>
      <c r="N240" s="32">
        <f t="shared" si="60"/>
        <v>37492314</v>
      </c>
      <c r="O240" s="37">
        <f t="shared" si="61"/>
        <v>0.6612351378100757</v>
      </c>
      <c r="P240" s="32">
        <f>SUM(P234:P239)</f>
        <v>13596317</v>
      </c>
      <c r="Q240" s="32">
        <f>SUM(Q234:Q239)</f>
        <v>56638768</v>
      </c>
      <c r="R240" s="32">
        <f>SUM(R234:R239)</f>
        <v>56691173</v>
      </c>
      <c r="S240" s="32">
        <f>SUM(S234:S239)</f>
        <v>50747844</v>
      </c>
      <c r="T240" s="37">
        <f t="shared" si="62"/>
        <v>0.89516306180505389</v>
      </c>
      <c r="U240" s="37">
        <f t="shared" si="63"/>
        <v>-0.29776732919657578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56"/>
        <v>0</v>
      </c>
      <c r="H241" s="31">
        <v>0</v>
      </c>
      <c r="I241" s="36">
        <f t="shared" si="57"/>
        <v>0</v>
      </c>
      <c r="J241" s="31">
        <v>0</v>
      </c>
      <c r="K241" s="36">
        <f t="shared" si="58"/>
        <v>0</v>
      </c>
      <c r="L241" s="31">
        <v>0</v>
      </c>
      <c r="M241" s="36">
        <f t="shared" si="59"/>
        <v>0</v>
      </c>
      <c r="N241" s="31">
        <f t="shared" si="60"/>
        <v>0</v>
      </c>
      <c r="O241" s="36">
        <f t="shared" si="61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62"/>
        <v>0</v>
      </c>
      <c r="U241" s="36">
        <f t="shared" si="63"/>
        <v>0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10385024</v>
      </c>
      <c r="E243" s="31">
        <v>6885024</v>
      </c>
      <c r="F243" s="31">
        <v>355004</v>
      </c>
      <c r="G243" s="36">
        <f t="shared" si="56"/>
        <v>3.418422528440955E-2</v>
      </c>
      <c r="H243" s="31">
        <v>246324</v>
      </c>
      <c r="I243" s="36">
        <f t="shared" si="57"/>
        <v>2.3719155584041019E-2</v>
      </c>
      <c r="J243" s="31">
        <v>159496</v>
      </c>
      <c r="K243" s="36">
        <f t="shared" si="58"/>
        <v>2.3165641833637764E-2</v>
      </c>
      <c r="L243" s="31">
        <v>163437</v>
      </c>
      <c r="M243" s="36">
        <f t="shared" si="59"/>
        <v>2.3738043614662783E-2</v>
      </c>
      <c r="N243" s="31">
        <f t="shared" si="60"/>
        <v>924261</v>
      </c>
      <c r="O243" s="36">
        <f t="shared" si="61"/>
        <v>0.13424223357827075</v>
      </c>
      <c r="P243" s="31">
        <v>12884802</v>
      </c>
      <c r="Q243" s="31">
        <v>4766664</v>
      </c>
      <c r="R243" s="31">
        <v>25372664</v>
      </c>
      <c r="S243" s="31">
        <v>13742586</v>
      </c>
      <c r="T243" s="36">
        <f t="shared" si="62"/>
        <v>0.5416296057836103</v>
      </c>
      <c r="U243" s="36">
        <f t="shared" si="63"/>
        <v>-0.98731552103012521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56"/>
        <v>0</v>
      </c>
      <c r="H244" s="31">
        <v>0</v>
      </c>
      <c r="I244" s="36">
        <f t="shared" si="57"/>
        <v>0</v>
      </c>
      <c r="J244" s="31">
        <v>0</v>
      </c>
      <c r="K244" s="36">
        <f t="shared" si="58"/>
        <v>0</v>
      </c>
      <c r="L244" s="31">
        <v>0</v>
      </c>
      <c r="M244" s="36">
        <f t="shared" si="59"/>
        <v>0</v>
      </c>
      <c r="N244" s="31">
        <f t="shared" si="60"/>
        <v>0</v>
      </c>
      <c r="O244" s="36">
        <f t="shared" si="61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56"/>
        <v>0</v>
      </c>
      <c r="H245" s="31">
        <v>0</v>
      </c>
      <c r="I245" s="36">
        <f t="shared" si="57"/>
        <v>0</v>
      </c>
      <c r="J245" s="31">
        <v>0</v>
      </c>
      <c r="K245" s="36">
        <f t="shared" si="58"/>
        <v>0</v>
      </c>
      <c r="L245" s="31">
        <v>0</v>
      </c>
      <c r="M245" s="36">
        <f t="shared" si="59"/>
        <v>0</v>
      </c>
      <c r="N245" s="31">
        <f t="shared" si="60"/>
        <v>0</v>
      </c>
      <c r="O245" s="36">
        <f t="shared" si="61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62"/>
        <v>0</v>
      </c>
      <c r="U245" s="36">
        <f t="shared" si="63"/>
        <v>0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23424414</v>
      </c>
      <c r="E246" s="31">
        <v>26286381</v>
      </c>
      <c r="F246" s="31">
        <v>26653787</v>
      </c>
      <c r="G246" s="36">
        <f t="shared" si="56"/>
        <v>1.1378635555194678</v>
      </c>
      <c r="H246" s="31">
        <v>27813479</v>
      </c>
      <c r="I246" s="36">
        <f t="shared" si="57"/>
        <v>1.1873713895254754</v>
      </c>
      <c r="J246" s="31">
        <v>379895</v>
      </c>
      <c r="K246" s="36">
        <f t="shared" si="58"/>
        <v>1.4452160607426332E-2</v>
      </c>
      <c r="L246" s="31">
        <v>0</v>
      </c>
      <c r="M246" s="36">
        <f t="shared" si="59"/>
        <v>0</v>
      </c>
      <c r="N246" s="31">
        <f t="shared" si="60"/>
        <v>54847161</v>
      </c>
      <c r="O246" s="36">
        <f t="shared" si="61"/>
        <v>2.086523854310717</v>
      </c>
      <c r="P246" s="31">
        <v>3346463</v>
      </c>
      <c r="Q246" s="31">
        <v>22600852</v>
      </c>
      <c r="R246" s="31">
        <v>22600852</v>
      </c>
      <c r="S246" s="31">
        <v>12221824</v>
      </c>
      <c r="T246" s="36">
        <f t="shared" si="62"/>
        <v>0.5407682860805425</v>
      </c>
      <c r="U246" s="36">
        <f t="shared" si="63"/>
        <v>-1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33809438</v>
      </c>
      <c r="E247" s="32">
        <f>SUM(E241:E246)</f>
        <v>33171405</v>
      </c>
      <c r="F247" s="32">
        <f>SUM(F241:F246)</f>
        <v>27008791</v>
      </c>
      <c r="G247" s="37">
        <f t="shared" si="56"/>
        <v>0.79885359230165254</v>
      </c>
      <c r="H247" s="32">
        <f>SUM(H241:H246)</f>
        <v>28059803</v>
      </c>
      <c r="I247" s="37">
        <f t="shared" si="57"/>
        <v>0.82993994162221807</v>
      </c>
      <c r="J247" s="32">
        <f>SUM(J241:J246)</f>
        <v>539391</v>
      </c>
      <c r="K247" s="37">
        <f t="shared" si="58"/>
        <v>1.6260722149091966E-2</v>
      </c>
      <c r="L247" s="32">
        <f>SUM(L241:L246)</f>
        <v>163437</v>
      </c>
      <c r="M247" s="37">
        <f t="shared" si="59"/>
        <v>4.927044844799308E-3</v>
      </c>
      <c r="N247" s="32">
        <f t="shared" si="60"/>
        <v>55771422</v>
      </c>
      <c r="O247" s="37">
        <f t="shared" si="61"/>
        <v>1.6813102128173347</v>
      </c>
      <c r="P247" s="32">
        <f>SUM(P241:P246)</f>
        <v>16231265</v>
      </c>
      <c r="Q247" s="32">
        <f>SUM(Q241:Q246)</f>
        <v>27367516</v>
      </c>
      <c r="R247" s="32">
        <f>SUM(R241:R246)</f>
        <v>47973516</v>
      </c>
      <c r="S247" s="32">
        <f>SUM(S241:S246)</f>
        <v>25964410</v>
      </c>
      <c r="T247" s="37">
        <f t="shared" si="62"/>
        <v>0.5412238285807528</v>
      </c>
      <c r="U247" s="37">
        <f t="shared" si="63"/>
        <v>-0.98993072936705795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56"/>
        <v>0</v>
      </c>
      <c r="H248" s="31">
        <v>0</v>
      </c>
      <c r="I248" s="36">
        <f t="shared" si="57"/>
        <v>0</v>
      </c>
      <c r="J248" s="31">
        <v>0</v>
      </c>
      <c r="K248" s="36">
        <f t="shared" si="58"/>
        <v>0</v>
      </c>
      <c r="L248" s="31">
        <v>0</v>
      </c>
      <c r="M248" s="36">
        <f t="shared" si="59"/>
        <v>0</v>
      </c>
      <c r="N248" s="31">
        <f t="shared" si="60"/>
        <v>0</v>
      </c>
      <c r="O248" s="36">
        <f t="shared" si="61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62"/>
        <v>0</v>
      </c>
      <c r="U248" s="36">
        <f t="shared" si="63"/>
        <v>0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56"/>
        <v>0</v>
      </c>
      <c r="H249" s="31">
        <v>0</v>
      </c>
      <c r="I249" s="36">
        <f t="shared" si="57"/>
        <v>0</v>
      </c>
      <c r="J249" s="31">
        <v>0</v>
      </c>
      <c r="K249" s="36">
        <f t="shared" si="58"/>
        <v>0</v>
      </c>
      <c r="L249" s="31">
        <v>0</v>
      </c>
      <c r="M249" s="36">
        <f t="shared" si="59"/>
        <v>0</v>
      </c>
      <c r="N249" s="31">
        <f t="shared" si="60"/>
        <v>0</v>
      </c>
      <c r="O249" s="36">
        <f t="shared" si="61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62"/>
        <v>0</v>
      </c>
      <c r="U249" s="36">
        <f t="shared" si="63"/>
        <v>0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56"/>
        <v>0</v>
      </c>
      <c r="H250" s="31">
        <v>0</v>
      </c>
      <c r="I250" s="36">
        <f t="shared" si="57"/>
        <v>0</v>
      </c>
      <c r="J250" s="31">
        <v>0</v>
      </c>
      <c r="K250" s="36">
        <f t="shared" si="58"/>
        <v>0</v>
      </c>
      <c r="L250" s="31">
        <v>0</v>
      </c>
      <c r="M250" s="36">
        <f t="shared" si="59"/>
        <v>0</v>
      </c>
      <c r="N250" s="31">
        <f t="shared" si="60"/>
        <v>0</v>
      </c>
      <c r="O250" s="36">
        <f t="shared" si="61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62"/>
        <v>0</v>
      </c>
      <c r="U250" s="36">
        <f t="shared" si="63"/>
        <v>0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56"/>
        <v>0</v>
      </c>
      <c r="H251" s="31">
        <v>0</v>
      </c>
      <c r="I251" s="36">
        <f t="shared" si="57"/>
        <v>0</v>
      </c>
      <c r="J251" s="31">
        <v>0</v>
      </c>
      <c r="K251" s="36">
        <f t="shared" si="58"/>
        <v>0</v>
      </c>
      <c r="L251" s="31">
        <v>0</v>
      </c>
      <c r="M251" s="36">
        <f t="shared" si="59"/>
        <v>0</v>
      </c>
      <c r="N251" s="31">
        <f t="shared" si="60"/>
        <v>0</v>
      </c>
      <c r="O251" s="36">
        <f t="shared" si="61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62"/>
        <v>0</v>
      </c>
      <c r="U251" s="36">
        <f t="shared" si="63"/>
        <v>0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56"/>
        <v>0</v>
      </c>
      <c r="H252" s="31">
        <v>0</v>
      </c>
      <c r="I252" s="36">
        <f t="shared" si="57"/>
        <v>0</v>
      </c>
      <c r="J252" s="31">
        <v>0</v>
      </c>
      <c r="K252" s="36">
        <f t="shared" si="58"/>
        <v>0</v>
      </c>
      <c r="L252" s="31">
        <v>0</v>
      </c>
      <c r="M252" s="36">
        <f t="shared" si="59"/>
        <v>0</v>
      </c>
      <c r="N252" s="31">
        <f t="shared" si="60"/>
        <v>0</v>
      </c>
      <c r="O252" s="36">
        <f t="shared" si="61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62"/>
        <v>0</v>
      </c>
      <c r="U252" s="36">
        <f t="shared" si="63"/>
        <v>0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56"/>
        <v>0</v>
      </c>
      <c r="H253" s="31">
        <v>0</v>
      </c>
      <c r="I253" s="36">
        <f t="shared" si="57"/>
        <v>0</v>
      </c>
      <c r="J253" s="31">
        <v>0</v>
      </c>
      <c r="K253" s="36">
        <f t="shared" si="58"/>
        <v>0</v>
      </c>
      <c r="L253" s="31">
        <v>0</v>
      </c>
      <c r="M253" s="36">
        <f t="shared" si="59"/>
        <v>0</v>
      </c>
      <c r="N253" s="31">
        <f t="shared" si="60"/>
        <v>0</v>
      </c>
      <c r="O253" s="36">
        <f t="shared" si="61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62"/>
        <v>0</v>
      </c>
      <c r="U253" s="36">
        <f t="shared" si="63"/>
        <v>0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0</v>
      </c>
      <c r="E254" s="32">
        <f>SUM(E248:E253)</f>
        <v>0</v>
      </c>
      <c r="F254" s="32">
        <f>SUM(F248:F253)</f>
        <v>0</v>
      </c>
      <c r="G254" s="37">
        <f t="shared" si="56"/>
        <v>0</v>
      </c>
      <c r="H254" s="32">
        <f>SUM(H248:H253)</f>
        <v>0</v>
      </c>
      <c r="I254" s="37">
        <f t="shared" si="57"/>
        <v>0</v>
      </c>
      <c r="J254" s="32">
        <f>SUM(J248:J253)</f>
        <v>0</v>
      </c>
      <c r="K254" s="37">
        <f t="shared" si="58"/>
        <v>0</v>
      </c>
      <c r="L254" s="32">
        <f>SUM(L248:L253)</f>
        <v>0</v>
      </c>
      <c r="M254" s="37">
        <f t="shared" si="59"/>
        <v>0</v>
      </c>
      <c r="N254" s="32">
        <f t="shared" si="60"/>
        <v>0</v>
      </c>
      <c r="O254" s="37">
        <f t="shared" si="61"/>
        <v>0</v>
      </c>
      <c r="P254" s="32">
        <f>SUM(P248:P253)</f>
        <v>0</v>
      </c>
      <c r="Q254" s="32">
        <f>SUM(Q248:Q253)</f>
        <v>0</v>
      </c>
      <c r="R254" s="32">
        <f>SUM(R248:R253)</f>
        <v>0</v>
      </c>
      <c r="S254" s="32">
        <f>SUM(S248:S253)</f>
        <v>0</v>
      </c>
      <c r="T254" s="37">
        <f t="shared" si="62"/>
        <v>0</v>
      </c>
      <c r="U254" s="37">
        <f t="shared" si="63"/>
        <v>0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171140</v>
      </c>
      <c r="E255" s="31">
        <v>163301</v>
      </c>
      <c r="F255" s="31">
        <v>9359</v>
      </c>
      <c r="G255" s="36">
        <f t="shared" si="56"/>
        <v>5.4686221806707958E-2</v>
      </c>
      <c r="H255" s="31">
        <v>0</v>
      </c>
      <c r="I255" s="36">
        <f t="shared" si="57"/>
        <v>0</v>
      </c>
      <c r="J255" s="31">
        <v>95338</v>
      </c>
      <c r="K255" s="36">
        <f t="shared" si="58"/>
        <v>0.58381761287438538</v>
      </c>
      <c r="L255" s="31">
        <v>4656</v>
      </c>
      <c r="M255" s="36">
        <f t="shared" si="59"/>
        <v>2.851176661502379E-2</v>
      </c>
      <c r="N255" s="31">
        <f t="shared" si="60"/>
        <v>109353</v>
      </c>
      <c r="O255" s="36">
        <f t="shared" si="61"/>
        <v>0.66964072479654135</v>
      </c>
      <c r="P255" s="31">
        <v>11925</v>
      </c>
      <c r="Q255" s="31">
        <v>161759</v>
      </c>
      <c r="R255" s="31">
        <v>161759</v>
      </c>
      <c r="S255" s="31">
        <v>32694</v>
      </c>
      <c r="T255" s="36">
        <f t="shared" si="62"/>
        <v>0.20211549280101879</v>
      </c>
      <c r="U255" s="36">
        <f t="shared" si="63"/>
        <v>-0.60955974842767291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187565</v>
      </c>
      <c r="E256" s="31">
        <v>187565</v>
      </c>
      <c r="F256" s="31">
        <v>44145</v>
      </c>
      <c r="G256" s="36">
        <f t="shared" si="56"/>
        <v>0.23535840908485059</v>
      </c>
      <c r="H256" s="31">
        <v>60724</v>
      </c>
      <c r="I256" s="36">
        <f t="shared" si="57"/>
        <v>0.32374910031189186</v>
      </c>
      <c r="J256" s="31">
        <v>44145</v>
      </c>
      <c r="K256" s="36">
        <f t="shared" si="58"/>
        <v>0.23535840908485059</v>
      </c>
      <c r="L256" s="31">
        <v>44145</v>
      </c>
      <c r="M256" s="36">
        <f t="shared" si="59"/>
        <v>0.23535840908485059</v>
      </c>
      <c r="N256" s="31">
        <f t="shared" si="60"/>
        <v>193159</v>
      </c>
      <c r="O256" s="36">
        <f t="shared" si="61"/>
        <v>1.0298243275664436</v>
      </c>
      <c r="P256" s="31">
        <v>41880</v>
      </c>
      <c r="Q256" s="31">
        <v>178061</v>
      </c>
      <c r="R256" s="31">
        <v>178061</v>
      </c>
      <c r="S256" s="31">
        <v>183258</v>
      </c>
      <c r="T256" s="36">
        <f t="shared" si="62"/>
        <v>1.0291866270547734</v>
      </c>
      <c r="U256" s="36">
        <f t="shared" si="63"/>
        <v>5.4083094555873901E-2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2918969</v>
      </c>
      <c r="E257" s="31">
        <v>2938969</v>
      </c>
      <c r="F257" s="31">
        <v>549865</v>
      </c>
      <c r="G257" s="36">
        <f t="shared" si="56"/>
        <v>0.18837644387453242</v>
      </c>
      <c r="H257" s="31">
        <v>926743</v>
      </c>
      <c r="I257" s="36">
        <f t="shared" si="57"/>
        <v>0.31748983973450901</v>
      </c>
      <c r="J257" s="31">
        <v>637264</v>
      </c>
      <c r="K257" s="36">
        <f t="shared" si="58"/>
        <v>0.21683250146565003</v>
      </c>
      <c r="L257" s="31">
        <v>369255</v>
      </c>
      <c r="M257" s="36">
        <f t="shared" si="59"/>
        <v>0.12564099859508557</v>
      </c>
      <c r="N257" s="31">
        <f t="shared" si="60"/>
        <v>2483127</v>
      </c>
      <c r="O257" s="36">
        <f t="shared" si="61"/>
        <v>0.84489730922646689</v>
      </c>
      <c r="P257" s="31">
        <v>810185</v>
      </c>
      <c r="Q257" s="31">
        <v>5291196</v>
      </c>
      <c r="R257" s="31">
        <v>5119328</v>
      </c>
      <c r="S257" s="31">
        <v>4153014</v>
      </c>
      <c r="T257" s="36">
        <f t="shared" si="62"/>
        <v>0.81124202239043874</v>
      </c>
      <c r="U257" s="36">
        <f t="shared" si="63"/>
        <v>-0.54423372439627982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56"/>
        <v>0</v>
      </c>
      <c r="H258" s="31">
        <v>0</v>
      </c>
      <c r="I258" s="36">
        <f t="shared" si="57"/>
        <v>0</v>
      </c>
      <c r="J258" s="31">
        <v>0</v>
      </c>
      <c r="K258" s="36">
        <f t="shared" si="58"/>
        <v>0</v>
      </c>
      <c r="L258" s="31">
        <v>0</v>
      </c>
      <c r="M258" s="36">
        <f t="shared" si="59"/>
        <v>0</v>
      </c>
      <c r="N258" s="31">
        <f t="shared" si="60"/>
        <v>0</v>
      </c>
      <c r="O258" s="36">
        <f t="shared" si="61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62"/>
        <v>0</v>
      </c>
      <c r="U258" s="36">
        <f t="shared" si="63"/>
        <v>0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3277674</v>
      </c>
      <c r="E259" s="32">
        <f>SUM(E255:E258)</f>
        <v>3289835</v>
      </c>
      <c r="F259" s="32">
        <f>SUM(F255:F258)</f>
        <v>603369</v>
      </c>
      <c r="G259" s="37">
        <f t="shared" si="56"/>
        <v>0.18408450626877473</v>
      </c>
      <c r="H259" s="32">
        <f>SUM(H255:H258)</f>
        <v>987467</v>
      </c>
      <c r="I259" s="37">
        <f t="shared" si="57"/>
        <v>0.30127065717945106</v>
      </c>
      <c r="J259" s="32">
        <f>SUM(J255:J258)</f>
        <v>776747</v>
      </c>
      <c r="K259" s="37">
        <f t="shared" si="58"/>
        <v>0.23610515420986158</v>
      </c>
      <c r="L259" s="32">
        <f>SUM(L255:L258)</f>
        <v>418056</v>
      </c>
      <c r="M259" s="37">
        <f t="shared" si="59"/>
        <v>0.12707506607474234</v>
      </c>
      <c r="N259" s="32">
        <f t="shared" si="60"/>
        <v>2785639</v>
      </c>
      <c r="O259" s="37">
        <f t="shared" si="61"/>
        <v>0.84674124994110644</v>
      </c>
      <c r="P259" s="32">
        <f>SUM(P255:P258)</f>
        <v>863990</v>
      </c>
      <c r="Q259" s="32">
        <f>SUM(Q255:Q258)</f>
        <v>5631016</v>
      </c>
      <c r="R259" s="32">
        <f>SUM(R255:R258)</f>
        <v>5459148</v>
      </c>
      <c r="S259" s="32">
        <f>SUM(S255:S258)</f>
        <v>4368966</v>
      </c>
      <c r="T259" s="37">
        <f t="shared" si="62"/>
        <v>0.80030180533665696</v>
      </c>
      <c r="U259" s="37">
        <f t="shared" si="63"/>
        <v>-0.51613328857972895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93787538</v>
      </c>
      <c r="E260" s="32">
        <f>SUM(E234:E239,E241:E246,E248:E253,E255:E258)</f>
        <v>93161666</v>
      </c>
      <c r="F260" s="32">
        <f>SUM(F234:F239,F241:F246,F248:F253,F255:F258)</f>
        <v>36213784</v>
      </c>
      <c r="G260" s="37">
        <f t="shared" si="56"/>
        <v>0.38612575585468506</v>
      </c>
      <c r="H260" s="32">
        <f>SUM(H234:H239,H241:H246,H248:H253,H255:H258)</f>
        <v>40421577</v>
      </c>
      <c r="I260" s="37">
        <f t="shared" si="57"/>
        <v>0.43099091693823971</v>
      </c>
      <c r="J260" s="32">
        <f>SUM(J234:J239,J241:J246,J248:J253,J255:J258)</f>
        <v>9284743</v>
      </c>
      <c r="K260" s="37">
        <f t="shared" si="58"/>
        <v>9.9662698174590392E-2</v>
      </c>
      <c r="L260" s="32">
        <f>SUM(L234:L239,L241:L246,L248:L253,L255:L258)</f>
        <v>10129271</v>
      </c>
      <c r="M260" s="37">
        <f t="shared" si="59"/>
        <v>0.10872788599551236</v>
      </c>
      <c r="N260" s="32">
        <f t="shared" si="60"/>
        <v>96049375</v>
      </c>
      <c r="O260" s="37">
        <f t="shared" si="61"/>
        <v>1.0309967513891389</v>
      </c>
      <c r="P260" s="32">
        <f>SUM(P234:P239,P241:P246,P248:P253,P255:P258)</f>
        <v>30691572</v>
      </c>
      <c r="Q260" s="32">
        <f>SUM(Q234:Q239,Q241:Q246,Q248:Q253,Q255:Q258)</f>
        <v>89637300</v>
      </c>
      <c r="R260" s="32">
        <f>SUM(R234:R239,R241:R246,R248:R253,R255:R258)</f>
        <v>110123837</v>
      </c>
      <c r="S260" s="32">
        <f>SUM(S234:S239,S241:S246,S248:S253,S255:S258)</f>
        <v>81081220</v>
      </c>
      <c r="T260" s="37">
        <f t="shared" si="62"/>
        <v>0.73627311042567467</v>
      </c>
      <c r="U260" s="37">
        <f t="shared" si="63"/>
        <v>-0.66996571566943519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64">IF(($D263     =0),0,($F263     /$D263     ))</f>
        <v>0</v>
      </c>
      <c r="H263" s="31">
        <v>0</v>
      </c>
      <c r="I263" s="36">
        <f t="shared" ref="I263:I299" si="65">IF(($D263     =0),0,($H263     /$D263     ))</f>
        <v>0</v>
      </c>
      <c r="J263" s="31">
        <v>0</v>
      </c>
      <c r="K263" s="36">
        <f t="shared" ref="K263:K299" si="66">IF(($E263     =0),0,($J263     /$E263     ))</f>
        <v>0</v>
      </c>
      <c r="L263" s="31">
        <v>0</v>
      </c>
      <c r="M263" s="36">
        <f t="shared" ref="M263:M299" si="67">IF(($E263     =0),0,($L263     /$E263     ))</f>
        <v>0</v>
      </c>
      <c r="N263" s="31">
        <f t="shared" ref="N263:N299" si="68">$F263     +$H263     +$J263     +$L263</f>
        <v>0</v>
      </c>
      <c r="O263" s="36">
        <f t="shared" ref="O263:O299" si="69">IF(($E263     =0),0,($N263     /$E263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70">IF(($R263     =0),0,($S263     /$R263     ))</f>
        <v>0</v>
      </c>
      <c r="U263" s="36">
        <f t="shared" ref="U263:U299" si="71">IF(($P263     =0),0,(($L263     /$P263     )-1))</f>
        <v>0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64"/>
        <v>0</v>
      </c>
      <c r="H264" s="31">
        <v>0</v>
      </c>
      <c r="I264" s="36">
        <f t="shared" si="65"/>
        <v>0</v>
      </c>
      <c r="J264" s="31">
        <v>0</v>
      </c>
      <c r="K264" s="36">
        <f t="shared" si="66"/>
        <v>0</v>
      </c>
      <c r="L264" s="31">
        <v>0</v>
      </c>
      <c r="M264" s="36">
        <f t="shared" si="67"/>
        <v>0</v>
      </c>
      <c r="N264" s="31">
        <f t="shared" si="68"/>
        <v>0</v>
      </c>
      <c r="O264" s="36">
        <f t="shared" si="69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70"/>
        <v>0</v>
      </c>
      <c r="U264" s="36">
        <f t="shared" si="71"/>
        <v>0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64"/>
        <v>0</v>
      </c>
      <c r="H265" s="31">
        <v>0</v>
      </c>
      <c r="I265" s="36">
        <f t="shared" si="65"/>
        <v>0</v>
      </c>
      <c r="J265" s="31">
        <v>0</v>
      </c>
      <c r="K265" s="36">
        <f t="shared" si="66"/>
        <v>0</v>
      </c>
      <c r="L265" s="31">
        <v>0</v>
      </c>
      <c r="M265" s="36">
        <f t="shared" si="67"/>
        <v>0</v>
      </c>
      <c r="N265" s="31">
        <f t="shared" si="68"/>
        <v>0</v>
      </c>
      <c r="O265" s="36">
        <f t="shared" si="69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70"/>
        <v>0</v>
      </c>
      <c r="U265" s="36">
        <f t="shared" si="71"/>
        <v>0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9560435</v>
      </c>
      <c r="E266" s="31">
        <v>9050832</v>
      </c>
      <c r="F266" s="31">
        <v>1543006</v>
      </c>
      <c r="G266" s="36">
        <f t="shared" si="64"/>
        <v>0.16139495744701993</v>
      </c>
      <c r="H266" s="31">
        <v>2596281</v>
      </c>
      <c r="I266" s="36">
        <f t="shared" si="65"/>
        <v>0.27156515367763079</v>
      </c>
      <c r="J266" s="31">
        <v>2056023</v>
      </c>
      <c r="K266" s="36">
        <f t="shared" si="66"/>
        <v>0.22716397785308576</v>
      </c>
      <c r="L266" s="31">
        <v>2028153</v>
      </c>
      <c r="M266" s="36">
        <f t="shared" si="67"/>
        <v>0.22408470293117805</v>
      </c>
      <c r="N266" s="31">
        <f t="shared" si="68"/>
        <v>8223463</v>
      </c>
      <c r="O266" s="36">
        <f t="shared" si="69"/>
        <v>0.90858641503897097</v>
      </c>
      <c r="P266" s="31">
        <v>2117233</v>
      </c>
      <c r="Q266" s="31">
        <v>8864986</v>
      </c>
      <c r="R266" s="31">
        <v>9692992</v>
      </c>
      <c r="S266" s="31">
        <v>8810139</v>
      </c>
      <c r="T266" s="36">
        <f t="shared" si="70"/>
        <v>0.90891842271199641</v>
      </c>
      <c r="U266" s="36">
        <f t="shared" si="71"/>
        <v>-4.2073782148681849E-2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9560435</v>
      </c>
      <c r="E267" s="32">
        <f>SUM(E263:E266)</f>
        <v>9050832</v>
      </c>
      <c r="F267" s="32">
        <f>SUM(F263:F266)</f>
        <v>1543006</v>
      </c>
      <c r="G267" s="37">
        <f t="shared" si="64"/>
        <v>0.16139495744701993</v>
      </c>
      <c r="H267" s="32">
        <f>SUM(H263:H266)</f>
        <v>2596281</v>
      </c>
      <c r="I267" s="37">
        <f t="shared" si="65"/>
        <v>0.27156515367763079</v>
      </c>
      <c r="J267" s="32">
        <f>SUM(J263:J266)</f>
        <v>2056023</v>
      </c>
      <c r="K267" s="37">
        <f t="shared" si="66"/>
        <v>0.22716397785308576</v>
      </c>
      <c r="L267" s="32">
        <f>SUM(L263:L266)</f>
        <v>2028153</v>
      </c>
      <c r="M267" s="37">
        <f t="shared" si="67"/>
        <v>0.22408470293117805</v>
      </c>
      <c r="N267" s="32">
        <f t="shared" si="68"/>
        <v>8223463</v>
      </c>
      <c r="O267" s="37">
        <f t="shared" si="69"/>
        <v>0.90858641503897097</v>
      </c>
      <c r="P267" s="32">
        <f>SUM(P263:P266)</f>
        <v>2117233</v>
      </c>
      <c r="Q267" s="32">
        <f>SUM(Q263:Q266)</f>
        <v>8864986</v>
      </c>
      <c r="R267" s="32">
        <f>SUM(R263:R266)</f>
        <v>9692992</v>
      </c>
      <c r="S267" s="32">
        <f>SUM(S263:S266)</f>
        <v>8810139</v>
      </c>
      <c r="T267" s="37">
        <f t="shared" si="70"/>
        <v>0.90891842271199641</v>
      </c>
      <c r="U267" s="37">
        <f t="shared" si="71"/>
        <v>-4.2073782148681849E-2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0</v>
      </c>
      <c r="E268" s="31">
        <v>90520</v>
      </c>
      <c r="F268" s="31">
        <v>0</v>
      </c>
      <c r="G268" s="36">
        <f t="shared" si="64"/>
        <v>0</v>
      </c>
      <c r="H268" s="31">
        <v>19330</v>
      </c>
      <c r="I268" s="36">
        <f t="shared" si="65"/>
        <v>0</v>
      </c>
      <c r="J268" s="31">
        <v>20303</v>
      </c>
      <c r="K268" s="36">
        <f t="shared" si="66"/>
        <v>0.2242929739284136</v>
      </c>
      <c r="L268" s="31">
        <v>21084</v>
      </c>
      <c r="M268" s="36">
        <f t="shared" si="67"/>
        <v>0.23292090145824126</v>
      </c>
      <c r="N268" s="31">
        <f t="shared" si="68"/>
        <v>60717</v>
      </c>
      <c r="O268" s="36">
        <f t="shared" si="69"/>
        <v>0.67075784357048163</v>
      </c>
      <c r="P268" s="31">
        <v>60620</v>
      </c>
      <c r="Q268" s="31">
        <v>73360</v>
      </c>
      <c r="R268" s="31">
        <v>0</v>
      </c>
      <c r="S268" s="31">
        <v>81241</v>
      </c>
      <c r="T268" s="36">
        <f t="shared" si="70"/>
        <v>0</v>
      </c>
      <c r="U268" s="36">
        <f t="shared" si="71"/>
        <v>-0.65219399538106237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64"/>
        <v>0</v>
      </c>
      <c r="H269" s="31">
        <v>0</v>
      </c>
      <c r="I269" s="36">
        <f t="shared" si="65"/>
        <v>0</v>
      </c>
      <c r="J269" s="31">
        <v>0</v>
      </c>
      <c r="K269" s="36">
        <f t="shared" si="66"/>
        <v>0</v>
      </c>
      <c r="L269" s="31">
        <v>0</v>
      </c>
      <c r="M269" s="36">
        <f t="shared" si="67"/>
        <v>0</v>
      </c>
      <c r="N269" s="31">
        <f t="shared" si="68"/>
        <v>0</v>
      </c>
      <c r="O269" s="36">
        <f t="shared" si="69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70"/>
        <v>0</v>
      </c>
      <c r="U269" s="36">
        <f t="shared" si="71"/>
        <v>0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64"/>
        <v>0</v>
      </c>
      <c r="H270" s="31">
        <v>0</v>
      </c>
      <c r="I270" s="36">
        <f t="shared" si="65"/>
        <v>0</v>
      </c>
      <c r="J270" s="31">
        <v>0</v>
      </c>
      <c r="K270" s="36">
        <f t="shared" si="66"/>
        <v>0</v>
      </c>
      <c r="L270" s="31">
        <v>0</v>
      </c>
      <c r="M270" s="36">
        <f t="shared" si="67"/>
        <v>0</v>
      </c>
      <c r="N270" s="31">
        <f t="shared" si="68"/>
        <v>0</v>
      </c>
      <c r="O270" s="36">
        <f t="shared" si="69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70"/>
        <v>0</v>
      </c>
      <c r="U270" s="36">
        <f t="shared" si="71"/>
        <v>0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64"/>
        <v>0</v>
      </c>
      <c r="H271" s="31">
        <v>0</v>
      </c>
      <c r="I271" s="36">
        <f t="shared" si="65"/>
        <v>0</v>
      </c>
      <c r="J271" s="31">
        <v>0</v>
      </c>
      <c r="K271" s="36">
        <f t="shared" si="66"/>
        <v>0</v>
      </c>
      <c r="L271" s="31">
        <v>0</v>
      </c>
      <c r="M271" s="36">
        <f t="shared" si="67"/>
        <v>0</v>
      </c>
      <c r="N271" s="31">
        <f t="shared" si="68"/>
        <v>0</v>
      </c>
      <c r="O271" s="36">
        <f t="shared" si="69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70"/>
        <v>0</v>
      </c>
      <c r="U271" s="36">
        <f t="shared" si="71"/>
        <v>0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64"/>
        <v>0</v>
      </c>
      <c r="H272" s="31">
        <v>0</v>
      </c>
      <c r="I272" s="36">
        <f t="shared" si="65"/>
        <v>0</v>
      </c>
      <c r="J272" s="31">
        <v>0</v>
      </c>
      <c r="K272" s="36">
        <f t="shared" si="66"/>
        <v>0</v>
      </c>
      <c r="L272" s="31">
        <v>0</v>
      </c>
      <c r="M272" s="36">
        <f t="shared" si="67"/>
        <v>0</v>
      </c>
      <c r="N272" s="31">
        <f t="shared" si="68"/>
        <v>0</v>
      </c>
      <c r="O272" s="36">
        <f t="shared" si="69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70"/>
        <v>0</v>
      </c>
      <c r="U272" s="36">
        <f t="shared" si="71"/>
        <v>0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64"/>
        <v>0</v>
      </c>
      <c r="H273" s="31">
        <v>0</v>
      </c>
      <c r="I273" s="36">
        <f t="shared" si="65"/>
        <v>0</v>
      </c>
      <c r="J273" s="31">
        <v>0</v>
      </c>
      <c r="K273" s="36">
        <f t="shared" si="66"/>
        <v>0</v>
      </c>
      <c r="L273" s="31">
        <v>0</v>
      </c>
      <c r="M273" s="36">
        <f t="shared" si="67"/>
        <v>0</v>
      </c>
      <c r="N273" s="31">
        <f t="shared" si="68"/>
        <v>0</v>
      </c>
      <c r="O273" s="36">
        <f t="shared" si="69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70"/>
        <v>0</v>
      </c>
      <c r="U273" s="36">
        <f t="shared" si="71"/>
        <v>0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5629520</v>
      </c>
      <c r="E274" s="31">
        <v>5723520</v>
      </c>
      <c r="F274" s="31">
        <v>1307206</v>
      </c>
      <c r="G274" s="36">
        <f t="shared" si="64"/>
        <v>0.23220558768776023</v>
      </c>
      <c r="H274" s="31">
        <v>1554183</v>
      </c>
      <c r="I274" s="36">
        <f t="shared" si="65"/>
        <v>0.27607735650641618</v>
      </c>
      <c r="J274" s="31">
        <v>1326710</v>
      </c>
      <c r="K274" s="36">
        <f t="shared" si="66"/>
        <v>0.23179966174661745</v>
      </c>
      <c r="L274" s="31">
        <v>1352356</v>
      </c>
      <c r="M274" s="36">
        <f t="shared" si="67"/>
        <v>0.23628047075925304</v>
      </c>
      <c r="N274" s="31">
        <f t="shared" si="68"/>
        <v>5540455</v>
      </c>
      <c r="O274" s="36">
        <f t="shared" si="69"/>
        <v>0.96801531225539528</v>
      </c>
      <c r="P274" s="31">
        <v>1279810</v>
      </c>
      <c r="Q274" s="31">
        <v>5166634</v>
      </c>
      <c r="R274" s="31">
        <v>5091038</v>
      </c>
      <c r="S274" s="31">
        <v>5107615</v>
      </c>
      <c r="T274" s="36">
        <f t="shared" si="70"/>
        <v>1.0032561139791139</v>
      </c>
      <c r="U274" s="36">
        <f t="shared" si="71"/>
        <v>5.6684976676225407E-2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5629520</v>
      </c>
      <c r="E275" s="32">
        <f>SUM(E268:E274)</f>
        <v>5814040</v>
      </c>
      <c r="F275" s="32">
        <f>SUM(F268:F274)</f>
        <v>1307206</v>
      </c>
      <c r="G275" s="37">
        <f t="shared" si="64"/>
        <v>0.23220558768776023</v>
      </c>
      <c r="H275" s="32">
        <f>SUM(H268:H274)</f>
        <v>1573513</v>
      </c>
      <c r="I275" s="37">
        <f t="shared" si="65"/>
        <v>0.27951104179397179</v>
      </c>
      <c r="J275" s="32">
        <f>SUM(J268:J274)</f>
        <v>1347013</v>
      </c>
      <c r="K275" s="37">
        <f t="shared" si="66"/>
        <v>0.23168278856010621</v>
      </c>
      <c r="L275" s="32">
        <f>SUM(L268:L274)</f>
        <v>1373440</v>
      </c>
      <c r="M275" s="37">
        <f t="shared" si="67"/>
        <v>0.23622816492490592</v>
      </c>
      <c r="N275" s="32">
        <f t="shared" si="68"/>
        <v>5601172</v>
      </c>
      <c r="O275" s="37">
        <f t="shared" si="69"/>
        <v>0.96338724879773785</v>
      </c>
      <c r="P275" s="32">
        <f>SUM(P268:P274)</f>
        <v>1340430</v>
      </c>
      <c r="Q275" s="32">
        <f>SUM(Q268:Q274)</f>
        <v>5239994</v>
      </c>
      <c r="R275" s="32">
        <f>SUM(R268:R274)</f>
        <v>5091038</v>
      </c>
      <c r="S275" s="32">
        <f>SUM(S268:S274)</f>
        <v>5188856</v>
      </c>
      <c r="T275" s="37">
        <f t="shared" si="70"/>
        <v>1.0192137634800604</v>
      </c>
      <c r="U275" s="37">
        <f t="shared" si="71"/>
        <v>2.4626425848421674E-2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64"/>
        <v>0</v>
      </c>
      <c r="H276" s="31">
        <v>0</v>
      </c>
      <c r="I276" s="36">
        <f t="shared" si="65"/>
        <v>0</v>
      </c>
      <c r="J276" s="31">
        <v>0</v>
      </c>
      <c r="K276" s="36">
        <f t="shared" si="66"/>
        <v>0</v>
      </c>
      <c r="L276" s="31">
        <v>0</v>
      </c>
      <c r="M276" s="36">
        <f t="shared" si="67"/>
        <v>0</v>
      </c>
      <c r="N276" s="31">
        <f t="shared" si="68"/>
        <v>0</v>
      </c>
      <c r="O276" s="36">
        <f t="shared" si="69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70"/>
        <v>0</v>
      </c>
      <c r="U276" s="36">
        <f t="shared" si="71"/>
        <v>0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7</v>
      </c>
      <c r="E278" s="31">
        <v>26006</v>
      </c>
      <c r="F278" s="31">
        <v>0</v>
      </c>
      <c r="G278" s="36">
        <f t="shared" si="64"/>
        <v>0</v>
      </c>
      <c r="H278" s="31">
        <v>0</v>
      </c>
      <c r="I278" s="36">
        <f t="shared" si="65"/>
        <v>0</v>
      </c>
      <c r="J278" s="31">
        <v>0</v>
      </c>
      <c r="K278" s="36">
        <f t="shared" si="66"/>
        <v>0</v>
      </c>
      <c r="L278" s="31">
        <v>0</v>
      </c>
      <c r="M278" s="36">
        <f t="shared" si="67"/>
        <v>0</v>
      </c>
      <c r="N278" s="31">
        <f t="shared" si="68"/>
        <v>0</v>
      </c>
      <c r="O278" s="36">
        <f t="shared" si="69"/>
        <v>0</v>
      </c>
      <c r="P278" s="31">
        <v>0</v>
      </c>
      <c r="Q278" s="31">
        <v>153836</v>
      </c>
      <c r="R278" s="31">
        <v>175718</v>
      </c>
      <c r="S278" s="31">
        <v>7125</v>
      </c>
      <c r="T278" s="36">
        <f t="shared" si="70"/>
        <v>4.0547923377229428E-2</v>
      </c>
      <c r="U278" s="36">
        <f t="shared" si="71"/>
        <v>0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13500</v>
      </c>
      <c r="E279" s="31">
        <v>13500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15584</v>
      </c>
      <c r="R279" s="31">
        <v>16548</v>
      </c>
      <c r="S279" s="31">
        <v>10779</v>
      </c>
      <c r="T279" s="36">
        <f t="shared" si="70"/>
        <v>0.65137781000725159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64"/>
        <v>0</v>
      </c>
      <c r="H281" s="31">
        <v>0</v>
      </c>
      <c r="I281" s="36">
        <f t="shared" si="65"/>
        <v>0</v>
      </c>
      <c r="J281" s="31">
        <v>0</v>
      </c>
      <c r="K281" s="36">
        <f t="shared" si="66"/>
        <v>0</v>
      </c>
      <c r="L281" s="31">
        <v>0</v>
      </c>
      <c r="M281" s="36">
        <f t="shared" si="67"/>
        <v>0</v>
      </c>
      <c r="N281" s="31">
        <f t="shared" si="68"/>
        <v>0</v>
      </c>
      <c r="O281" s="36">
        <f t="shared" si="69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70"/>
        <v>0</v>
      </c>
      <c r="U281" s="36">
        <f t="shared" si="71"/>
        <v>0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45</v>
      </c>
      <c r="E283" s="31">
        <v>45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-66754</v>
      </c>
      <c r="R283" s="31">
        <v>238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8824051</v>
      </c>
      <c r="E284" s="31">
        <v>8909700</v>
      </c>
      <c r="F284" s="31">
        <v>2145935</v>
      </c>
      <c r="G284" s="36">
        <f t="shared" si="64"/>
        <v>0.24319159080109579</v>
      </c>
      <c r="H284" s="31">
        <v>1491836</v>
      </c>
      <c r="I284" s="36">
        <f t="shared" si="65"/>
        <v>0.16906475268558624</v>
      </c>
      <c r="J284" s="31">
        <v>2675605</v>
      </c>
      <c r="K284" s="36">
        <f t="shared" si="66"/>
        <v>0.30030247932029136</v>
      </c>
      <c r="L284" s="31">
        <v>2441174</v>
      </c>
      <c r="M284" s="36">
        <f t="shared" si="67"/>
        <v>0.27399059452057867</v>
      </c>
      <c r="N284" s="31">
        <f t="shared" si="68"/>
        <v>8754550</v>
      </c>
      <c r="O284" s="36">
        <f t="shared" si="69"/>
        <v>0.98258639460363428</v>
      </c>
      <c r="P284" s="31">
        <v>2197284</v>
      </c>
      <c r="Q284" s="31">
        <v>8273676</v>
      </c>
      <c r="R284" s="31">
        <v>8060666</v>
      </c>
      <c r="S284" s="31">
        <v>7767215</v>
      </c>
      <c r="T284" s="36">
        <f t="shared" si="70"/>
        <v>0.96359469552515886</v>
      </c>
      <c r="U284" s="36">
        <f t="shared" si="71"/>
        <v>0.11099612066533049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8837603</v>
      </c>
      <c r="E285" s="32">
        <f>SUM(E276:E284)</f>
        <v>8949251</v>
      </c>
      <c r="F285" s="32">
        <f>SUM(F276:F284)</f>
        <v>2145935</v>
      </c>
      <c r="G285" s="37">
        <f t="shared" si="64"/>
        <v>0.24281866927038925</v>
      </c>
      <c r="H285" s="32">
        <f>SUM(H276:H284)</f>
        <v>1491836</v>
      </c>
      <c r="I285" s="37">
        <f t="shared" si="65"/>
        <v>0.16880550076757239</v>
      </c>
      <c r="J285" s="32">
        <f>SUM(J276:J284)</f>
        <v>2675605</v>
      </c>
      <c r="K285" s="37">
        <f t="shared" si="66"/>
        <v>0.29897529972061349</v>
      </c>
      <c r="L285" s="32">
        <f>SUM(L276:L284)</f>
        <v>2441174</v>
      </c>
      <c r="M285" s="37">
        <f t="shared" si="67"/>
        <v>0.27277969966425125</v>
      </c>
      <c r="N285" s="32">
        <f t="shared" si="68"/>
        <v>8754550</v>
      </c>
      <c r="O285" s="37">
        <f t="shared" si="69"/>
        <v>0.97824387761612674</v>
      </c>
      <c r="P285" s="32">
        <f>SUM(P276:P284)</f>
        <v>2197284</v>
      </c>
      <c r="Q285" s="32">
        <f>SUM(Q276:Q284)</f>
        <v>8376342</v>
      </c>
      <c r="R285" s="32">
        <f>SUM(R276:R284)</f>
        <v>8253170</v>
      </c>
      <c r="S285" s="32">
        <f>SUM(S276:S284)</f>
        <v>7785119</v>
      </c>
      <c r="T285" s="37">
        <f t="shared" si="70"/>
        <v>0.94328833648161858</v>
      </c>
      <c r="U285" s="37">
        <f t="shared" si="71"/>
        <v>0.11099612066533049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64"/>
        <v>0</v>
      </c>
      <c r="H286" s="31">
        <v>0</v>
      </c>
      <c r="I286" s="36">
        <f t="shared" si="65"/>
        <v>0</v>
      </c>
      <c r="J286" s="31">
        <v>0</v>
      </c>
      <c r="K286" s="36">
        <f t="shared" si="66"/>
        <v>0</v>
      </c>
      <c r="L286" s="31">
        <v>0</v>
      </c>
      <c r="M286" s="36">
        <f t="shared" si="67"/>
        <v>0</v>
      </c>
      <c r="N286" s="31">
        <f t="shared" si="68"/>
        <v>0</v>
      </c>
      <c r="O286" s="36">
        <f t="shared" si="69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70"/>
        <v>0</v>
      </c>
      <c r="U286" s="36">
        <f t="shared" si="71"/>
        <v>0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64"/>
        <v>0</v>
      </c>
      <c r="H287" s="31">
        <v>0</v>
      </c>
      <c r="I287" s="36">
        <f t="shared" si="65"/>
        <v>0</v>
      </c>
      <c r="J287" s="31">
        <v>0</v>
      </c>
      <c r="K287" s="36">
        <f t="shared" si="66"/>
        <v>0</v>
      </c>
      <c r="L287" s="31">
        <v>0</v>
      </c>
      <c r="M287" s="36">
        <f t="shared" si="67"/>
        <v>0</v>
      </c>
      <c r="N287" s="31">
        <f t="shared" si="68"/>
        <v>0</v>
      </c>
      <c r="O287" s="36">
        <f t="shared" si="69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70"/>
        <v>0</v>
      </c>
      <c r="U287" s="36">
        <f t="shared" si="71"/>
        <v>0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64"/>
        <v>0</v>
      </c>
      <c r="H288" s="31">
        <v>0</v>
      </c>
      <c r="I288" s="36">
        <f t="shared" si="65"/>
        <v>0</v>
      </c>
      <c r="J288" s="31">
        <v>0</v>
      </c>
      <c r="K288" s="36">
        <f t="shared" si="66"/>
        <v>0</v>
      </c>
      <c r="L288" s="31">
        <v>0</v>
      </c>
      <c r="M288" s="36">
        <f t="shared" si="67"/>
        <v>0</v>
      </c>
      <c r="N288" s="31">
        <f t="shared" si="68"/>
        <v>0</v>
      </c>
      <c r="O288" s="36">
        <f t="shared" si="69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70"/>
        <v>0</v>
      </c>
      <c r="U288" s="36">
        <f t="shared" si="71"/>
        <v>0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64"/>
        <v>0</v>
      </c>
      <c r="H289" s="31">
        <v>0</v>
      </c>
      <c r="I289" s="36">
        <f t="shared" si="65"/>
        <v>0</v>
      </c>
      <c r="J289" s="31">
        <v>0</v>
      </c>
      <c r="K289" s="36">
        <f t="shared" si="66"/>
        <v>0</v>
      </c>
      <c r="L289" s="31">
        <v>0</v>
      </c>
      <c r="M289" s="36">
        <f t="shared" si="67"/>
        <v>0</v>
      </c>
      <c r="N289" s="31">
        <f t="shared" si="68"/>
        <v>0</v>
      </c>
      <c r="O289" s="36">
        <f t="shared" si="69"/>
        <v>0</v>
      </c>
      <c r="P289" s="31">
        <v>0</v>
      </c>
      <c r="Q289" s="31">
        <v>0</v>
      </c>
      <c r="R289" s="31">
        <v>0</v>
      </c>
      <c r="S289" s="31">
        <v>1000</v>
      </c>
      <c r="T289" s="36">
        <f t="shared" si="70"/>
        <v>0</v>
      </c>
      <c r="U289" s="36">
        <f t="shared" si="71"/>
        <v>0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64"/>
        <v>0</v>
      </c>
      <c r="H290" s="31">
        <v>0</v>
      </c>
      <c r="I290" s="36">
        <f t="shared" si="65"/>
        <v>0</v>
      </c>
      <c r="J290" s="31">
        <v>0</v>
      </c>
      <c r="K290" s="36">
        <f t="shared" si="66"/>
        <v>0</v>
      </c>
      <c r="L290" s="31">
        <v>0</v>
      </c>
      <c r="M290" s="36">
        <f t="shared" si="67"/>
        <v>0</v>
      </c>
      <c r="N290" s="31">
        <f t="shared" si="68"/>
        <v>0</v>
      </c>
      <c r="O290" s="36">
        <f t="shared" si="69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70"/>
        <v>0</v>
      </c>
      <c r="U290" s="36">
        <f t="shared" si="71"/>
        <v>0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7806258</v>
      </c>
      <c r="E291" s="31">
        <v>7323498</v>
      </c>
      <c r="F291" s="31">
        <v>564463</v>
      </c>
      <c r="G291" s="36">
        <f t="shared" si="64"/>
        <v>7.2309037185294162E-2</v>
      </c>
      <c r="H291" s="31">
        <v>2023495</v>
      </c>
      <c r="I291" s="36">
        <f t="shared" si="65"/>
        <v>0.25921446613729654</v>
      </c>
      <c r="J291" s="31">
        <v>1652755</v>
      </c>
      <c r="K291" s="36">
        <f t="shared" si="66"/>
        <v>0.2256783575280556</v>
      </c>
      <c r="L291" s="31">
        <v>1914128</v>
      </c>
      <c r="M291" s="36">
        <f t="shared" si="67"/>
        <v>0.26136799655028237</v>
      </c>
      <c r="N291" s="31">
        <f t="shared" si="68"/>
        <v>6154841</v>
      </c>
      <c r="O291" s="36">
        <f t="shared" si="69"/>
        <v>0.84042366093361398</v>
      </c>
      <c r="P291" s="31">
        <v>1102490</v>
      </c>
      <c r="Q291" s="31">
        <v>7466561</v>
      </c>
      <c r="R291" s="31">
        <v>7306165</v>
      </c>
      <c r="S291" s="31">
        <v>5401386</v>
      </c>
      <c r="T291" s="36">
        <f t="shared" si="70"/>
        <v>0.73929154351154125</v>
      </c>
      <c r="U291" s="36">
        <f t="shared" si="71"/>
        <v>0.73618626926321329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7806258</v>
      </c>
      <c r="E292" s="32">
        <f>SUM(E286:E291)</f>
        <v>7323498</v>
      </c>
      <c r="F292" s="32">
        <f>SUM(F286:F291)</f>
        <v>564463</v>
      </c>
      <c r="G292" s="37">
        <f t="shared" si="64"/>
        <v>7.2309037185294162E-2</v>
      </c>
      <c r="H292" s="32">
        <f>SUM(H286:H291)</f>
        <v>2023495</v>
      </c>
      <c r="I292" s="37">
        <f t="shared" si="65"/>
        <v>0.25921446613729654</v>
      </c>
      <c r="J292" s="32">
        <f>SUM(J286:J291)</f>
        <v>1652755</v>
      </c>
      <c r="K292" s="37">
        <f t="shared" si="66"/>
        <v>0.2256783575280556</v>
      </c>
      <c r="L292" s="32">
        <f>SUM(L286:L291)</f>
        <v>1914128</v>
      </c>
      <c r="M292" s="37">
        <f t="shared" si="67"/>
        <v>0.26136799655028237</v>
      </c>
      <c r="N292" s="32">
        <f t="shared" si="68"/>
        <v>6154841</v>
      </c>
      <c r="O292" s="37">
        <f t="shared" si="69"/>
        <v>0.84042366093361398</v>
      </c>
      <c r="P292" s="32">
        <f>SUM(P286:P291)</f>
        <v>1102490</v>
      </c>
      <c r="Q292" s="32">
        <f>SUM(Q286:Q291)</f>
        <v>7466561</v>
      </c>
      <c r="R292" s="32">
        <f>SUM(R286:R291)</f>
        <v>7306165</v>
      </c>
      <c r="S292" s="32">
        <f>SUM(S286:S291)</f>
        <v>5402386</v>
      </c>
      <c r="T292" s="37">
        <f t="shared" si="70"/>
        <v>0.73942841422278305</v>
      </c>
      <c r="U292" s="37">
        <f t="shared" si="71"/>
        <v>0.73618626926321329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20586047</v>
      </c>
      <c r="E293" s="31">
        <v>24946647</v>
      </c>
      <c r="F293" s="31">
        <v>5167668</v>
      </c>
      <c r="G293" s="36">
        <f t="shared" si="64"/>
        <v>0.25102769851832168</v>
      </c>
      <c r="H293" s="31">
        <v>5165374</v>
      </c>
      <c r="I293" s="36">
        <f t="shared" si="65"/>
        <v>0.2509162638169436</v>
      </c>
      <c r="J293" s="31">
        <v>5009497</v>
      </c>
      <c r="K293" s="36">
        <f t="shared" si="66"/>
        <v>0.20080842928510592</v>
      </c>
      <c r="L293" s="31">
        <v>5160330</v>
      </c>
      <c r="M293" s="36">
        <f t="shared" si="67"/>
        <v>0.20685465265131622</v>
      </c>
      <c r="N293" s="31">
        <f t="shared" si="68"/>
        <v>20502869</v>
      </c>
      <c r="O293" s="36">
        <f t="shared" si="69"/>
        <v>0.8218687264865695</v>
      </c>
      <c r="P293" s="31">
        <v>4695575</v>
      </c>
      <c r="Q293" s="31">
        <v>18841954</v>
      </c>
      <c r="R293" s="31">
        <v>22341954</v>
      </c>
      <c r="S293" s="31">
        <v>19097011</v>
      </c>
      <c r="T293" s="36">
        <f t="shared" si="70"/>
        <v>0.85476010737467278</v>
      </c>
      <c r="U293" s="36">
        <f t="shared" si="71"/>
        <v>9.8977228560932273E-2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64"/>
        <v>0</v>
      </c>
      <c r="H294" s="31">
        <v>0</v>
      </c>
      <c r="I294" s="36">
        <f t="shared" si="65"/>
        <v>0</v>
      </c>
      <c r="J294" s="31">
        <v>0</v>
      </c>
      <c r="K294" s="36">
        <f t="shared" si="66"/>
        <v>0</v>
      </c>
      <c r="L294" s="31">
        <v>0</v>
      </c>
      <c r="M294" s="36">
        <f t="shared" si="67"/>
        <v>0</v>
      </c>
      <c r="N294" s="31">
        <f t="shared" si="68"/>
        <v>0</v>
      </c>
      <c r="O294" s="36">
        <f t="shared" si="69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70"/>
        <v>0</v>
      </c>
      <c r="U294" s="36">
        <f t="shared" si="71"/>
        <v>0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64"/>
        <v>0</v>
      </c>
      <c r="H295" s="31">
        <v>0</v>
      </c>
      <c r="I295" s="36">
        <f t="shared" si="65"/>
        <v>0</v>
      </c>
      <c r="J295" s="31">
        <v>0</v>
      </c>
      <c r="K295" s="36">
        <f t="shared" si="66"/>
        <v>0</v>
      </c>
      <c r="L295" s="31">
        <v>0</v>
      </c>
      <c r="M295" s="36">
        <f t="shared" si="67"/>
        <v>0</v>
      </c>
      <c r="N295" s="31">
        <f t="shared" si="68"/>
        <v>0</v>
      </c>
      <c r="O295" s="36">
        <f t="shared" si="69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70"/>
        <v>0</v>
      </c>
      <c r="U295" s="36">
        <f t="shared" si="71"/>
        <v>0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64"/>
        <v>0</v>
      </c>
      <c r="H296" s="31">
        <v>0</v>
      </c>
      <c r="I296" s="36">
        <f t="shared" si="65"/>
        <v>0</v>
      </c>
      <c r="J296" s="31">
        <v>0</v>
      </c>
      <c r="K296" s="36">
        <f t="shared" si="66"/>
        <v>0</v>
      </c>
      <c r="L296" s="31">
        <v>0</v>
      </c>
      <c r="M296" s="36">
        <f t="shared" si="67"/>
        <v>0</v>
      </c>
      <c r="N296" s="31">
        <f t="shared" si="68"/>
        <v>0</v>
      </c>
      <c r="O296" s="36">
        <f t="shared" si="69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70"/>
        <v>0</v>
      </c>
      <c r="U296" s="36">
        <f t="shared" si="71"/>
        <v>0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64"/>
        <v>0</v>
      </c>
      <c r="H297" s="31">
        <v>0</v>
      </c>
      <c r="I297" s="36">
        <f t="shared" si="65"/>
        <v>0</v>
      </c>
      <c r="J297" s="31">
        <v>0</v>
      </c>
      <c r="K297" s="36">
        <f t="shared" si="66"/>
        <v>0</v>
      </c>
      <c r="L297" s="31">
        <v>0</v>
      </c>
      <c r="M297" s="36">
        <f t="shared" si="67"/>
        <v>0</v>
      </c>
      <c r="N297" s="31">
        <f t="shared" si="68"/>
        <v>0</v>
      </c>
      <c r="O297" s="36">
        <f t="shared" si="69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70"/>
        <v>0</v>
      </c>
      <c r="U297" s="36">
        <f t="shared" si="71"/>
        <v>0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20586047</v>
      </c>
      <c r="E298" s="32">
        <f>SUM(E293:E297)</f>
        <v>24946647</v>
      </c>
      <c r="F298" s="32">
        <f>SUM(F293:F297)</f>
        <v>5167668</v>
      </c>
      <c r="G298" s="37">
        <f t="shared" si="64"/>
        <v>0.25102769851832168</v>
      </c>
      <c r="H298" s="32">
        <f>SUM(H293:H297)</f>
        <v>5165374</v>
      </c>
      <c r="I298" s="37">
        <f t="shared" si="65"/>
        <v>0.2509162638169436</v>
      </c>
      <c r="J298" s="32">
        <f>SUM(J293:J297)</f>
        <v>5009497</v>
      </c>
      <c r="K298" s="37">
        <f t="shared" si="66"/>
        <v>0.20080842928510592</v>
      </c>
      <c r="L298" s="32">
        <f>SUM(L293:L297)</f>
        <v>5160330</v>
      </c>
      <c r="M298" s="37">
        <f t="shared" si="67"/>
        <v>0.20685465265131622</v>
      </c>
      <c r="N298" s="32">
        <f t="shared" si="68"/>
        <v>20502869</v>
      </c>
      <c r="O298" s="37">
        <f t="shared" si="69"/>
        <v>0.8218687264865695</v>
      </c>
      <c r="P298" s="32">
        <f>SUM(P293:P297)</f>
        <v>4695575</v>
      </c>
      <c r="Q298" s="32">
        <f>SUM(Q293:Q297)</f>
        <v>18841954</v>
      </c>
      <c r="R298" s="32">
        <f>SUM(R293:R297)</f>
        <v>22341954</v>
      </c>
      <c r="S298" s="32">
        <f>SUM(S293:S297)</f>
        <v>19097011</v>
      </c>
      <c r="T298" s="37">
        <f t="shared" si="70"/>
        <v>0.85476010737467278</v>
      </c>
      <c r="U298" s="37">
        <f t="shared" si="71"/>
        <v>9.8977228560932273E-2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52419863</v>
      </c>
      <c r="E299" s="32">
        <f>SUM(E263:E266,E268:E274,E276:E284,E286:E291,E293:E297)</f>
        <v>56084268</v>
      </c>
      <c r="F299" s="32">
        <f>SUM(F263:F266,F268:F274,F276:F284,F286:F291,F293:F297)</f>
        <v>10728278</v>
      </c>
      <c r="G299" s="37">
        <f t="shared" si="64"/>
        <v>0.20466055014298684</v>
      </c>
      <c r="H299" s="32">
        <f>SUM(H263:H266,H268:H274,H276:H284,H286:H291,H293:H297)</f>
        <v>12850499</v>
      </c>
      <c r="I299" s="37">
        <f t="shared" si="65"/>
        <v>0.24514560444387273</v>
      </c>
      <c r="J299" s="32">
        <f>SUM(J263:J266,J268:J274,J276:J284,J286:J291,J293:J297)</f>
        <v>12740893</v>
      </c>
      <c r="K299" s="37">
        <f t="shared" si="66"/>
        <v>0.2271740980911082</v>
      </c>
      <c r="L299" s="32">
        <f>SUM(L263:L266,L268:L274,L276:L284,L286:L291,L293:L297)</f>
        <v>12917225</v>
      </c>
      <c r="M299" s="37">
        <f t="shared" si="67"/>
        <v>0.23031815267696817</v>
      </c>
      <c r="N299" s="32">
        <f t="shared" si="68"/>
        <v>49236895</v>
      </c>
      <c r="O299" s="37">
        <f t="shared" si="69"/>
        <v>0.87790920263058436</v>
      </c>
      <c r="P299" s="32">
        <f>SUM(P263:P266,P268:P274,P276:P284,P286:P291,P293:P297)</f>
        <v>11453012</v>
      </c>
      <c r="Q299" s="32">
        <f>SUM(Q263:Q266,Q268:Q274,Q276:Q284,Q286:Q291,Q293:Q297)</f>
        <v>48789837</v>
      </c>
      <c r="R299" s="32">
        <f>SUM(R263:R266,R268:R274,R276:R284,R286:R291,R293:R297)</f>
        <v>52685319</v>
      </c>
      <c r="S299" s="32">
        <f>SUM(S263:S266,S268:S274,S276:S284,S286:S291,S293:S297)</f>
        <v>46283511</v>
      </c>
      <c r="T299" s="37">
        <f t="shared" si="70"/>
        <v>0.87848971741065096</v>
      </c>
      <c r="U299" s="37">
        <f t="shared" si="71"/>
        <v>0.12784523407466963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1564847744</v>
      </c>
      <c r="E302" s="31">
        <v>1527701697</v>
      </c>
      <c r="F302" s="31">
        <v>277201069</v>
      </c>
      <c r="G302" s="36">
        <f t="shared" ref="G302:G339" si="72">IF(($D302     =0),0,($F302     /$D302     ))</f>
        <v>0.17714251757901375</v>
      </c>
      <c r="H302" s="31">
        <v>445768301</v>
      </c>
      <c r="I302" s="36">
        <f t="shared" ref="I302:I339" si="73">IF(($D302     =0),0,($H302     /$D302     ))</f>
        <v>0.28486368894940872</v>
      </c>
      <c r="J302" s="31">
        <v>342758902</v>
      </c>
      <c r="K302" s="36">
        <f t="shared" ref="K302:K339" si="74">IF(($E302     =0),0,($J302     /$E302     ))</f>
        <v>0.22436245418401207</v>
      </c>
      <c r="L302" s="31">
        <v>374044895</v>
      </c>
      <c r="M302" s="36">
        <f t="shared" ref="M302:M339" si="75">IF(($E302     =0),0,($L302     /$E302     ))</f>
        <v>0.24484157851923888</v>
      </c>
      <c r="N302" s="31">
        <f t="shared" ref="N302:N339" si="76">$F302     +$H302     +$J302     +$L302</f>
        <v>1439773167</v>
      </c>
      <c r="O302" s="36">
        <f t="shared" ref="O302:O339" si="77">IF(($E302     =0),0,($N302     /$E302     ))</f>
        <v>0.94244391416683748</v>
      </c>
      <c r="P302" s="31">
        <v>356302339</v>
      </c>
      <c r="Q302" s="31">
        <v>1551532888</v>
      </c>
      <c r="R302" s="31">
        <v>1531590324</v>
      </c>
      <c r="S302" s="31">
        <v>1457719619</v>
      </c>
      <c r="T302" s="36">
        <f t="shared" ref="T302:T339" si="78">IF(($R302     =0),0,($S302     /$R302     ))</f>
        <v>0.95176862647768989</v>
      </c>
      <c r="U302" s="36">
        <f t="shared" ref="U302:U339" si="79">IF(($P302     =0),0,(($L302     /$P302     )-1))</f>
        <v>4.9796350059885475E-2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1564847744</v>
      </c>
      <c r="E303" s="32">
        <f>E302</f>
        <v>1527701697</v>
      </c>
      <c r="F303" s="32">
        <f>F302</f>
        <v>277201069</v>
      </c>
      <c r="G303" s="37">
        <f t="shared" si="72"/>
        <v>0.17714251757901375</v>
      </c>
      <c r="H303" s="32">
        <f>H302</f>
        <v>445768301</v>
      </c>
      <c r="I303" s="37">
        <f t="shared" si="73"/>
        <v>0.28486368894940872</v>
      </c>
      <c r="J303" s="32">
        <f>J302</f>
        <v>342758902</v>
      </c>
      <c r="K303" s="37">
        <f t="shared" si="74"/>
        <v>0.22436245418401207</v>
      </c>
      <c r="L303" s="32">
        <f>L302</f>
        <v>374044895</v>
      </c>
      <c r="M303" s="37">
        <f t="shared" si="75"/>
        <v>0.24484157851923888</v>
      </c>
      <c r="N303" s="32">
        <f t="shared" si="76"/>
        <v>1439773167</v>
      </c>
      <c r="O303" s="37">
        <f t="shared" si="77"/>
        <v>0.94244391416683748</v>
      </c>
      <c r="P303" s="32">
        <f>P302</f>
        <v>356302339</v>
      </c>
      <c r="Q303" s="32">
        <f>Q302</f>
        <v>1551532888</v>
      </c>
      <c r="R303" s="32">
        <f>R302</f>
        <v>1531590324</v>
      </c>
      <c r="S303" s="32">
        <f>S302</f>
        <v>1457719619</v>
      </c>
      <c r="T303" s="37">
        <f t="shared" si="78"/>
        <v>0.95176862647768989</v>
      </c>
      <c r="U303" s="37">
        <f t="shared" si="79"/>
        <v>4.9796350059885475E-2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72"/>
        <v>0</v>
      </c>
      <c r="H304" s="31">
        <v>0</v>
      </c>
      <c r="I304" s="36">
        <f t="shared" si="73"/>
        <v>0</v>
      </c>
      <c r="J304" s="31">
        <v>0</v>
      </c>
      <c r="K304" s="36">
        <f t="shared" si="74"/>
        <v>0</v>
      </c>
      <c r="L304" s="31">
        <v>0</v>
      </c>
      <c r="M304" s="36">
        <f t="shared" si="75"/>
        <v>0</v>
      </c>
      <c r="N304" s="31">
        <f t="shared" si="76"/>
        <v>0</v>
      </c>
      <c r="O304" s="36">
        <f t="shared" si="77"/>
        <v>0</v>
      </c>
      <c r="P304" s="31">
        <v>0</v>
      </c>
      <c r="Q304" s="31">
        <v>60000</v>
      </c>
      <c r="R304" s="31">
        <v>0</v>
      </c>
      <c r="S304" s="31">
        <v>0</v>
      </c>
      <c r="T304" s="36">
        <f t="shared" si="78"/>
        <v>0</v>
      </c>
      <c r="U304" s="36">
        <f t="shared" si="79"/>
        <v>0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72"/>
        <v>0</v>
      </c>
      <c r="H305" s="31">
        <v>0</v>
      </c>
      <c r="I305" s="36">
        <f t="shared" si="73"/>
        <v>0</v>
      </c>
      <c r="J305" s="31">
        <v>0</v>
      </c>
      <c r="K305" s="36">
        <f t="shared" si="74"/>
        <v>0</v>
      </c>
      <c r="L305" s="31">
        <v>0</v>
      </c>
      <c r="M305" s="36">
        <f t="shared" si="75"/>
        <v>0</v>
      </c>
      <c r="N305" s="31">
        <f t="shared" si="76"/>
        <v>0</v>
      </c>
      <c r="O305" s="36">
        <f t="shared" si="7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78"/>
        <v>0</v>
      </c>
      <c r="U305" s="36">
        <f t="shared" si="79"/>
        <v>0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72"/>
        <v>0</v>
      </c>
      <c r="H306" s="31">
        <v>0</v>
      </c>
      <c r="I306" s="36">
        <f t="shared" si="73"/>
        <v>0</v>
      </c>
      <c r="J306" s="31">
        <v>0</v>
      </c>
      <c r="K306" s="36">
        <f t="shared" si="74"/>
        <v>0</v>
      </c>
      <c r="L306" s="31">
        <v>0</v>
      </c>
      <c r="M306" s="36">
        <f t="shared" si="75"/>
        <v>0</v>
      </c>
      <c r="N306" s="31">
        <f t="shared" si="76"/>
        <v>0</v>
      </c>
      <c r="O306" s="36">
        <f t="shared" si="7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78"/>
        <v>0</v>
      </c>
      <c r="U306" s="36">
        <f t="shared" si="79"/>
        <v>0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93780</v>
      </c>
      <c r="E307" s="31">
        <v>123780</v>
      </c>
      <c r="F307" s="31">
        <v>27985</v>
      </c>
      <c r="G307" s="36">
        <f t="shared" si="72"/>
        <v>0.29841117509063764</v>
      </c>
      <c r="H307" s="31">
        <v>37487</v>
      </c>
      <c r="I307" s="36">
        <f t="shared" si="73"/>
        <v>0.39973341863936873</v>
      </c>
      <c r="J307" s="31">
        <v>18753</v>
      </c>
      <c r="K307" s="36">
        <f t="shared" si="74"/>
        <v>0.1515026660203587</v>
      </c>
      <c r="L307" s="31">
        <v>10761</v>
      </c>
      <c r="M307" s="36">
        <f t="shared" si="75"/>
        <v>8.6936500242365489E-2</v>
      </c>
      <c r="N307" s="31">
        <f t="shared" si="76"/>
        <v>94986</v>
      </c>
      <c r="O307" s="36">
        <f t="shared" si="77"/>
        <v>0.76737760542898692</v>
      </c>
      <c r="P307" s="31">
        <v>31286</v>
      </c>
      <c r="Q307" s="31">
        <v>90000</v>
      </c>
      <c r="R307" s="31">
        <v>90000</v>
      </c>
      <c r="S307" s="31">
        <v>57415</v>
      </c>
      <c r="T307" s="36">
        <f t="shared" si="78"/>
        <v>0.63794444444444443</v>
      </c>
      <c r="U307" s="36">
        <f t="shared" si="79"/>
        <v>-0.65604423703893122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72"/>
        <v>0</v>
      </c>
      <c r="H308" s="31">
        <v>0</v>
      </c>
      <c r="I308" s="36">
        <f t="shared" si="73"/>
        <v>0</v>
      </c>
      <c r="J308" s="31">
        <v>0</v>
      </c>
      <c r="K308" s="36">
        <f t="shared" si="74"/>
        <v>0</v>
      </c>
      <c r="L308" s="31">
        <v>0</v>
      </c>
      <c r="M308" s="36">
        <f t="shared" si="75"/>
        <v>0</v>
      </c>
      <c r="N308" s="31">
        <f t="shared" si="76"/>
        <v>0</v>
      </c>
      <c r="O308" s="36">
        <f t="shared" si="7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78"/>
        <v>0</v>
      </c>
      <c r="U308" s="36">
        <f t="shared" si="79"/>
        <v>0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31712152</v>
      </c>
      <c r="E309" s="31">
        <v>32562152</v>
      </c>
      <c r="F309" s="31">
        <v>6814918</v>
      </c>
      <c r="G309" s="36">
        <f t="shared" si="72"/>
        <v>0.2148992600691369</v>
      </c>
      <c r="H309" s="31">
        <v>8271190</v>
      </c>
      <c r="I309" s="36">
        <f t="shared" si="73"/>
        <v>0.26082083612616386</v>
      </c>
      <c r="J309" s="31">
        <v>6764684</v>
      </c>
      <c r="K309" s="36">
        <f t="shared" si="74"/>
        <v>0.20774683442298286</v>
      </c>
      <c r="L309" s="31">
        <v>7982339</v>
      </c>
      <c r="M309" s="36">
        <f t="shared" si="75"/>
        <v>0.24514162945987109</v>
      </c>
      <c r="N309" s="31">
        <f t="shared" si="76"/>
        <v>29833131</v>
      </c>
      <c r="O309" s="36">
        <f t="shared" si="77"/>
        <v>0.91619039798106705</v>
      </c>
      <c r="P309" s="31">
        <v>7542710</v>
      </c>
      <c r="Q309" s="31">
        <v>31831148</v>
      </c>
      <c r="R309" s="31">
        <v>31777088</v>
      </c>
      <c r="S309" s="31">
        <v>29886758</v>
      </c>
      <c r="T309" s="36">
        <f t="shared" si="78"/>
        <v>0.94051279966244861</v>
      </c>
      <c r="U309" s="36">
        <f t="shared" si="79"/>
        <v>5.8285284731880216E-2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31805932</v>
      </c>
      <c r="E310" s="32">
        <f>SUM(E304:E309)</f>
        <v>32685932</v>
      </c>
      <c r="F310" s="32">
        <f>SUM(F304:F309)</f>
        <v>6842903</v>
      </c>
      <c r="G310" s="37">
        <f t="shared" si="72"/>
        <v>0.21514549550065062</v>
      </c>
      <c r="H310" s="32">
        <f>SUM(H304:H309)</f>
        <v>8308677</v>
      </c>
      <c r="I310" s="37">
        <f t="shared" si="73"/>
        <v>0.2612304207906877</v>
      </c>
      <c r="J310" s="32">
        <f>SUM(J304:J309)</f>
        <v>6783437</v>
      </c>
      <c r="K310" s="37">
        <f t="shared" si="74"/>
        <v>0.20753384055256555</v>
      </c>
      <c r="L310" s="32">
        <f>SUM(L304:L309)</f>
        <v>7993100</v>
      </c>
      <c r="M310" s="37">
        <f t="shared" si="75"/>
        <v>0.24454251449828629</v>
      </c>
      <c r="N310" s="32">
        <f t="shared" si="76"/>
        <v>29928117</v>
      </c>
      <c r="O310" s="37">
        <f t="shared" si="77"/>
        <v>0.91562685133163713</v>
      </c>
      <c r="P310" s="32">
        <f>SUM(P304:P309)</f>
        <v>7573996</v>
      </c>
      <c r="Q310" s="32">
        <f>SUM(Q304:Q309)</f>
        <v>31981148</v>
      </c>
      <c r="R310" s="32">
        <f>SUM(R304:R309)</f>
        <v>31867088</v>
      </c>
      <c r="S310" s="32">
        <f>SUM(S304:S309)</f>
        <v>29944173</v>
      </c>
      <c r="T310" s="37">
        <f t="shared" si="78"/>
        <v>0.9396582769031171</v>
      </c>
      <c r="U310" s="37">
        <f t="shared" si="79"/>
        <v>5.533459484266956E-2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0</v>
      </c>
      <c r="E311" s="31">
        <v>0</v>
      </c>
      <c r="F311" s="31">
        <v>0</v>
      </c>
      <c r="G311" s="36">
        <f t="shared" si="72"/>
        <v>0</v>
      </c>
      <c r="H311" s="31">
        <v>0</v>
      </c>
      <c r="I311" s="36">
        <f t="shared" si="73"/>
        <v>0</v>
      </c>
      <c r="J311" s="31">
        <v>0</v>
      </c>
      <c r="K311" s="36">
        <f t="shared" si="74"/>
        <v>0</v>
      </c>
      <c r="L311" s="31">
        <v>0</v>
      </c>
      <c r="M311" s="36">
        <f t="shared" si="75"/>
        <v>0</v>
      </c>
      <c r="N311" s="31">
        <f t="shared" si="76"/>
        <v>0</v>
      </c>
      <c r="O311" s="36">
        <f t="shared" si="77"/>
        <v>0</v>
      </c>
      <c r="P311" s="31">
        <v>0</v>
      </c>
      <c r="Q311" s="31">
        <v>0</v>
      </c>
      <c r="R311" s="31">
        <v>0</v>
      </c>
      <c r="S311" s="31">
        <v>0</v>
      </c>
      <c r="T311" s="36">
        <f t="shared" si="78"/>
        <v>0</v>
      </c>
      <c r="U311" s="36">
        <f t="shared" si="79"/>
        <v>0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72"/>
        <v>0</v>
      </c>
      <c r="H312" s="31">
        <v>0</v>
      </c>
      <c r="I312" s="36">
        <f t="shared" si="73"/>
        <v>0</v>
      </c>
      <c r="J312" s="31">
        <v>0</v>
      </c>
      <c r="K312" s="36">
        <f t="shared" si="74"/>
        <v>0</v>
      </c>
      <c r="L312" s="31">
        <v>0</v>
      </c>
      <c r="M312" s="36">
        <f t="shared" si="75"/>
        <v>0</v>
      </c>
      <c r="N312" s="31">
        <f t="shared" si="76"/>
        <v>0</v>
      </c>
      <c r="O312" s="36">
        <f t="shared" si="7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78"/>
        <v>0</v>
      </c>
      <c r="U312" s="36">
        <f t="shared" si="79"/>
        <v>0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72"/>
        <v>0</v>
      </c>
      <c r="H313" s="31">
        <v>0</v>
      </c>
      <c r="I313" s="36">
        <f t="shared" si="73"/>
        <v>0</v>
      </c>
      <c r="J313" s="31">
        <v>0</v>
      </c>
      <c r="K313" s="36">
        <f t="shared" si="74"/>
        <v>0</v>
      </c>
      <c r="L313" s="31">
        <v>0</v>
      </c>
      <c r="M313" s="36">
        <f t="shared" si="75"/>
        <v>0</v>
      </c>
      <c r="N313" s="31">
        <f t="shared" si="76"/>
        <v>0</v>
      </c>
      <c r="O313" s="36">
        <f t="shared" si="7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78"/>
        <v>0</v>
      </c>
      <c r="U313" s="36">
        <f t="shared" si="79"/>
        <v>0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95341</v>
      </c>
      <c r="E314" s="31">
        <v>95341</v>
      </c>
      <c r="F314" s="31">
        <v>0</v>
      </c>
      <c r="G314" s="36">
        <f t="shared" si="72"/>
        <v>0</v>
      </c>
      <c r="H314" s="31">
        <v>0</v>
      </c>
      <c r="I314" s="36">
        <f t="shared" si="73"/>
        <v>0</v>
      </c>
      <c r="J314" s="31">
        <v>27912</v>
      </c>
      <c r="K314" s="36">
        <f t="shared" si="74"/>
        <v>0.29275967317313645</v>
      </c>
      <c r="L314" s="31">
        <v>55145</v>
      </c>
      <c r="M314" s="36">
        <f t="shared" si="75"/>
        <v>0.57839754145645628</v>
      </c>
      <c r="N314" s="31">
        <f t="shared" si="76"/>
        <v>83057</v>
      </c>
      <c r="O314" s="36">
        <f t="shared" si="77"/>
        <v>0.87115721462959272</v>
      </c>
      <c r="P314" s="31">
        <v>20652</v>
      </c>
      <c r="Q314" s="31">
        <v>90600</v>
      </c>
      <c r="R314" s="31">
        <v>90600</v>
      </c>
      <c r="S314" s="31">
        <v>82833</v>
      </c>
      <c r="T314" s="36">
        <f t="shared" si="78"/>
        <v>0.914271523178808</v>
      </c>
      <c r="U314" s="36">
        <f t="shared" si="79"/>
        <v>1.6702014332752277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72"/>
        <v>0</v>
      </c>
      <c r="H315" s="31">
        <v>0</v>
      </c>
      <c r="I315" s="36">
        <f t="shared" si="73"/>
        <v>0</v>
      </c>
      <c r="J315" s="31">
        <v>0</v>
      </c>
      <c r="K315" s="36">
        <f t="shared" si="74"/>
        <v>0</v>
      </c>
      <c r="L315" s="31">
        <v>0</v>
      </c>
      <c r="M315" s="36">
        <f t="shared" si="75"/>
        <v>0</v>
      </c>
      <c r="N315" s="31">
        <f t="shared" si="76"/>
        <v>0</v>
      </c>
      <c r="O315" s="36">
        <f t="shared" si="7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78"/>
        <v>0</v>
      </c>
      <c r="U315" s="36">
        <f t="shared" si="79"/>
        <v>0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44400620</v>
      </c>
      <c r="E316" s="31">
        <v>45075209</v>
      </c>
      <c r="F316" s="31">
        <v>9397050</v>
      </c>
      <c r="G316" s="36">
        <f t="shared" si="72"/>
        <v>0.21164231490461169</v>
      </c>
      <c r="H316" s="31">
        <v>14707335</v>
      </c>
      <c r="I316" s="36">
        <f t="shared" si="73"/>
        <v>0.33124165833720343</v>
      </c>
      <c r="J316" s="31">
        <v>7173098</v>
      </c>
      <c r="K316" s="36">
        <f t="shared" si="74"/>
        <v>0.15913621165905187</v>
      </c>
      <c r="L316" s="31">
        <v>9590653</v>
      </c>
      <c r="M316" s="36">
        <f t="shared" si="75"/>
        <v>0.21277001732815037</v>
      </c>
      <c r="N316" s="31">
        <f t="shared" si="76"/>
        <v>40868136</v>
      </c>
      <c r="O316" s="36">
        <f t="shared" si="77"/>
        <v>0.90666547990936663</v>
      </c>
      <c r="P316" s="31">
        <v>9599672</v>
      </c>
      <c r="Q316" s="31">
        <v>42290531</v>
      </c>
      <c r="R316" s="31">
        <v>43841217</v>
      </c>
      <c r="S316" s="31">
        <v>38169642</v>
      </c>
      <c r="T316" s="36">
        <f t="shared" si="78"/>
        <v>0.87063372351182677</v>
      </c>
      <c r="U316" s="36">
        <f t="shared" si="79"/>
        <v>-9.3951126663494033E-4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44495961</v>
      </c>
      <c r="E317" s="32">
        <f>SUM(E311:E316)</f>
        <v>45170550</v>
      </c>
      <c r="F317" s="32">
        <f>SUM(F311:F316)</f>
        <v>9397050</v>
      </c>
      <c r="G317" s="37">
        <f t="shared" si="72"/>
        <v>0.21118883127392168</v>
      </c>
      <c r="H317" s="32">
        <f>SUM(H311:H316)</f>
        <v>14707335</v>
      </c>
      <c r="I317" s="37">
        <f t="shared" si="73"/>
        <v>0.33053191052554187</v>
      </c>
      <c r="J317" s="32">
        <f>SUM(J311:J316)</f>
        <v>7201010</v>
      </c>
      <c r="K317" s="37">
        <f t="shared" si="74"/>
        <v>0.15941824927967449</v>
      </c>
      <c r="L317" s="32">
        <f>SUM(L311:L316)</f>
        <v>9645798</v>
      </c>
      <c r="M317" s="37">
        <f t="shared" si="75"/>
        <v>0.21354174345895721</v>
      </c>
      <c r="N317" s="32">
        <f t="shared" si="76"/>
        <v>40951193</v>
      </c>
      <c r="O317" s="37">
        <f t="shared" si="77"/>
        <v>0.90659053299107495</v>
      </c>
      <c r="P317" s="32">
        <f>SUM(P311:P316)</f>
        <v>9620324</v>
      </c>
      <c r="Q317" s="32">
        <f>SUM(Q311:Q316)</f>
        <v>42381131</v>
      </c>
      <c r="R317" s="32">
        <f>SUM(R311:R316)</f>
        <v>43931817</v>
      </c>
      <c r="S317" s="32">
        <f>SUM(S311:S316)</f>
        <v>38252475</v>
      </c>
      <c r="T317" s="37">
        <f t="shared" si="78"/>
        <v>0.87072371716380403</v>
      </c>
      <c r="U317" s="37">
        <f t="shared" si="79"/>
        <v>2.6479357659887626E-3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72"/>
        <v>0</v>
      </c>
      <c r="H318" s="31">
        <v>0</v>
      </c>
      <c r="I318" s="36">
        <f t="shared" si="73"/>
        <v>0</v>
      </c>
      <c r="J318" s="31">
        <v>0</v>
      </c>
      <c r="K318" s="36">
        <f t="shared" si="74"/>
        <v>0</v>
      </c>
      <c r="L318" s="31">
        <v>0</v>
      </c>
      <c r="M318" s="36">
        <f t="shared" si="75"/>
        <v>0</v>
      </c>
      <c r="N318" s="31">
        <f t="shared" si="76"/>
        <v>0</v>
      </c>
      <c r="O318" s="36">
        <f t="shared" si="7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78"/>
        <v>0</v>
      </c>
      <c r="U318" s="36">
        <f t="shared" si="79"/>
        <v>0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0</v>
      </c>
      <c r="G319" s="36">
        <f t="shared" si="72"/>
        <v>0</v>
      </c>
      <c r="H319" s="31">
        <v>0</v>
      </c>
      <c r="I319" s="36">
        <f t="shared" si="73"/>
        <v>0</v>
      </c>
      <c r="J319" s="31">
        <v>0</v>
      </c>
      <c r="K319" s="36">
        <f t="shared" si="74"/>
        <v>0</v>
      </c>
      <c r="L319" s="31">
        <v>0</v>
      </c>
      <c r="M319" s="36">
        <f t="shared" si="75"/>
        <v>0</v>
      </c>
      <c r="N319" s="31">
        <f t="shared" si="76"/>
        <v>0</v>
      </c>
      <c r="O319" s="36">
        <f t="shared" si="77"/>
        <v>0</v>
      </c>
      <c r="P319" s="31">
        <v>0</v>
      </c>
      <c r="Q319" s="31">
        <v>0</v>
      </c>
      <c r="R319" s="31">
        <v>0</v>
      </c>
      <c r="S319" s="31">
        <v>0</v>
      </c>
      <c r="T319" s="36">
        <f t="shared" si="78"/>
        <v>0</v>
      </c>
      <c r="U319" s="36">
        <f t="shared" si="79"/>
        <v>0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72"/>
        <v>0</v>
      </c>
      <c r="H320" s="31">
        <v>0</v>
      </c>
      <c r="I320" s="36">
        <f t="shared" si="73"/>
        <v>0</v>
      </c>
      <c r="J320" s="31">
        <v>0</v>
      </c>
      <c r="K320" s="36">
        <f t="shared" si="74"/>
        <v>0</v>
      </c>
      <c r="L320" s="31">
        <v>0</v>
      </c>
      <c r="M320" s="36">
        <f t="shared" si="75"/>
        <v>0</v>
      </c>
      <c r="N320" s="31">
        <f t="shared" si="76"/>
        <v>0</v>
      </c>
      <c r="O320" s="36">
        <f t="shared" si="7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78"/>
        <v>0</v>
      </c>
      <c r="U320" s="36">
        <f t="shared" si="79"/>
        <v>0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1060</v>
      </c>
      <c r="E321" s="31">
        <v>1078</v>
      </c>
      <c r="F321" s="31">
        <v>265</v>
      </c>
      <c r="G321" s="36">
        <f t="shared" si="72"/>
        <v>0.25</v>
      </c>
      <c r="H321" s="31">
        <v>265</v>
      </c>
      <c r="I321" s="36">
        <f t="shared" si="73"/>
        <v>0.25</v>
      </c>
      <c r="J321" s="31">
        <v>279</v>
      </c>
      <c r="K321" s="36">
        <f t="shared" si="74"/>
        <v>0.25881261595547311</v>
      </c>
      <c r="L321" s="31">
        <v>270</v>
      </c>
      <c r="M321" s="36">
        <f t="shared" si="75"/>
        <v>0.2504638218923933</v>
      </c>
      <c r="N321" s="31">
        <f t="shared" si="76"/>
        <v>1079</v>
      </c>
      <c r="O321" s="36">
        <f t="shared" si="77"/>
        <v>1.0009276437847867</v>
      </c>
      <c r="P321" s="31">
        <v>250</v>
      </c>
      <c r="Q321" s="31">
        <v>0</v>
      </c>
      <c r="R321" s="31">
        <v>1000</v>
      </c>
      <c r="S321" s="31">
        <v>1000</v>
      </c>
      <c r="T321" s="36">
        <f t="shared" si="78"/>
        <v>1</v>
      </c>
      <c r="U321" s="36">
        <f t="shared" si="79"/>
        <v>8.0000000000000071E-2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18759240</v>
      </c>
      <c r="E322" s="31">
        <v>18630793</v>
      </c>
      <c r="F322" s="31">
        <v>4174217</v>
      </c>
      <c r="G322" s="36">
        <f t="shared" si="72"/>
        <v>0.22251525115089951</v>
      </c>
      <c r="H322" s="31">
        <v>4691844</v>
      </c>
      <c r="I322" s="36">
        <f t="shared" si="73"/>
        <v>0.25010842656738758</v>
      </c>
      <c r="J322" s="31">
        <v>4319498</v>
      </c>
      <c r="K322" s="36">
        <f t="shared" si="74"/>
        <v>0.23184724343188184</v>
      </c>
      <c r="L322" s="31">
        <v>4648723</v>
      </c>
      <c r="M322" s="36">
        <f t="shared" si="75"/>
        <v>0.24951825722072055</v>
      </c>
      <c r="N322" s="31">
        <f t="shared" si="76"/>
        <v>17834282</v>
      </c>
      <c r="O322" s="36">
        <f t="shared" si="77"/>
        <v>0.95724760615396243</v>
      </c>
      <c r="P322" s="31">
        <v>4361435</v>
      </c>
      <c r="Q322" s="31">
        <v>20772655</v>
      </c>
      <c r="R322" s="31">
        <v>18250520</v>
      </c>
      <c r="S322" s="31">
        <v>17316263</v>
      </c>
      <c r="T322" s="36">
        <f t="shared" si="78"/>
        <v>0.94880929420093241</v>
      </c>
      <c r="U322" s="36">
        <f t="shared" si="79"/>
        <v>6.5870063408029589E-2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18760300</v>
      </c>
      <c r="E323" s="32">
        <f>SUM(E318:E322)</f>
        <v>18631871</v>
      </c>
      <c r="F323" s="32">
        <f>SUM(F318:F322)</f>
        <v>4174482</v>
      </c>
      <c r="G323" s="37">
        <f t="shared" si="72"/>
        <v>0.22251680410227981</v>
      </c>
      <c r="H323" s="32">
        <f>SUM(H318:H322)</f>
        <v>4692109</v>
      </c>
      <c r="I323" s="37">
        <f t="shared" si="73"/>
        <v>0.2501084204410377</v>
      </c>
      <c r="J323" s="32">
        <f>SUM(J318:J322)</f>
        <v>4319777</v>
      </c>
      <c r="K323" s="37">
        <f t="shared" si="74"/>
        <v>0.23184880359036406</v>
      </c>
      <c r="L323" s="32">
        <f>SUM(L318:L322)</f>
        <v>4648993</v>
      </c>
      <c r="M323" s="37">
        <f t="shared" si="75"/>
        <v>0.24951831192905963</v>
      </c>
      <c r="N323" s="32">
        <f t="shared" si="76"/>
        <v>17835361</v>
      </c>
      <c r="O323" s="37">
        <f t="shared" si="77"/>
        <v>0.95725013338703346</v>
      </c>
      <c r="P323" s="32">
        <f>SUM(P318:P322)</f>
        <v>4361685</v>
      </c>
      <c r="Q323" s="32">
        <f>SUM(Q318:Q322)</f>
        <v>20772655</v>
      </c>
      <c r="R323" s="32">
        <f>SUM(R318:R322)</f>
        <v>18251520</v>
      </c>
      <c r="S323" s="32">
        <f>SUM(S318:S322)</f>
        <v>17317263</v>
      </c>
      <c r="T323" s="37">
        <f t="shared" si="78"/>
        <v>0.94881209893751317</v>
      </c>
      <c r="U323" s="37">
        <f t="shared" si="79"/>
        <v>6.5870873297819488E-2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72"/>
        <v>0</v>
      </c>
      <c r="H325" s="31">
        <v>0</v>
      </c>
      <c r="I325" s="36">
        <f t="shared" si="73"/>
        <v>0</v>
      </c>
      <c r="J325" s="31">
        <v>0</v>
      </c>
      <c r="K325" s="36">
        <f t="shared" si="74"/>
        <v>0</v>
      </c>
      <c r="L325" s="31">
        <v>0</v>
      </c>
      <c r="M325" s="36">
        <f t="shared" si="75"/>
        <v>0</v>
      </c>
      <c r="N325" s="31">
        <f t="shared" si="76"/>
        <v>0</v>
      </c>
      <c r="O325" s="36">
        <f t="shared" si="7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78"/>
        <v>0</v>
      </c>
      <c r="U325" s="36">
        <f t="shared" si="79"/>
        <v>0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72"/>
        <v>0</v>
      </c>
      <c r="H326" s="31">
        <v>0</v>
      </c>
      <c r="I326" s="36">
        <f t="shared" si="73"/>
        <v>0</v>
      </c>
      <c r="J326" s="31">
        <v>0</v>
      </c>
      <c r="K326" s="36">
        <f t="shared" si="74"/>
        <v>0</v>
      </c>
      <c r="L326" s="31">
        <v>0</v>
      </c>
      <c r="M326" s="36">
        <f t="shared" si="75"/>
        <v>0</v>
      </c>
      <c r="N326" s="31">
        <f t="shared" si="76"/>
        <v>0</v>
      </c>
      <c r="O326" s="36">
        <f t="shared" si="7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78"/>
        <v>0</v>
      </c>
      <c r="U326" s="36">
        <f t="shared" si="79"/>
        <v>0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7143100</v>
      </c>
      <c r="E327" s="31">
        <v>8008380</v>
      </c>
      <c r="F327" s="31">
        <v>1344313</v>
      </c>
      <c r="G327" s="36">
        <f t="shared" si="72"/>
        <v>0.18819742128767622</v>
      </c>
      <c r="H327" s="31">
        <v>2268312</v>
      </c>
      <c r="I327" s="36">
        <f t="shared" si="73"/>
        <v>0.31755288320197111</v>
      </c>
      <c r="J327" s="31">
        <v>1368147</v>
      </c>
      <c r="K327" s="36">
        <f t="shared" si="74"/>
        <v>0.17083942070680963</v>
      </c>
      <c r="L327" s="31">
        <v>2064162</v>
      </c>
      <c r="M327" s="36">
        <f t="shared" si="75"/>
        <v>0.25775025660620499</v>
      </c>
      <c r="N327" s="31">
        <f t="shared" si="76"/>
        <v>7044934</v>
      </c>
      <c r="O327" s="36">
        <f t="shared" si="77"/>
        <v>0.87969526920550722</v>
      </c>
      <c r="P327" s="31">
        <v>2079611</v>
      </c>
      <c r="Q327" s="31">
        <v>6123150</v>
      </c>
      <c r="R327" s="31">
        <v>7003774</v>
      </c>
      <c r="S327" s="31">
        <v>6116182</v>
      </c>
      <c r="T327" s="36">
        <f t="shared" si="78"/>
        <v>0.87326946871786559</v>
      </c>
      <c r="U327" s="36">
        <f t="shared" si="79"/>
        <v>-7.4287931733386658E-3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72"/>
        <v>0</v>
      </c>
      <c r="H328" s="31">
        <v>0</v>
      </c>
      <c r="I328" s="36">
        <f t="shared" si="73"/>
        <v>0</v>
      </c>
      <c r="J328" s="31">
        <v>0</v>
      </c>
      <c r="K328" s="36">
        <f t="shared" si="74"/>
        <v>0</v>
      </c>
      <c r="L328" s="31">
        <v>0</v>
      </c>
      <c r="M328" s="36">
        <f t="shared" si="75"/>
        <v>0</v>
      </c>
      <c r="N328" s="31">
        <f t="shared" si="76"/>
        <v>0</v>
      </c>
      <c r="O328" s="36">
        <f t="shared" si="7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78"/>
        <v>0</v>
      </c>
      <c r="U328" s="36">
        <f t="shared" si="79"/>
        <v>0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72"/>
        <v>0</v>
      </c>
      <c r="H329" s="31">
        <v>0</v>
      </c>
      <c r="I329" s="36">
        <f t="shared" si="73"/>
        <v>0</v>
      </c>
      <c r="J329" s="31">
        <v>0</v>
      </c>
      <c r="K329" s="36">
        <f t="shared" si="74"/>
        <v>0</v>
      </c>
      <c r="L329" s="31">
        <v>0</v>
      </c>
      <c r="M329" s="36">
        <f t="shared" si="75"/>
        <v>0</v>
      </c>
      <c r="N329" s="31">
        <f t="shared" si="76"/>
        <v>0</v>
      </c>
      <c r="O329" s="36">
        <f t="shared" si="7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78"/>
        <v>0</v>
      </c>
      <c r="U329" s="36">
        <f t="shared" si="79"/>
        <v>0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72"/>
        <v>0</v>
      </c>
      <c r="H330" s="31">
        <v>0</v>
      </c>
      <c r="I330" s="36">
        <f t="shared" si="73"/>
        <v>0</v>
      </c>
      <c r="J330" s="31">
        <v>0</v>
      </c>
      <c r="K330" s="36">
        <f t="shared" si="74"/>
        <v>0</v>
      </c>
      <c r="L330" s="31">
        <v>0</v>
      </c>
      <c r="M330" s="36">
        <f t="shared" si="75"/>
        <v>0</v>
      </c>
      <c r="N330" s="31">
        <f t="shared" si="76"/>
        <v>0</v>
      </c>
      <c r="O330" s="36">
        <f t="shared" si="7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78"/>
        <v>0</v>
      </c>
      <c r="U330" s="36">
        <f t="shared" si="79"/>
        <v>0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40420823</v>
      </c>
      <c r="E331" s="31">
        <v>36913839</v>
      </c>
      <c r="F331" s="31">
        <v>8518964</v>
      </c>
      <c r="G331" s="36">
        <f t="shared" si="72"/>
        <v>0.21075681709894922</v>
      </c>
      <c r="H331" s="31">
        <v>10718946</v>
      </c>
      <c r="I331" s="36">
        <f t="shared" si="73"/>
        <v>0.26518376431870277</v>
      </c>
      <c r="J331" s="31">
        <v>9230788</v>
      </c>
      <c r="K331" s="36">
        <f t="shared" si="74"/>
        <v>0.25006307255119142</v>
      </c>
      <c r="L331" s="31">
        <v>8486827</v>
      </c>
      <c r="M331" s="36">
        <f t="shared" si="75"/>
        <v>0.22990908639981877</v>
      </c>
      <c r="N331" s="31">
        <f t="shared" si="76"/>
        <v>36955525</v>
      </c>
      <c r="O331" s="36">
        <f t="shared" si="77"/>
        <v>1.0011292783717241</v>
      </c>
      <c r="P331" s="31">
        <v>8702183</v>
      </c>
      <c r="Q331" s="31">
        <v>39459938</v>
      </c>
      <c r="R331" s="31">
        <v>40651519</v>
      </c>
      <c r="S331" s="31">
        <v>38188369</v>
      </c>
      <c r="T331" s="36">
        <f t="shared" si="78"/>
        <v>0.93940816824089646</v>
      </c>
      <c r="U331" s="36">
        <f t="shared" si="79"/>
        <v>-2.4747353623797652E-2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47563923</v>
      </c>
      <c r="E332" s="32">
        <f>SUM(E324:E331)</f>
        <v>44922219</v>
      </c>
      <c r="F332" s="32">
        <f>SUM(F324:F331)</f>
        <v>9863277</v>
      </c>
      <c r="G332" s="37">
        <f t="shared" si="72"/>
        <v>0.20736887073002788</v>
      </c>
      <c r="H332" s="32">
        <f>SUM(H324:H331)</f>
        <v>12987258</v>
      </c>
      <c r="I332" s="37">
        <f t="shared" si="73"/>
        <v>0.27304850358957988</v>
      </c>
      <c r="J332" s="32">
        <f>SUM(J324:J331)</f>
        <v>10598935</v>
      </c>
      <c r="K332" s="37">
        <f t="shared" si="74"/>
        <v>0.23593970280052284</v>
      </c>
      <c r="L332" s="32">
        <f>SUM(L324:L331)</f>
        <v>10550989</v>
      </c>
      <c r="M332" s="37">
        <f t="shared" si="75"/>
        <v>0.23487239132154181</v>
      </c>
      <c r="N332" s="32">
        <f t="shared" si="76"/>
        <v>44000459</v>
      </c>
      <c r="O332" s="37">
        <f t="shared" si="77"/>
        <v>0.9794809779988829</v>
      </c>
      <c r="P332" s="32">
        <f>SUM(P324:P331)</f>
        <v>10781794</v>
      </c>
      <c r="Q332" s="32">
        <f>SUM(Q324:Q331)</f>
        <v>45583088</v>
      </c>
      <c r="R332" s="32">
        <f>SUM(R324:R331)</f>
        <v>47655293</v>
      </c>
      <c r="S332" s="32">
        <f>SUM(S324:S331)</f>
        <v>44304551</v>
      </c>
      <c r="T332" s="37">
        <f t="shared" si="78"/>
        <v>0.9296879362382684</v>
      </c>
      <c r="U332" s="37">
        <f t="shared" si="79"/>
        <v>-2.1406919850258666E-2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6900</v>
      </c>
      <c r="E333" s="31">
        <v>7080</v>
      </c>
      <c r="F333" s="31">
        <v>-39</v>
      </c>
      <c r="G333" s="36">
        <f t="shared" si="72"/>
        <v>-5.6521739130434784E-3</v>
      </c>
      <c r="H333" s="31">
        <v>1208</v>
      </c>
      <c r="I333" s="36">
        <f t="shared" si="73"/>
        <v>0.17507246376811594</v>
      </c>
      <c r="J333" s="31">
        <v>-389</v>
      </c>
      <c r="K333" s="36">
        <f t="shared" si="74"/>
        <v>-5.4943502824858756E-2</v>
      </c>
      <c r="L333" s="31">
        <v>2190</v>
      </c>
      <c r="M333" s="36">
        <f t="shared" si="75"/>
        <v>0.30932203389830509</v>
      </c>
      <c r="N333" s="31">
        <f t="shared" si="76"/>
        <v>2970</v>
      </c>
      <c r="O333" s="36">
        <f t="shared" si="77"/>
        <v>0.41949152542372881</v>
      </c>
      <c r="P333" s="31">
        <v>1609</v>
      </c>
      <c r="Q333" s="31">
        <v>21252</v>
      </c>
      <c r="R333" s="31">
        <v>4080</v>
      </c>
      <c r="S333" s="31">
        <v>273</v>
      </c>
      <c r="T333" s="36">
        <f t="shared" si="78"/>
        <v>6.6911764705882351E-2</v>
      </c>
      <c r="U333" s="36">
        <f t="shared" si="79"/>
        <v>0.36109384711000625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72"/>
        <v>0</v>
      </c>
      <c r="H334" s="31">
        <v>0</v>
      </c>
      <c r="I334" s="36">
        <f t="shared" si="73"/>
        <v>0</v>
      </c>
      <c r="J334" s="31">
        <v>0</v>
      </c>
      <c r="K334" s="36">
        <f t="shared" si="74"/>
        <v>0</v>
      </c>
      <c r="L334" s="31">
        <v>0</v>
      </c>
      <c r="M334" s="36">
        <f t="shared" si="75"/>
        <v>0</v>
      </c>
      <c r="N334" s="31">
        <f t="shared" si="76"/>
        <v>0</v>
      </c>
      <c r="O334" s="36">
        <f t="shared" si="7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78"/>
        <v>0</v>
      </c>
      <c r="U334" s="36">
        <f t="shared" si="79"/>
        <v>0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72"/>
        <v>0</v>
      </c>
      <c r="H335" s="31">
        <v>0</v>
      </c>
      <c r="I335" s="36">
        <f t="shared" si="73"/>
        <v>0</v>
      </c>
      <c r="J335" s="31">
        <v>0</v>
      </c>
      <c r="K335" s="36">
        <f t="shared" si="74"/>
        <v>0</v>
      </c>
      <c r="L335" s="31">
        <v>0</v>
      </c>
      <c r="M335" s="36">
        <f t="shared" si="75"/>
        <v>0</v>
      </c>
      <c r="N335" s="31">
        <f t="shared" si="76"/>
        <v>0</v>
      </c>
      <c r="O335" s="36">
        <f t="shared" si="7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78"/>
        <v>0</v>
      </c>
      <c r="U335" s="36">
        <f t="shared" si="79"/>
        <v>0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6278445</v>
      </c>
      <c r="E336" s="31">
        <v>6156173</v>
      </c>
      <c r="F336" s="31">
        <v>1367745</v>
      </c>
      <c r="G336" s="36">
        <f t="shared" si="72"/>
        <v>0.21784773140483032</v>
      </c>
      <c r="H336" s="31">
        <v>1719931</v>
      </c>
      <c r="I336" s="36">
        <f t="shared" si="73"/>
        <v>0.27394219428536842</v>
      </c>
      <c r="J336" s="31">
        <v>983782</v>
      </c>
      <c r="K336" s="36">
        <f t="shared" si="74"/>
        <v>0.159804151052935</v>
      </c>
      <c r="L336" s="31">
        <v>1460636</v>
      </c>
      <c r="M336" s="36">
        <f t="shared" si="75"/>
        <v>0.237263637652808</v>
      </c>
      <c r="N336" s="31">
        <f t="shared" si="76"/>
        <v>5532094</v>
      </c>
      <c r="O336" s="36">
        <f t="shared" si="77"/>
        <v>0.89862549346810106</v>
      </c>
      <c r="P336" s="31">
        <v>1343082</v>
      </c>
      <c r="Q336" s="31">
        <v>5701154</v>
      </c>
      <c r="R336" s="31">
        <v>5385342</v>
      </c>
      <c r="S336" s="31">
        <v>5610119</v>
      </c>
      <c r="T336" s="36">
        <f t="shared" si="78"/>
        <v>1.0417386676649321</v>
      </c>
      <c r="U336" s="36">
        <f t="shared" si="79"/>
        <v>8.7525556890792888E-2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6285345</v>
      </c>
      <c r="E337" s="32">
        <f>SUM(E333:E336)</f>
        <v>6163253</v>
      </c>
      <c r="F337" s="32">
        <f>SUM(F333:F336)</f>
        <v>1367706</v>
      </c>
      <c r="G337" s="37">
        <f t="shared" si="72"/>
        <v>0.21760237504862501</v>
      </c>
      <c r="H337" s="32">
        <f>SUM(H333:H336)</f>
        <v>1721139</v>
      </c>
      <c r="I337" s="37">
        <f t="shared" si="73"/>
        <v>0.27383365590910286</v>
      </c>
      <c r="J337" s="32">
        <f>SUM(J333:J336)</f>
        <v>983393</v>
      </c>
      <c r="K337" s="37">
        <f t="shared" si="74"/>
        <v>0.15955746097069193</v>
      </c>
      <c r="L337" s="32">
        <f>SUM(L333:L336)</f>
        <v>1462826</v>
      </c>
      <c r="M337" s="37">
        <f t="shared" si="75"/>
        <v>0.23734641430426431</v>
      </c>
      <c r="N337" s="32">
        <f t="shared" si="76"/>
        <v>5535064</v>
      </c>
      <c r="O337" s="37">
        <f t="shared" si="77"/>
        <v>0.89807509118966888</v>
      </c>
      <c r="P337" s="32">
        <f>SUM(P333:P336)</f>
        <v>1344691</v>
      </c>
      <c r="Q337" s="32">
        <f>SUM(Q333:Q336)</f>
        <v>5722406</v>
      </c>
      <c r="R337" s="32">
        <f>SUM(R333:R336)</f>
        <v>5389422</v>
      </c>
      <c r="S337" s="32">
        <f>SUM(S333:S336)</f>
        <v>5610392</v>
      </c>
      <c r="T337" s="37">
        <f t="shared" si="78"/>
        <v>1.0410006861589238</v>
      </c>
      <c r="U337" s="37">
        <f t="shared" si="79"/>
        <v>8.7852897059621959E-2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1713759205</v>
      </c>
      <c r="E338" s="32">
        <f>SUM(E302,E304:E309,E311:E316,E318:E322,E324:E331,E333:E336)</f>
        <v>1675275522</v>
      </c>
      <c r="F338" s="32">
        <f>SUM(F302,F304:F309,F311:F316,F318:F322,F324:F331,F333:F336)</f>
        <v>308846487</v>
      </c>
      <c r="G338" s="37">
        <f t="shared" si="72"/>
        <v>0.18021580050389868</v>
      </c>
      <c r="H338" s="32">
        <f>SUM(H302,H304:H309,H311:H316,H318:H322,H324:H331,H333:H336)</f>
        <v>488184819</v>
      </c>
      <c r="I338" s="37">
        <f t="shared" si="73"/>
        <v>0.28486196752477838</v>
      </c>
      <c r="J338" s="32">
        <f>SUM(J302,J304:J309,J311:J316,J318:J322,J324:J331,J333:J336)</f>
        <v>372645454</v>
      </c>
      <c r="K338" s="37">
        <f t="shared" si="74"/>
        <v>0.22243830886702348</v>
      </c>
      <c r="L338" s="32">
        <f>SUM(L302,L304:L309,L311:L316,L318:L322,L324:L331,L333:L336)</f>
        <v>408346601</v>
      </c>
      <c r="M338" s="37">
        <f t="shared" si="75"/>
        <v>0.24374892108045734</v>
      </c>
      <c r="N338" s="32">
        <f t="shared" si="76"/>
        <v>1578023361</v>
      </c>
      <c r="O338" s="37">
        <f t="shared" si="77"/>
        <v>0.94194855728334337</v>
      </c>
      <c r="P338" s="32">
        <f>SUM(P302,P304:P309,P311:P316,P318:P322,P324:P331,P333:P336)</f>
        <v>389984829</v>
      </c>
      <c r="Q338" s="32">
        <f>SUM(Q302,Q304:Q309,Q311:Q316,Q318:Q322,Q324:Q331,Q333:Q336)</f>
        <v>1697973316</v>
      </c>
      <c r="R338" s="32">
        <f>SUM(R302,R304:R309,R311:R316,R318:R322,R324:R331,R333:R336)</f>
        <v>1678685464</v>
      </c>
      <c r="S338" s="32">
        <f>SUM(S302,S304:S309,S311:S316,S318:S322,S324:S331,S333:S336)</f>
        <v>1593148473</v>
      </c>
      <c r="T338" s="37">
        <f t="shared" si="78"/>
        <v>0.94904525425735142</v>
      </c>
      <c r="U338" s="37">
        <f t="shared" si="79"/>
        <v>4.7083298206966884E-2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7375270932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6954764664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1485793665</v>
      </c>
      <c r="G339" s="39">
        <f t="shared" si="72"/>
        <v>0.20145614699432984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1847469413</v>
      </c>
      <c r="I339" s="39">
        <f t="shared" si="73"/>
        <v>0.25049512486167197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1518095441</v>
      </c>
      <c r="K339" s="39">
        <f t="shared" si="74"/>
        <v>0.21828135304967669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1640479456</v>
      </c>
      <c r="M339" s="39">
        <f t="shared" si="75"/>
        <v>0.23587849988535572</v>
      </c>
      <c r="N339" s="34">
        <f t="shared" si="76"/>
        <v>6491837975</v>
      </c>
      <c r="O339" s="39">
        <f t="shared" si="77"/>
        <v>0.93343747612392247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1599414797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6962503841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6958257966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6127337848</v>
      </c>
      <c r="T339" s="39">
        <f t="shared" si="78"/>
        <v>0.88058503693595314</v>
      </c>
      <c r="U339" s="39">
        <f t="shared" si="79"/>
        <v>2.567480248214804E-2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" customHeight="1" x14ac:dyDescent="0.2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" customHeight="1" x14ac:dyDescent="0.3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610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45" customHeight="1" x14ac:dyDescent="0.2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4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">
      <c r="A8" s="17" t="s">
        <v>23</v>
      </c>
      <c r="B8" s="11" t="s">
        <v>24</v>
      </c>
      <c r="C8" s="10" t="s">
        <v>25</v>
      </c>
      <c r="D8" s="31">
        <v>270733019</v>
      </c>
      <c r="E8" s="31">
        <v>293757956</v>
      </c>
      <c r="F8" s="31">
        <v>82466757</v>
      </c>
      <c r="G8" s="36">
        <f>IF(($D8       =0),0,($F8       /$D8       ))</f>
        <v>0.3046054644705159</v>
      </c>
      <c r="H8" s="31">
        <v>75543521</v>
      </c>
      <c r="I8" s="36">
        <f>IF(($D8       =0),0,($H8       /$D8       ))</f>
        <v>0.27903327521346777</v>
      </c>
      <c r="J8" s="31">
        <v>82823706</v>
      </c>
      <c r="K8" s="36">
        <f>IF(($E8       =0),0,($J8       /$E8       ))</f>
        <v>0.28194540542078117</v>
      </c>
      <c r="L8" s="31">
        <v>67294262</v>
      </c>
      <c r="M8" s="36">
        <f>IF(($E8       =0),0,($L8       /$E8       ))</f>
        <v>0.22908064488302743</v>
      </c>
      <c r="N8" s="31">
        <f>$F8       +$H8       +$J8       +$L8</f>
        <v>308128246</v>
      </c>
      <c r="O8" s="36">
        <f>IF(($E8       =0),0,($N8       /$E8       ))</f>
        <v>1.0489188112406391</v>
      </c>
      <c r="P8" s="31">
        <v>91617377</v>
      </c>
      <c r="Q8" s="31">
        <v>342043730</v>
      </c>
      <c r="R8" s="31">
        <v>325792406</v>
      </c>
      <c r="S8" s="31">
        <v>337076074</v>
      </c>
      <c r="T8" s="36">
        <f>IF(($R8       =0),0,($S8       /$R8       ))</f>
        <v>1.0346345335010663</v>
      </c>
      <c r="U8" s="36">
        <f>IF(($P8       =0),0,(($L8       /$P8       )-1))</f>
        <v>-0.26548582590396574</v>
      </c>
    </row>
    <row r="9" spans="1:21" x14ac:dyDescent="0.2">
      <c r="A9" s="17" t="s">
        <v>23</v>
      </c>
      <c r="B9" s="11" t="s">
        <v>26</v>
      </c>
      <c r="C9" s="10" t="s">
        <v>27</v>
      </c>
      <c r="D9" s="31">
        <v>465613470</v>
      </c>
      <c r="E9" s="31">
        <v>445462930</v>
      </c>
      <c r="F9" s="31">
        <v>52913204</v>
      </c>
      <c r="G9" s="36">
        <f>IF(($D9       =0),0,($F9       /$D9       ))</f>
        <v>0.11364190988718603</v>
      </c>
      <c r="H9" s="31">
        <v>70000040</v>
      </c>
      <c r="I9" s="36">
        <f>IF(($D9       =0),0,($H9       /$D9       ))</f>
        <v>0.15033937914210257</v>
      </c>
      <c r="J9" s="31">
        <v>61030864</v>
      </c>
      <c r="K9" s="36">
        <f>IF(($E9       =0),0,($J9       /$E9       ))</f>
        <v>0.13700548326209769</v>
      </c>
      <c r="L9" s="31">
        <v>70872397</v>
      </c>
      <c r="M9" s="36">
        <f>IF(($E9       =0),0,($L9       /$E9       ))</f>
        <v>0.15909830476803086</v>
      </c>
      <c r="N9" s="31">
        <f>$F9       +$H9       +$J9       +$L9</f>
        <v>254816505</v>
      </c>
      <c r="O9" s="36">
        <f>IF(($E9       =0),0,($N9       /$E9       ))</f>
        <v>0.57202628510525</v>
      </c>
      <c r="P9" s="31">
        <v>61837569</v>
      </c>
      <c r="Q9" s="31">
        <v>397090910</v>
      </c>
      <c r="R9" s="31">
        <v>420781450</v>
      </c>
      <c r="S9" s="31">
        <v>349820610</v>
      </c>
      <c r="T9" s="36">
        <f>IF(($R9       =0),0,($S9       /$R9       ))</f>
        <v>0.83135939096174516</v>
      </c>
      <c r="U9" s="36">
        <f>IF(($P9       =0),0,(($L9       /$P9       )-1))</f>
        <v>0.14610580826681585</v>
      </c>
    </row>
    <row r="10" spans="1:21" ht="16.5" x14ac:dyDescent="0.3">
      <c r="A10" s="18" t="s">
        <v>0</v>
      </c>
      <c r="B10" s="13" t="s">
        <v>28</v>
      </c>
      <c r="C10" s="12" t="s">
        <v>0</v>
      </c>
      <c r="D10" s="32">
        <f>SUM(D8:D9)</f>
        <v>736346489</v>
      </c>
      <c r="E10" s="32">
        <f>SUM(E8:E9)</f>
        <v>739220886</v>
      </c>
      <c r="F10" s="32">
        <f>SUM(F8:F9)</f>
        <v>135379961</v>
      </c>
      <c r="G10" s="37">
        <f t="shared" ref="G10:G54" si="0">IF(($D10      =0),0,($F10      /$D10      ))</f>
        <v>0.18385361106814485</v>
      </c>
      <c r="H10" s="32">
        <f>SUM(H8:H9)</f>
        <v>145543561</v>
      </c>
      <c r="I10" s="37">
        <f t="shared" ref="I10:I54" si="1">IF(($D10      =0),0,($H10      /$D10      ))</f>
        <v>0.19765635223935996</v>
      </c>
      <c r="J10" s="32">
        <f>SUM(J8:J9)</f>
        <v>143854570</v>
      </c>
      <c r="K10" s="37">
        <f t="shared" ref="K10:K54" si="2">IF(($E10      =0),0,($J10      /$E10      ))</f>
        <v>0.19460295660531432</v>
      </c>
      <c r="L10" s="32">
        <f>SUM(L8:L9)</f>
        <v>138166659</v>
      </c>
      <c r="M10" s="37">
        <f t="shared" ref="M10:M54" si="3">IF(($E10      =0),0,($L10      /$E10      ))</f>
        <v>0.18690848921711881</v>
      </c>
      <c r="N10" s="32">
        <f t="shared" ref="N10:N54" si="4">$F10      +$H10      +$J10      +$L10</f>
        <v>562944751</v>
      </c>
      <c r="O10" s="37">
        <f t="shared" ref="O10:O54" si="5">IF(($E10      =0),0,($N10      /$E10      ))</f>
        <v>0.76153794036604106</v>
      </c>
      <c r="P10" s="32">
        <f>SUM(P8:P9)</f>
        <v>153454946</v>
      </c>
      <c r="Q10" s="32">
        <f>SUM(Q8:Q9)</f>
        <v>739134640</v>
      </c>
      <c r="R10" s="32">
        <f>SUM(R8:R9)</f>
        <v>746573856</v>
      </c>
      <c r="S10" s="32">
        <f>SUM(S8:S9)</f>
        <v>686896684</v>
      </c>
      <c r="T10" s="37">
        <f t="shared" ref="T10:T54" si="6">IF(($R10      =0),0,($S10      /$R10      ))</f>
        <v>0.92006528018575562</v>
      </c>
      <c r="U10" s="37">
        <f t="shared" ref="U10:U54" si="7">IF(($P10      =0),0,(($L10      /$P10      )-1))</f>
        <v>-9.9627202631839551E-2</v>
      </c>
    </row>
    <row r="11" spans="1:21" x14ac:dyDescent="0.2">
      <c r="A11" s="17" t="s">
        <v>29</v>
      </c>
      <c r="B11" s="11" t="s">
        <v>30</v>
      </c>
      <c r="C11" s="10" t="s">
        <v>31</v>
      </c>
      <c r="D11" s="31">
        <v>21718059</v>
      </c>
      <c r="E11" s="31">
        <v>21521537</v>
      </c>
      <c r="F11" s="31">
        <v>4671009</v>
      </c>
      <c r="G11" s="36">
        <f t="shared" si="0"/>
        <v>0.2150748830731144</v>
      </c>
      <c r="H11" s="31">
        <v>5385868</v>
      </c>
      <c r="I11" s="36">
        <f t="shared" si="1"/>
        <v>0.24799030152740628</v>
      </c>
      <c r="J11" s="31">
        <v>4385676</v>
      </c>
      <c r="K11" s="36">
        <f t="shared" si="2"/>
        <v>0.2037807987412795</v>
      </c>
      <c r="L11" s="31">
        <v>3750519</v>
      </c>
      <c r="M11" s="36">
        <f t="shared" si="3"/>
        <v>0.17426817610656711</v>
      </c>
      <c r="N11" s="31">
        <f t="shared" si="4"/>
        <v>18193072</v>
      </c>
      <c r="O11" s="36">
        <f t="shared" si="5"/>
        <v>0.84534259797522826</v>
      </c>
      <c r="P11" s="31">
        <v>5353208</v>
      </c>
      <c r="Q11" s="31">
        <v>21332568</v>
      </c>
      <c r="R11" s="31">
        <v>22696012</v>
      </c>
      <c r="S11" s="31">
        <v>20584628</v>
      </c>
      <c r="T11" s="36">
        <f t="shared" si="6"/>
        <v>0.90697114541532675</v>
      </c>
      <c r="U11" s="36">
        <f t="shared" si="7"/>
        <v>-0.29938851619440154</v>
      </c>
    </row>
    <row r="12" spans="1:21" x14ac:dyDescent="0.2">
      <c r="A12" s="17" t="s">
        <v>29</v>
      </c>
      <c r="B12" s="11" t="s">
        <v>32</v>
      </c>
      <c r="C12" s="10" t="s">
        <v>33</v>
      </c>
      <c r="D12" s="31">
        <v>3090656</v>
      </c>
      <c r="E12" s="31">
        <v>3021505</v>
      </c>
      <c r="F12" s="31">
        <v>494763</v>
      </c>
      <c r="G12" s="36">
        <f t="shared" si="0"/>
        <v>0.16008349036579936</v>
      </c>
      <c r="H12" s="31">
        <v>510162</v>
      </c>
      <c r="I12" s="36">
        <f t="shared" si="1"/>
        <v>0.16506592775126058</v>
      </c>
      <c r="J12" s="31">
        <v>417406</v>
      </c>
      <c r="K12" s="36">
        <f t="shared" si="2"/>
        <v>0.1381450634700257</v>
      </c>
      <c r="L12" s="31">
        <v>479569</v>
      </c>
      <c r="M12" s="36">
        <f t="shared" si="3"/>
        <v>0.15871858560551777</v>
      </c>
      <c r="N12" s="31">
        <f t="shared" si="4"/>
        <v>1901900</v>
      </c>
      <c r="O12" s="36">
        <f t="shared" si="5"/>
        <v>0.62945452680038594</v>
      </c>
      <c r="P12" s="31">
        <v>519146</v>
      </c>
      <c r="Q12" s="31">
        <v>2363796</v>
      </c>
      <c r="R12" s="31">
        <v>2439031</v>
      </c>
      <c r="S12" s="31">
        <v>2243764</v>
      </c>
      <c r="T12" s="36">
        <f t="shared" si="6"/>
        <v>0.91994074696057571</v>
      </c>
      <c r="U12" s="36">
        <f t="shared" si="7"/>
        <v>-7.6234816410027273E-2</v>
      </c>
    </row>
    <row r="13" spans="1:21" x14ac:dyDescent="0.2">
      <c r="A13" s="17" t="s">
        <v>29</v>
      </c>
      <c r="B13" s="11" t="s">
        <v>34</v>
      </c>
      <c r="C13" s="10" t="s">
        <v>35</v>
      </c>
      <c r="D13" s="31">
        <v>5197208</v>
      </c>
      <c r="E13" s="31">
        <v>7439736</v>
      </c>
      <c r="F13" s="31">
        <v>367642</v>
      </c>
      <c r="G13" s="36">
        <f t="shared" si="0"/>
        <v>7.0738365676340065E-2</v>
      </c>
      <c r="H13" s="31">
        <v>1428806</v>
      </c>
      <c r="I13" s="36">
        <f t="shared" si="1"/>
        <v>0.27491799443085596</v>
      </c>
      <c r="J13" s="31">
        <v>2403305</v>
      </c>
      <c r="K13" s="36">
        <f t="shared" si="2"/>
        <v>0.32303632817078454</v>
      </c>
      <c r="L13" s="31">
        <v>1763221</v>
      </c>
      <c r="M13" s="36">
        <f t="shared" si="3"/>
        <v>0.23700047958691006</v>
      </c>
      <c r="N13" s="31">
        <f t="shared" si="4"/>
        <v>5962974</v>
      </c>
      <c r="O13" s="36">
        <f t="shared" si="5"/>
        <v>0.80150344044466093</v>
      </c>
      <c r="P13" s="31">
        <v>1155336</v>
      </c>
      <c r="Q13" s="31">
        <v>13602360</v>
      </c>
      <c r="R13" s="31">
        <v>10957860</v>
      </c>
      <c r="S13" s="31">
        <v>5954537</v>
      </c>
      <c r="T13" s="36">
        <f t="shared" si="6"/>
        <v>0.54340327399693</v>
      </c>
      <c r="U13" s="36">
        <f t="shared" si="7"/>
        <v>0.52615429623936238</v>
      </c>
    </row>
    <row r="14" spans="1:21" x14ac:dyDescent="0.2">
      <c r="A14" s="17" t="s">
        <v>29</v>
      </c>
      <c r="B14" s="11" t="s">
        <v>36</v>
      </c>
      <c r="C14" s="10" t="s">
        <v>37</v>
      </c>
      <c r="D14" s="31">
        <v>26545212</v>
      </c>
      <c r="E14" s="31">
        <v>26254361</v>
      </c>
      <c r="F14" s="31">
        <v>6016924</v>
      </c>
      <c r="G14" s="36">
        <f t="shared" si="0"/>
        <v>0.22666701625890198</v>
      </c>
      <c r="H14" s="31">
        <v>6978589</v>
      </c>
      <c r="I14" s="36">
        <f t="shared" si="1"/>
        <v>0.26289445343288276</v>
      </c>
      <c r="J14" s="31">
        <v>6261408</v>
      </c>
      <c r="K14" s="36">
        <f t="shared" si="2"/>
        <v>0.23849020739830612</v>
      </c>
      <c r="L14" s="31">
        <v>9246842</v>
      </c>
      <c r="M14" s="36">
        <f t="shared" si="3"/>
        <v>0.35220213510433562</v>
      </c>
      <c r="N14" s="31">
        <f t="shared" si="4"/>
        <v>28503763</v>
      </c>
      <c r="O14" s="36">
        <f t="shared" si="5"/>
        <v>1.0856772709112974</v>
      </c>
      <c r="P14" s="31">
        <v>6102235</v>
      </c>
      <c r="Q14" s="31">
        <v>25960818</v>
      </c>
      <c r="R14" s="31">
        <v>24373918</v>
      </c>
      <c r="S14" s="31">
        <v>23740059</v>
      </c>
      <c r="T14" s="36">
        <f t="shared" si="6"/>
        <v>0.97399437382205023</v>
      </c>
      <c r="U14" s="36">
        <f t="shared" si="7"/>
        <v>0.51532053419771606</v>
      </c>
    </row>
    <row r="15" spans="1:21" x14ac:dyDescent="0.2">
      <c r="A15" s="17" t="s">
        <v>29</v>
      </c>
      <c r="B15" s="11" t="s">
        <v>38</v>
      </c>
      <c r="C15" s="10" t="s">
        <v>39</v>
      </c>
      <c r="D15" s="31">
        <v>6260108</v>
      </c>
      <c r="E15" s="31">
        <v>6434128</v>
      </c>
      <c r="F15" s="31">
        <v>1101891</v>
      </c>
      <c r="G15" s="36">
        <f t="shared" si="0"/>
        <v>0.17601788978720495</v>
      </c>
      <c r="H15" s="31">
        <v>985955</v>
      </c>
      <c r="I15" s="36">
        <f t="shared" si="1"/>
        <v>0.15749808150274724</v>
      </c>
      <c r="J15" s="31">
        <v>412181</v>
      </c>
      <c r="K15" s="36">
        <f t="shared" si="2"/>
        <v>6.4061672382022858E-2</v>
      </c>
      <c r="L15" s="31">
        <v>1609364</v>
      </c>
      <c r="M15" s="36">
        <f t="shared" si="3"/>
        <v>0.25012931045201464</v>
      </c>
      <c r="N15" s="31">
        <f t="shared" si="4"/>
        <v>4109391</v>
      </c>
      <c r="O15" s="36">
        <f t="shared" si="5"/>
        <v>0.6386865477342073</v>
      </c>
      <c r="P15" s="31">
        <v>646943</v>
      </c>
      <c r="Q15" s="31">
        <v>4656304</v>
      </c>
      <c r="R15" s="31">
        <v>4531382</v>
      </c>
      <c r="S15" s="31">
        <v>3807779</v>
      </c>
      <c r="T15" s="36">
        <f t="shared" si="6"/>
        <v>0.8403129552970815</v>
      </c>
      <c r="U15" s="36">
        <f t="shared" si="7"/>
        <v>1.4876441974022443</v>
      </c>
    </row>
    <row r="16" spans="1:21" x14ac:dyDescent="0.2">
      <c r="A16" s="17" t="s">
        <v>29</v>
      </c>
      <c r="B16" s="11" t="s">
        <v>40</v>
      </c>
      <c r="C16" s="10" t="s">
        <v>41</v>
      </c>
      <c r="D16" s="31">
        <v>31431916</v>
      </c>
      <c r="E16" s="31">
        <v>35970447</v>
      </c>
      <c r="F16" s="31">
        <v>6240659</v>
      </c>
      <c r="G16" s="36">
        <f t="shared" si="0"/>
        <v>0.19854529389808753</v>
      </c>
      <c r="H16" s="31">
        <v>7426064</v>
      </c>
      <c r="I16" s="36">
        <f t="shared" si="1"/>
        <v>0.23625871232285045</v>
      </c>
      <c r="J16" s="31">
        <v>6399918</v>
      </c>
      <c r="K16" s="36">
        <f t="shared" si="2"/>
        <v>0.17792155877295604</v>
      </c>
      <c r="L16" s="31">
        <v>6736703</v>
      </c>
      <c r="M16" s="36">
        <f t="shared" si="3"/>
        <v>0.18728438376092463</v>
      </c>
      <c r="N16" s="31">
        <f t="shared" si="4"/>
        <v>26803344</v>
      </c>
      <c r="O16" s="36">
        <f t="shared" si="5"/>
        <v>0.74514903859826931</v>
      </c>
      <c r="P16" s="31">
        <v>6674774</v>
      </c>
      <c r="Q16" s="31">
        <v>29222071</v>
      </c>
      <c r="R16" s="31">
        <v>28916283</v>
      </c>
      <c r="S16" s="31">
        <v>23657736</v>
      </c>
      <c r="T16" s="36">
        <f t="shared" si="6"/>
        <v>0.81814581770416339</v>
      </c>
      <c r="U16" s="36">
        <f t="shared" si="7"/>
        <v>9.2780669427907636E-3</v>
      </c>
    </row>
    <row r="17" spans="1:21" x14ac:dyDescent="0.2">
      <c r="A17" s="17" t="s">
        <v>29</v>
      </c>
      <c r="B17" s="11" t="s">
        <v>42</v>
      </c>
      <c r="C17" s="10" t="s">
        <v>43</v>
      </c>
      <c r="D17" s="31">
        <v>4074197</v>
      </c>
      <c r="E17" s="31">
        <v>4868865</v>
      </c>
      <c r="F17" s="31">
        <v>1165989</v>
      </c>
      <c r="G17" s="36">
        <f t="shared" si="0"/>
        <v>0.2861886649074652</v>
      </c>
      <c r="H17" s="31">
        <v>1276067</v>
      </c>
      <c r="I17" s="36">
        <f t="shared" si="1"/>
        <v>0.31320699514530104</v>
      </c>
      <c r="J17" s="31">
        <v>1476384</v>
      </c>
      <c r="K17" s="36">
        <f t="shared" si="2"/>
        <v>0.30322960279243727</v>
      </c>
      <c r="L17" s="31">
        <v>1100740</v>
      </c>
      <c r="M17" s="36">
        <f t="shared" si="3"/>
        <v>0.22607733013751666</v>
      </c>
      <c r="N17" s="31">
        <f t="shared" si="4"/>
        <v>5019180</v>
      </c>
      <c r="O17" s="36">
        <f t="shared" si="5"/>
        <v>1.0308726982571914</v>
      </c>
      <c r="P17" s="31">
        <v>948111</v>
      </c>
      <c r="Q17" s="31">
        <v>4586409</v>
      </c>
      <c r="R17" s="31">
        <v>3946771</v>
      </c>
      <c r="S17" s="31">
        <v>4065949</v>
      </c>
      <c r="T17" s="36">
        <f t="shared" si="6"/>
        <v>1.0301963301139083</v>
      </c>
      <c r="U17" s="36">
        <f t="shared" si="7"/>
        <v>0.1609822056700112</v>
      </c>
    </row>
    <row r="18" spans="1:21" x14ac:dyDescent="0.2">
      <c r="A18" s="17" t="s">
        <v>44</v>
      </c>
      <c r="B18" s="11" t="s">
        <v>45</v>
      </c>
      <c r="C18" s="10" t="s">
        <v>46</v>
      </c>
      <c r="D18" s="31">
        <v>47440676</v>
      </c>
      <c r="E18" s="31">
        <v>122479536</v>
      </c>
      <c r="F18" s="31">
        <v>4597022</v>
      </c>
      <c r="G18" s="36">
        <f t="shared" si="0"/>
        <v>9.6900432025884289E-2</v>
      </c>
      <c r="H18" s="31">
        <v>4712760</v>
      </c>
      <c r="I18" s="36">
        <f t="shared" si="1"/>
        <v>9.9340068425669142E-2</v>
      </c>
      <c r="J18" s="31">
        <v>5630899</v>
      </c>
      <c r="K18" s="36">
        <f t="shared" si="2"/>
        <v>4.5974202580257979E-2</v>
      </c>
      <c r="L18" s="31">
        <v>32548901</v>
      </c>
      <c r="M18" s="36">
        <f t="shared" si="3"/>
        <v>0.26574970858805341</v>
      </c>
      <c r="N18" s="31">
        <f t="shared" si="4"/>
        <v>47489582</v>
      </c>
      <c r="O18" s="36">
        <f t="shared" si="5"/>
        <v>0.38773482943305732</v>
      </c>
      <c r="P18" s="31">
        <v>4998935</v>
      </c>
      <c r="Q18" s="31">
        <v>22270872</v>
      </c>
      <c r="R18" s="31">
        <v>43822872</v>
      </c>
      <c r="S18" s="31">
        <v>15125889</v>
      </c>
      <c r="T18" s="36">
        <f t="shared" si="6"/>
        <v>0.34515969195264062</v>
      </c>
      <c r="U18" s="36">
        <f t="shared" si="7"/>
        <v>5.5111670785877394</v>
      </c>
    </row>
    <row r="19" spans="1:21" ht="16.5" x14ac:dyDescent="0.3">
      <c r="A19" s="18" t="s">
        <v>0</v>
      </c>
      <c r="B19" s="13" t="s">
        <v>47</v>
      </c>
      <c r="C19" s="12" t="s">
        <v>0</v>
      </c>
      <c r="D19" s="32">
        <f>SUM(D11:D18)</f>
        <v>145758032</v>
      </c>
      <c r="E19" s="32">
        <f>SUM(E11:E18)</f>
        <v>227990115</v>
      </c>
      <c r="F19" s="32">
        <f>SUM(F11:F18)</f>
        <v>24655899</v>
      </c>
      <c r="G19" s="37">
        <f t="shared" si="0"/>
        <v>0.16915636594215266</v>
      </c>
      <c r="H19" s="32">
        <f>SUM(H11:H18)</f>
        <v>28704271</v>
      </c>
      <c r="I19" s="37">
        <f t="shared" si="1"/>
        <v>0.19693097255868547</v>
      </c>
      <c r="J19" s="32">
        <f>SUM(J11:J18)</f>
        <v>27387177</v>
      </c>
      <c r="K19" s="37">
        <f t="shared" si="2"/>
        <v>0.12012440539362858</v>
      </c>
      <c r="L19" s="32">
        <f>SUM(L11:L18)</f>
        <v>57235859</v>
      </c>
      <c r="M19" s="37">
        <f t="shared" si="3"/>
        <v>0.25104535343560835</v>
      </c>
      <c r="N19" s="32">
        <f t="shared" si="4"/>
        <v>137983206</v>
      </c>
      <c r="O19" s="37">
        <f t="shared" si="5"/>
        <v>0.60521573928764416</v>
      </c>
      <c r="P19" s="32">
        <f>SUM(P11:P18)</f>
        <v>26398688</v>
      </c>
      <c r="Q19" s="32">
        <f>SUM(Q11:Q18)</f>
        <v>123995198</v>
      </c>
      <c r="R19" s="32">
        <f>SUM(R11:R18)</f>
        <v>141684129</v>
      </c>
      <c r="S19" s="32">
        <f>SUM(S11:S18)</f>
        <v>99180341</v>
      </c>
      <c r="T19" s="37">
        <f t="shared" si="6"/>
        <v>0.70001023897320214</v>
      </c>
      <c r="U19" s="37">
        <f t="shared" si="7"/>
        <v>1.1681327117468867</v>
      </c>
    </row>
    <row r="20" spans="1:21" x14ac:dyDescent="0.2">
      <c r="A20" s="17" t="s">
        <v>29</v>
      </c>
      <c r="B20" s="11" t="s">
        <v>48</v>
      </c>
      <c r="C20" s="10" t="s">
        <v>49</v>
      </c>
      <c r="D20" s="31">
        <v>27592265</v>
      </c>
      <c r="E20" s="31">
        <v>28489693</v>
      </c>
      <c r="F20" s="31">
        <v>1339692</v>
      </c>
      <c r="G20" s="36">
        <f t="shared" si="0"/>
        <v>4.8553172419879269E-2</v>
      </c>
      <c r="H20" s="31">
        <v>7300355</v>
      </c>
      <c r="I20" s="36">
        <f t="shared" si="1"/>
        <v>0.26457976537989902</v>
      </c>
      <c r="J20" s="31">
        <v>3147249</v>
      </c>
      <c r="K20" s="36">
        <f t="shared" si="2"/>
        <v>0.11046974075852625</v>
      </c>
      <c r="L20" s="31">
        <v>5089749</v>
      </c>
      <c r="M20" s="36">
        <f t="shared" si="3"/>
        <v>0.17865229365581439</v>
      </c>
      <c r="N20" s="31">
        <f t="shared" si="4"/>
        <v>16877045</v>
      </c>
      <c r="O20" s="36">
        <f t="shared" si="5"/>
        <v>0.59239125532170533</v>
      </c>
      <c r="P20" s="31">
        <v>6600737</v>
      </c>
      <c r="Q20" s="31">
        <v>22988906</v>
      </c>
      <c r="R20" s="31">
        <v>22886281</v>
      </c>
      <c r="S20" s="31">
        <v>18306914</v>
      </c>
      <c r="T20" s="36">
        <f t="shared" si="6"/>
        <v>0.79990777007413305</v>
      </c>
      <c r="U20" s="36">
        <f t="shared" si="7"/>
        <v>-0.22891201391602178</v>
      </c>
    </row>
    <row r="21" spans="1:21" x14ac:dyDescent="0.2">
      <c r="A21" s="17" t="s">
        <v>29</v>
      </c>
      <c r="B21" s="11" t="s">
        <v>50</v>
      </c>
      <c r="C21" s="10" t="s">
        <v>51</v>
      </c>
      <c r="D21" s="31">
        <v>44186292</v>
      </c>
      <c r="E21" s="31">
        <v>49274105</v>
      </c>
      <c r="F21" s="31">
        <v>10581825</v>
      </c>
      <c r="G21" s="36">
        <f t="shared" si="0"/>
        <v>0.23948207738273219</v>
      </c>
      <c r="H21" s="31">
        <v>8794202</v>
      </c>
      <c r="I21" s="36">
        <f t="shared" si="1"/>
        <v>0.19902557109793237</v>
      </c>
      <c r="J21" s="31">
        <v>9723597</v>
      </c>
      <c r="K21" s="36">
        <f t="shared" si="2"/>
        <v>0.19733685675264928</v>
      </c>
      <c r="L21" s="31">
        <v>10676767</v>
      </c>
      <c r="M21" s="36">
        <f t="shared" si="3"/>
        <v>0.21668109446127942</v>
      </c>
      <c r="N21" s="31">
        <f t="shared" si="4"/>
        <v>39776391</v>
      </c>
      <c r="O21" s="36">
        <f t="shared" si="5"/>
        <v>0.80724735639541301</v>
      </c>
      <c r="P21" s="31">
        <v>13608620</v>
      </c>
      <c r="Q21" s="31">
        <v>55422750</v>
      </c>
      <c r="R21" s="31">
        <v>54255450</v>
      </c>
      <c r="S21" s="31">
        <v>39071350</v>
      </c>
      <c r="T21" s="36">
        <f t="shared" si="6"/>
        <v>0.72013687104244828</v>
      </c>
      <c r="U21" s="36">
        <f t="shared" si="7"/>
        <v>-0.21544087497483211</v>
      </c>
    </row>
    <row r="22" spans="1:21" x14ac:dyDescent="0.2">
      <c r="A22" s="17" t="s">
        <v>29</v>
      </c>
      <c r="B22" s="11" t="s">
        <v>52</v>
      </c>
      <c r="C22" s="10" t="s">
        <v>53</v>
      </c>
      <c r="D22" s="31">
        <v>15992201</v>
      </c>
      <c r="E22" s="31">
        <v>15992204</v>
      </c>
      <c r="F22" s="31">
        <v>2553554</v>
      </c>
      <c r="G22" s="36">
        <f t="shared" si="0"/>
        <v>0.15967495656163902</v>
      </c>
      <c r="H22" s="31">
        <v>2594944</v>
      </c>
      <c r="I22" s="36">
        <f t="shared" si="1"/>
        <v>0.16226309311645096</v>
      </c>
      <c r="J22" s="31">
        <v>2433775</v>
      </c>
      <c r="K22" s="36">
        <f t="shared" si="2"/>
        <v>0.15218508968494898</v>
      </c>
      <c r="L22" s="31">
        <v>2810112</v>
      </c>
      <c r="M22" s="36">
        <f t="shared" si="3"/>
        <v>0.17571761840957006</v>
      </c>
      <c r="N22" s="31">
        <f t="shared" si="4"/>
        <v>10392385</v>
      </c>
      <c r="O22" s="36">
        <f t="shared" si="5"/>
        <v>0.64984069737979833</v>
      </c>
      <c r="P22" s="31">
        <v>3408090</v>
      </c>
      <c r="Q22" s="31">
        <v>16068569</v>
      </c>
      <c r="R22" s="31">
        <v>15923568</v>
      </c>
      <c r="S22" s="31">
        <v>11503771</v>
      </c>
      <c r="T22" s="36">
        <f t="shared" si="6"/>
        <v>0.72243676794045153</v>
      </c>
      <c r="U22" s="36">
        <f t="shared" si="7"/>
        <v>-0.17545839458465007</v>
      </c>
    </row>
    <row r="23" spans="1:21" x14ac:dyDescent="0.2">
      <c r="A23" s="17" t="s">
        <v>29</v>
      </c>
      <c r="B23" s="11" t="s">
        <v>54</v>
      </c>
      <c r="C23" s="10" t="s">
        <v>55</v>
      </c>
      <c r="D23" s="31">
        <v>11024076</v>
      </c>
      <c r="E23" s="31">
        <v>9409552</v>
      </c>
      <c r="F23" s="31">
        <v>2317649</v>
      </c>
      <c r="G23" s="36">
        <f t="shared" si="0"/>
        <v>0.21023521608523019</v>
      </c>
      <c r="H23" s="31">
        <v>2278731</v>
      </c>
      <c r="I23" s="36">
        <f t="shared" si="1"/>
        <v>0.20670494289045177</v>
      </c>
      <c r="J23" s="31">
        <v>2195304</v>
      </c>
      <c r="K23" s="36">
        <f t="shared" si="2"/>
        <v>0.23330590021714104</v>
      </c>
      <c r="L23" s="31">
        <v>2058765</v>
      </c>
      <c r="M23" s="36">
        <f t="shared" si="3"/>
        <v>0.21879522000622345</v>
      </c>
      <c r="N23" s="31">
        <f t="shared" si="4"/>
        <v>8850449</v>
      </c>
      <c r="O23" s="36">
        <f t="shared" si="5"/>
        <v>0.94058133692231038</v>
      </c>
      <c r="P23" s="31">
        <v>2288571</v>
      </c>
      <c r="Q23" s="31">
        <v>9108303</v>
      </c>
      <c r="R23" s="31">
        <v>9377128</v>
      </c>
      <c r="S23" s="31">
        <v>8945246</v>
      </c>
      <c r="T23" s="36">
        <f t="shared" si="6"/>
        <v>0.9539430409822709</v>
      </c>
      <c r="U23" s="36">
        <f t="shared" si="7"/>
        <v>-0.10041462554581004</v>
      </c>
    </row>
    <row r="24" spans="1:21" x14ac:dyDescent="0.2">
      <c r="A24" s="17" t="s">
        <v>29</v>
      </c>
      <c r="B24" s="11" t="s">
        <v>56</v>
      </c>
      <c r="C24" s="10" t="s">
        <v>57</v>
      </c>
      <c r="D24" s="31">
        <v>6470335</v>
      </c>
      <c r="E24" s="31">
        <v>8520360</v>
      </c>
      <c r="F24" s="31">
        <v>2094003</v>
      </c>
      <c r="G24" s="36">
        <f t="shared" si="0"/>
        <v>0.32363131120722499</v>
      </c>
      <c r="H24" s="31">
        <v>2003882</v>
      </c>
      <c r="I24" s="36">
        <f t="shared" si="1"/>
        <v>0.30970297519371098</v>
      </c>
      <c r="J24" s="31">
        <v>1774421</v>
      </c>
      <c r="K24" s="36">
        <f t="shared" si="2"/>
        <v>0.20825657601322009</v>
      </c>
      <c r="L24" s="31">
        <v>3083652</v>
      </c>
      <c r="M24" s="36">
        <f t="shared" si="3"/>
        <v>0.36191569370308296</v>
      </c>
      <c r="N24" s="31">
        <f t="shared" si="4"/>
        <v>8955958</v>
      </c>
      <c r="O24" s="36">
        <f t="shared" si="5"/>
        <v>1.0511243656371327</v>
      </c>
      <c r="P24" s="31">
        <v>2939854</v>
      </c>
      <c r="Q24" s="31">
        <v>7607407</v>
      </c>
      <c r="R24" s="31">
        <v>6686008</v>
      </c>
      <c r="S24" s="31">
        <v>8562860</v>
      </c>
      <c r="T24" s="36">
        <f t="shared" si="6"/>
        <v>1.2807133943004556</v>
      </c>
      <c r="U24" s="36">
        <f t="shared" si="7"/>
        <v>4.8913313382229262E-2</v>
      </c>
    </row>
    <row r="25" spans="1:21" x14ac:dyDescent="0.2">
      <c r="A25" s="17" t="s">
        <v>29</v>
      </c>
      <c r="B25" s="11" t="s">
        <v>58</v>
      </c>
      <c r="C25" s="10" t="s">
        <v>59</v>
      </c>
      <c r="D25" s="31">
        <v>24236479</v>
      </c>
      <c r="E25" s="31">
        <v>29341479</v>
      </c>
      <c r="F25" s="31">
        <v>5702739</v>
      </c>
      <c r="G25" s="36">
        <f t="shared" si="0"/>
        <v>0.23529568795863459</v>
      </c>
      <c r="H25" s="31">
        <v>6026211</v>
      </c>
      <c r="I25" s="36">
        <f t="shared" si="1"/>
        <v>0.24864218106928815</v>
      </c>
      <c r="J25" s="31">
        <v>3707421</v>
      </c>
      <c r="K25" s="36">
        <f t="shared" si="2"/>
        <v>0.12635426455496671</v>
      </c>
      <c r="L25" s="31">
        <v>6958275</v>
      </c>
      <c r="M25" s="36">
        <f t="shared" si="3"/>
        <v>0.23714806605352101</v>
      </c>
      <c r="N25" s="31">
        <f t="shared" si="4"/>
        <v>22394646</v>
      </c>
      <c r="O25" s="36">
        <f t="shared" si="5"/>
        <v>0.7632418938390938</v>
      </c>
      <c r="P25" s="31">
        <v>4756507</v>
      </c>
      <c r="Q25" s="31">
        <v>22874710</v>
      </c>
      <c r="R25" s="31">
        <v>23929329</v>
      </c>
      <c r="S25" s="31">
        <v>20378608</v>
      </c>
      <c r="T25" s="36">
        <f t="shared" si="6"/>
        <v>0.85161635748332098</v>
      </c>
      <c r="U25" s="36">
        <f t="shared" si="7"/>
        <v>0.46289598648756325</v>
      </c>
    </row>
    <row r="26" spans="1:21" x14ac:dyDescent="0.2">
      <c r="A26" s="17" t="s">
        <v>44</v>
      </c>
      <c r="B26" s="11" t="s">
        <v>60</v>
      </c>
      <c r="C26" s="10" t="s">
        <v>61</v>
      </c>
      <c r="D26" s="31">
        <v>115570265</v>
      </c>
      <c r="E26" s="31">
        <v>109749744</v>
      </c>
      <c r="F26" s="31">
        <v>21566246</v>
      </c>
      <c r="G26" s="36">
        <f t="shared" si="0"/>
        <v>0.18660722115675688</v>
      </c>
      <c r="H26" s="31">
        <v>15701685</v>
      </c>
      <c r="I26" s="36">
        <f t="shared" si="1"/>
        <v>0.13586267194247587</v>
      </c>
      <c r="J26" s="31">
        <v>19184046</v>
      </c>
      <c r="K26" s="36">
        <f t="shared" si="2"/>
        <v>0.17479809337869617</v>
      </c>
      <c r="L26" s="31">
        <v>26676040</v>
      </c>
      <c r="M26" s="36">
        <f t="shared" si="3"/>
        <v>0.24306243484267262</v>
      </c>
      <c r="N26" s="31">
        <f t="shared" si="4"/>
        <v>83128017</v>
      </c>
      <c r="O26" s="36">
        <f t="shared" si="5"/>
        <v>0.75743244558274325</v>
      </c>
      <c r="P26" s="31">
        <v>21364632</v>
      </c>
      <c r="Q26" s="31">
        <v>113094364</v>
      </c>
      <c r="R26" s="31">
        <v>124493822</v>
      </c>
      <c r="S26" s="31">
        <v>93303298</v>
      </c>
      <c r="T26" s="36">
        <f t="shared" si="6"/>
        <v>0.74946127045565358</v>
      </c>
      <c r="U26" s="36">
        <f t="shared" si="7"/>
        <v>0.24860751170439066</v>
      </c>
    </row>
    <row r="27" spans="1:21" ht="16.5" x14ac:dyDescent="0.3">
      <c r="A27" s="18" t="s">
        <v>0</v>
      </c>
      <c r="B27" s="13" t="s">
        <v>62</v>
      </c>
      <c r="C27" s="12" t="s">
        <v>0</v>
      </c>
      <c r="D27" s="32">
        <f>SUM(D20:D26)</f>
        <v>245071913</v>
      </c>
      <c r="E27" s="32">
        <f>SUM(E20:E26)</f>
        <v>250777137</v>
      </c>
      <c r="F27" s="32">
        <f>SUM(F20:F26)</f>
        <v>46155708</v>
      </c>
      <c r="G27" s="37">
        <f t="shared" si="0"/>
        <v>0.18833536424061781</v>
      </c>
      <c r="H27" s="32">
        <f>SUM(H20:H26)</f>
        <v>44700010</v>
      </c>
      <c r="I27" s="37">
        <f t="shared" si="1"/>
        <v>0.18239548323924007</v>
      </c>
      <c r="J27" s="32">
        <f>SUM(J20:J26)</f>
        <v>42165813</v>
      </c>
      <c r="K27" s="37">
        <f t="shared" si="2"/>
        <v>0.1681405789396184</v>
      </c>
      <c r="L27" s="32">
        <f>SUM(L20:L26)</f>
        <v>57353360</v>
      </c>
      <c r="M27" s="37">
        <f t="shared" si="3"/>
        <v>0.22870250727840474</v>
      </c>
      <c r="N27" s="32">
        <f t="shared" si="4"/>
        <v>190374891</v>
      </c>
      <c r="O27" s="37">
        <f t="shared" si="5"/>
        <v>0.75913974167429787</v>
      </c>
      <c r="P27" s="32">
        <f>SUM(P20:P26)</f>
        <v>54967011</v>
      </c>
      <c r="Q27" s="32">
        <f>SUM(Q20:Q26)</f>
        <v>247165009</v>
      </c>
      <c r="R27" s="32">
        <f>SUM(R20:R26)</f>
        <v>257551586</v>
      </c>
      <c r="S27" s="32">
        <f>SUM(S20:S26)</f>
        <v>200072047</v>
      </c>
      <c r="T27" s="37">
        <f t="shared" si="6"/>
        <v>0.77682319921726284</v>
      </c>
      <c r="U27" s="37">
        <f t="shared" si="7"/>
        <v>4.3414203475608204E-2</v>
      </c>
    </row>
    <row r="28" spans="1:21" x14ac:dyDescent="0.2">
      <c r="A28" s="17" t="s">
        <v>29</v>
      </c>
      <c r="B28" s="11" t="s">
        <v>63</v>
      </c>
      <c r="C28" s="10" t="s">
        <v>64</v>
      </c>
      <c r="D28" s="31">
        <v>23006708</v>
      </c>
      <c r="E28" s="31">
        <v>21456425</v>
      </c>
      <c r="F28" s="31">
        <v>3268264</v>
      </c>
      <c r="G28" s="36">
        <f t="shared" si="0"/>
        <v>0.14205700354870415</v>
      </c>
      <c r="H28" s="31">
        <v>3264501</v>
      </c>
      <c r="I28" s="36">
        <f t="shared" si="1"/>
        <v>0.14189344255597106</v>
      </c>
      <c r="J28" s="31">
        <v>6186791</v>
      </c>
      <c r="K28" s="36">
        <f t="shared" si="2"/>
        <v>0.28834211663872245</v>
      </c>
      <c r="L28" s="31">
        <v>9337547</v>
      </c>
      <c r="M28" s="36">
        <f t="shared" si="3"/>
        <v>0.43518652338402136</v>
      </c>
      <c r="N28" s="31">
        <f t="shared" si="4"/>
        <v>22057103</v>
      </c>
      <c r="O28" s="36">
        <f t="shared" si="5"/>
        <v>1.0279952508397834</v>
      </c>
      <c r="P28" s="31">
        <v>2131294</v>
      </c>
      <c r="Q28" s="31">
        <v>13426215</v>
      </c>
      <c r="R28" s="31">
        <v>14804806</v>
      </c>
      <c r="S28" s="31">
        <v>12080488</v>
      </c>
      <c r="T28" s="36">
        <f t="shared" si="6"/>
        <v>0.81598421485563544</v>
      </c>
      <c r="U28" s="36">
        <f t="shared" si="7"/>
        <v>3.3811632745177347</v>
      </c>
    </row>
    <row r="29" spans="1:21" x14ac:dyDescent="0.2">
      <c r="A29" s="17" t="s">
        <v>29</v>
      </c>
      <c r="B29" s="11" t="s">
        <v>65</v>
      </c>
      <c r="C29" s="10" t="s">
        <v>66</v>
      </c>
      <c r="D29" s="31">
        <v>20486818</v>
      </c>
      <c r="E29" s="31">
        <v>22596818</v>
      </c>
      <c r="F29" s="31">
        <v>3274042</v>
      </c>
      <c r="G29" s="36">
        <f t="shared" si="0"/>
        <v>0.15981212895043045</v>
      </c>
      <c r="H29" s="31">
        <v>3381811</v>
      </c>
      <c r="I29" s="36">
        <f t="shared" si="1"/>
        <v>0.16507253591065241</v>
      </c>
      <c r="J29" s="31">
        <v>3359232</v>
      </c>
      <c r="K29" s="36">
        <f t="shared" si="2"/>
        <v>0.14865951480425252</v>
      </c>
      <c r="L29" s="31">
        <v>3809122</v>
      </c>
      <c r="M29" s="36">
        <f t="shared" si="3"/>
        <v>0.16856895515111905</v>
      </c>
      <c r="N29" s="31">
        <f t="shared" si="4"/>
        <v>13824207</v>
      </c>
      <c r="O29" s="36">
        <f t="shared" si="5"/>
        <v>0.61177671121659694</v>
      </c>
      <c r="P29" s="31">
        <v>3674744</v>
      </c>
      <c r="Q29" s="31">
        <v>22074037</v>
      </c>
      <c r="R29" s="31">
        <v>16446732</v>
      </c>
      <c r="S29" s="31">
        <v>13265334</v>
      </c>
      <c r="T29" s="36">
        <f t="shared" si="6"/>
        <v>0.8065635166913403</v>
      </c>
      <c r="U29" s="36">
        <f t="shared" si="7"/>
        <v>3.6567989498043962E-2</v>
      </c>
    </row>
    <row r="30" spans="1:21" x14ac:dyDescent="0.2">
      <c r="A30" s="17" t="s">
        <v>29</v>
      </c>
      <c r="B30" s="11" t="s">
        <v>67</v>
      </c>
      <c r="C30" s="10" t="s">
        <v>68</v>
      </c>
      <c r="D30" s="31">
        <v>46774809</v>
      </c>
      <c r="E30" s="31">
        <v>50692824</v>
      </c>
      <c r="F30" s="31">
        <v>9677966</v>
      </c>
      <c r="G30" s="36">
        <f t="shared" si="0"/>
        <v>0.2069055161721772</v>
      </c>
      <c r="H30" s="31">
        <v>8917713</v>
      </c>
      <c r="I30" s="36">
        <f t="shared" si="1"/>
        <v>0.19065204520664103</v>
      </c>
      <c r="J30" s="31">
        <v>11645062</v>
      </c>
      <c r="K30" s="36">
        <f t="shared" si="2"/>
        <v>0.22971815497988432</v>
      </c>
      <c r="L30" s="31">
        <v>12002538</v>
      </c>
      <c r="M30" s="36">
        <f t="shared" si="3"/>
        <v>0.23676996176026807</v>
      </c>
      <c r="N30" s="31">
        <f t="shared" si="4"/>
        <v>42243279</v>
      </c>
      <c r="O30" s="36">
        <f t="shared" si="5"/>
        <v>0.83331871587978601</v>
      </c>
      <c r="P30" s="31">
        <v>11630217</v>
      </c>
      <c r="Q30" s="31">
        <v>27409492</v>
      </c>
      <c r="R30" s="31">
        <v>36234943</v>
      </c>
      <c r="S30" s="31">
        <v>32653830</v>
      </c>
      <c r="T30" s="36">
        <f t="shared" si="6"/>
        <v>0.90116962513229293</v>
      </c>
      <c r="U30" s="36">
        <f t="shared" si="7"/>
        <v>3.2013246184486421E-2</v>
      </c>
    </row>
    <row r="31" spans="1:21" x14ac:dyDescent="0.2">
      <c r="A31" s="17" t="s">
        <v>29</v>
      </c>
      <c r="B31" s="11" t="s">
        <v>69</v>
      </c>
      <c r="C31" s="10" t="s">
        <v>70</v>
      </c>
      <c r="D31" s="31">
        <v>13170262</v>
      </c>
      <c r="E31" s="31">
        <v>14361149</v>
      </c>
      <c r="F31" s="31">
        <v>1880210</v>
      </c>
      <c r="G31" s="36">
        <f t="shared" si="0"/>
        <v>0.14276177649313279</v>
      </c>
      <c r="H31" s="31">
        <v>5498128</v>
      </c>
      <c r="I31" s="36">
        <f t="shared" si="1"/>
        <v>0.41746534731047874</v>
      </c>
      <c r="J31" s="31">
        <v>2993057</v>
      </c>
      <c r="K31" s="36">
        <f t="shared" si="2"/>
        <v>0.20841347722247014</v>
      </c>
      <c r="L31" s="31">
        <v>3421965</v>
      </c>
      <c r="M31" s="36">
        <f t="shared" si="3"/>
        <v>0.23827933266342408</v>
      </c>
      <c r="N31" s="31">
        <f t="shared" si="4"/>
        <v>13793360</v>
      </c>
      <c r="O31" s="36">
        <f t="shared" si="5"/>
        <v>0.96046353951205432</v>
      </c>
      <c r="P31" s="31">
        <v>2901167</v>
      </c>
      <c r="Q31" s="31">
        <v>11121997</v>
      </c>
      <c r="R31" s="31">
        <v>10566175</v>
      </c>
      <c r="S31" s="31">
        <v>12086211</v>
      </c>
      <c r="T31" s="36">
        <f t="shared" si="6"/>
        <v>1.1438586811215978</v>
      </c>
      <c r="U31" s="36">
        <f t="shared" si="7"/>
        <v>0.1795132786220166</v>
      </c>
    </row>
    <row r="32" spans="1:21" x14ac:dyDescent="0.2">
      <c r="A32" s="17" t="s">
        <v>29</v>
      </c>
      <c r="B32" s="11" t="s">
        <v>71</v>
      </c>
      <c r="C32" s="10" t="s">
        <v>72</v>
      </c>
      <c r="D32" s="31">
        <v>8497276</v>
      </c>
      <c r="E32" s="31">
        <v>10846440</v>
      </c>
      <c r="F32" s="31">
        <v>2294950</v>
      </c>
      <c r="G32" s="36">
        <f t="shared" si="0"/>
        <v>0.27008067055842366</v>
      </c>
      <c r="H32" s="31">
        <v>2060581</v>
      </c>
      <c r="I32" s="36">
        <f t="shared" si="1"/>
        <v>0.24249900791736081</v>
      </c>
      <c r="J32" s="31">
        <v>1786258</v>
      </c>
      <c r="K32" s="36">
        <f t="shared" si="2"/>
        <v>0.16468610899059968</v>
      </c>
      <c r="L32" s="31">
        <v>2976903</v>
      </c>
      <c r="M32" s="36">
        <f t="shared" si="3"/>
        <v>0.2744589929967805</v>
      </c>
      <c r="N32" s="31">
        <f t="shared" si="4"/>
        <v>9118692</v>
      </c>
      <c r="O32" s="36">
        <f t="shared" si="5"/>
        <v>0.84070828769623951</v>
      </c>
      <c r="P32" s="31">
        <v>2313284</v>
      </c>
      <c r="Q32" s="31">
        <v>7260264</v>
      </c>
      <c r="R32" s="31">
        <v>7684232</v>
      </c>
      <c r="S32" s="31">
        <v>8049947</v>
      </c>
      <c r="T32" s="36">
        <f t="shared" si="6"/>
        <v>1.0475929149458267</v>
      </c>
      <c r="U32" s="36">
        <f t="shared" si="7"/>
        <v>0.28687312063715487</v>
      </c>
    </row>
    <row r="33" spans="1:21" x14ac:dyDescent="0.2">
      <c r="A33" s="17" t="s">
        <v>29</v>
      </c>
      <c r="B33" s="11" t="s">
        <v>73</v>
      </c>
      <c r="C33" s="10" t="s">
        <v>74</v>
      </c>
      <c r="D33" s="31">
        <v>13727247</v>
      </c>
      <c r="E33" s="31">
        <v>13727247</v>
      </c>
      <c r="F33" s="31">
        <v>3068755</v>
      </c>
      <c r="G33" s="36">
        <f t="shared" si="0"/>
        <v>0.22355210771686412</v>
      </c>
      <c r="H33" s="31">
        <v>3148970</v>
      </c>
      <c r="I33" s="36">
        <f t="shared" si="1"/>
        <v>0.22939559548975844</v>
      </c>
      <c r="J33" s="31">
        <v>3367243</v>
      </c>
      <c r="K33" s="36">
        <f t="shared" si="2"/>
        <v>0.24529630740963573</v>
      </c>
      <c r="L33" s="31">
        <v>3564550</v>
      </c>
      <c r="M33" s="36">
        <f t="shared" si="3"/>
        <v>0.2596696919637273</v>
      </c>
      <c r="N33" s="31">
        <f t="shared" si="4"/>
        <v>13149518</v>
      </c>
      <c r="O33" s="36">
        <f t="shared" si="5"/>
        <v>0.95791370257998565</v>
      </c>
      <c r="P33" s="31">
        <v>3128020</v>
      </c>
      <c r="Q33" s="31">
        <v>11798818</v>
      </c>
      <c r="R33" s="31">
        <v>11809160</v>
      </c>
      <c r="S33" s="31">
        <v>11489392</v>
      </c>
      <c r="T33" s="36">
        <f t="shared" si="6"/>
        <v>0.97292203679177858</v>
      </c>
      <c r="U33" s="36">
        <f t="shared" si="7"/>
        <v>0.13955473430476784</v>
      </c>
    </row>
    <row r="34" spans="1:21" x14ac:dyDescent="0.2">
      <c r="A34" s="17" t="s">
        <v>44</v>
      </c>
      <c r="B34" s="11" t="s">
        <v>75</v>
      </c>
      <c r="C34" s="10" t="s">
        <v>76</v>
      </c>
      <c r="D34" s="31">
        <v>95469971</v>
      </c>
      <c r="E34" s="31">
        <v>107702989</v>
      </c>
      <c r="F34" s="31">
        <v>10708709</v>
      </c>
      <c r="G34" s="36">
        <f t="shared" si="0"/>
        <v>0.1121683487261141</v>
      </c>
      <c r="H34" s="31">
        <v>17840203</v>
      </c>
      <c r="I34" s="36">
        <f t="shared" si="1"/>
        <v>0.18686716684977311</v>
      </c>
      <c r="J34" s="31">
        <v>20553592</v>
      </c>
      <c r="K34" s="36">
        <f t="shared" si="2"/>
        <v>0.19083585507547984</v>
      </c>
      <c r="L34" s="31">
        <v>22673001</v>
      </c>
      <c r="M34" s="36">
        <f t="shared" si="3"/>
        <v>0.21051412974249026</v>
      </c>
      <c r="N34" s="31">
        <f t="shared" si="4"/>
        <v>71775505</v>
      </c>
      <c r="O34" s="36">
        <f t="shared" si="5"/>
        <v>0.66642073415436964</v>
      </c>
      <c r="P34" s="31">
        <v>9251419</v>
      </c>
      <c r="Q34" s="31">
        <v>84383082</v>
      </c>
      <c r="R34" s="31">
        <v>81288246</v>
      </c>
      <c r="S34" s="31">
        <v>62176069</v>
      </c>
      <c r="T34" s="36">
        <f t="shared" si="6"/>
        <v>0.764883880013846</v>
      </c>
      <c r="U34" s="36">
        <f t="shared" si="7"/>
        <v>1.4507592835218035</v>
      </c>
    </row>
    <row r="35" spans="1:21" ht="16.5" x14ac:dyDescent="0.3">
      <c r="A35" s="18" t="s">
        <v>0</v>
      </c>
      <c r="B35" s="13" t="s">
        <v>77</v>
      </c>
      <c r="C35" s="12" t="s">
        <v>0</v>
      </c>
      <c r="D35" s="32">
        <f>SUM(D28:D34)</f>
        <v>221133091</v>
      </c>
      <c r="E35" s="32">
        <f>SUM(E28:E34)</f>
        <v>241383892</v>
      </c>
      <c r="F35" s="32">
        <f>SUM(F28:F34)</f>
        <v>34172896</v>
      </c>
      <c r="G35" s="37">
        <f t="shared" si="0"/>
        <v>0.1545354240989649</v>
      </c>
      <c r="H35" s="32">
        <f>SUM(H28:H34)</f>
        <v>44111907</v>
      </c>
      <c r="I35" s="37">
        <f t="shared" si="1"/>
        <v>0.19948125719456433</v>
      </c>
      <c r="J35" s="32">
        <f>SUM(J28:J34)</f>
        <v>49891235</v>
      </c>
      <c r="K35" s="37">
        <f t="shared" si="2"/>
        <v>0.20668833610487977</v>
      </c>
      <c r="L35" s="32">
        <f>SUM(L28:L34)</f>
        <v>57785626</v>
      </c>
      <c r="M35" s="37">
        <f t="shared" si="3"/>
        <v>0.23939304947490034</v>
      </c>
      <c r="N35" s="32">
        <f t="shared" si="4"/>
        <v>185961664</v>
      </c>
      <c r="O35" s="37">
        <f t="shared" si="5"/>
        <v>0.77039798496579048</v>
      </c>
      <c r="P35" s="32">
        <f>SUM(P28:P34)</f>
        <v>35030145</v>
      </c>
      <c r="Q35" s="32">
        <f>SUM(Q28:Q34)</f>
        <v>177473905</v>
      </c>
      <c r="R35" s="32">
        <f>SUM(R28:R34)</f>
        <v>178834294</v>
      </c>
      <c r="S35" s="32">
        <f>SUM(S28:S34)</f>
        <v>151801271</v>
      </c>
      <c r="T35" s="37">
        <f t="shared" si="6"/>
        <v>0.84883758928251196</v>
      </c>
      <c r="U35" s="37">
        <f t="shared" si="7"/>
        <v>0.64959711128800635</v>
      </c>
    </row>
    <row r="36" spans="1:21" x14ac:dyDescent="0.2">
      <c r="A36" s="17" t="s">
        <v>29</v>
      </c>
      <c r="B36" s="11" t="s">
        <v>78</v>
      </c>
      <c r="C36" s="10" t="s">
        <v>79</v>
      </c>
      <c r="D36" s="31">
        <v>29801304</v>
      </c>
      <c r="E36" s="31">
        <v>30315540</v>
      </c>
      <c r="F36" s="31">
        <v>4260920</v>
      </c>
      <c r="G36" s="36">
        <f t="shared" si="0"/>
        <v>0.14297763614639145</v>
      </c>
      <c r="H36" s="31">
        <v>4220380</v>
      </c>
      <c r="I36" s="36">
        <f t="shared" si="1"/>
        <v>0.14161729298825312</v>
      </c>
      <c r="J36" s="31">
        <v>3656821</v>
      </c>
      <c r="K36" s="36">
        <f t="shared" si="2"/>
        <v>0.12062529646511327</v>
      </c>
      <c r="L36" s="31">
        <v>5156303</v>
      </c>
      <c r="M36" s="36">
        <f t="shared" si="3"/>
        <v>0.17008778336127281</v>
      </c>
      <c r="N36" s="31">
        <f t="shared" si="4"/>
        <v>17294424</v>
      </c>
      <c r="O36" s="36">
        <f t="shared" si="5"/>
        <v>0.57048048624566805</v>
      </c>
      <c r="P36" s="31">
        <v>5462136</v>
      </c>
      <c r="Q36" s="31">
        <v>24124812</v>
      </c>
      <c r="R36" s="31">
        <v>23941966</v>
      </c>
      <c r="S36" s="31">
        <v>15291341</v>
      </c>
      <c r="T36" s="36">
        <f t="shared" si="6"/>
        <v>0.63868359849813505</v>
      </c>
      <c r="U36" s="36">
        <f t="shared" si="7"/>
        <v>-5.5991465609790736E-2</v>
      </c>
    </row>
    <row r="37" spans="1:21" x14ac:dyDescent="0.2">
      <c r="A37" s="17" t="s">
        <v>29</v>
      </c>
      <c r="B37" s="11" t="s">
        <v>80</v>
      </c>
      <c r="C37" s="10" t="s">
        <v>81</v>
      </c>
      <c r="D37" s="31">
        <v>25727191</v>
      </c>
      <c r="E37" s="31">
        <v>26958893</v>
      </c>
      <c r="F37" s="31">
        <v>3941569</v>
      </c>
      <c r="G37" s="36">
        <f t="shared" si="0"/>
        <v>0.15320634887811888</v>
      </c>
      <c r="H37" s="31">
        <v>6593185</v>
      </c>
      <c r="I37" s="36">
        <f t="shared" si="1"/>
        <v>0.2562730225775523</v>
      </c>
      <c r="J37" s="31">
        <v>2971123</v>
      </c>
      <c r="K37" s="36">
        <f t="shared" si="2"/>
        <v>0.11020938433933471</v>
      </c>
      <c r="L37" s="31">
        <v>4119217</v>
      </c>
      <c r="M37" s="36">
        <f t="shared" si="3"/>
        <v>0.15279622201104473</v>
      </c>
      <c r="N37" s="31">
        <f t="shared" si="4"/>
        <v>17625094</v>
      </c>
      <c r="O37" s="36">
        <f t="shared" si="5"/>
        <v>0.65377662205937015</v>
      </c>
      <c r="P37" s="31">
        <v>3857225</v>
      </c>
      <c r="Q37" s="31">
        <v>24056053</v>
      </c>
      <c r="R37" s="31">
        <v>22047693</v>
      </c>
      <c r="S37" s="31">
        <v>15497140</v>
      </c>
      <c r="T37" s="36">
        <f t="shared" si="6"/>
        <v>0.70289168122941481</v>
      </c>
      <c r="U37" s="36">
        <f t="shared" si="7"/>
        <v>6.7922405356182214E-2</v>
      </c>
    </row>
    <row r="38" spans="1:21" x14ac:dyDescent="0.2">
      <c r="A38" s="17" t="s">
        <v>29</v>
      </c>
      <c r="B38" s="11" t="s">
        <v>82</v>
      </c>
      <c r="C38" s="10" t="s">
        <v>83</v>
      </c>
      <c r="D38" s="31">
        <v>8766463</v>
      </c>
      <c r="E38" s="31">
        <v>7323196</v>
      </c>
      <c r="F38" s="31">
        <v>1517580</v>
      </c>
      <c r="G38" s="36">
        <f t="shared" si="0"/>
        <v>0.17311200651847844</v>
      </c>
      <c r="H38" s="31">
        <v>2217691</v>
      </c>
      <c r="I38" s="36">
        <f t="shared" si="1"/>
        <v>0.25297443221969912</v>
      </c>
      <c r="J38" s="31">
        <v>1572081</v>
      </c>
      <c r="K38" s="36">
        <f t="shared" si="2"/>
        <v>0.21467143580480436</v>
      </c>
      <c r="L38" s="31">
        <v>1991511</v>
      </c>
      <c r="M38" s="36">
        <f t="shared" si="3"/>
        <v>0.27194560953987851</v>
      </c>
      <c r="N38" s="31">
        <f t="shared" si="4"/>
        <v>7298863</v>
      </c>
      <c r="O38" s="36">
        <f t="shared" si="5"/>
        <v>0.996677270415813</v>
      </c>
      <c r="P38" s="31">
        <v>1896363</v>
      </c>
      <c r="Q38" s="31">
        <v>3056049</v>
      </c>
      <c r="R38" s="31">
        <v>3151556</v>
      </c>
      <c r="S38" s="31">
        <v>5043542</v>
      </c>
      <c r="T38" s="36">
        <f t="shared" si="6"/>
        <v>1.6003339302871344</v>
      </c>
      <c r="U38" s="36">
        <f t="shared" si="7"/>
        <v>5.0173938217524805E-2</v>
      </c>
    </row>
    <row r="39" spans="1:21" x14ac:dyDescent="0.2">
      <c r="A39" s="17" t="s">
        <v>44</v>
      </c>
      <c r="B39" s="11" t="s">
        <v>84</v>
      </c>
      <c r="C39" s="10" t="s">
        <v>85</v>
      </c>
      <c r="D39" s="31">
        <v>51109785</v>
      </c>
      <c r="E39" s="31">
        <v>60053665</v>
      </c>
      <c r="F39" s="31">
        <v>13806864</v>
      </c>
      <c r="G39" s="36">
        <f t="shared" si="0"/>
        <v>0.27014130464450203</v>
      </c>
      <c r="H39" s="31">
        <v>16852775</v>
      </c>
      <c r="I39" s="36">
        <f t="shared" si="1"/>
        <v>0.32973676175706862</v>
      </c>
      <c r="J39" s="31">
        <v>4767430</v>
      </c>
      <c r="K39" s="36">
        <f t="shared" si="2"/>
        <v>7.9386162359949219E-2</v>
      </c>
      <c r="L39" s="31">
        <v>16028204</v>
      </c>
      <c r="M39" s="36">
        <f t="shared" si="3"/>
        <v>0.26689801530014862</v>
      </c>
      <c r="N39" s="31">
        <f t="shared" si="4"/>
        <v>51455273</v>
      </c>
      <c r="O39" s="36">
        <f t="shared" si="5"/>
        <v>0.85682152787844001</v>
      </c>
      <c r="P39" s="31">
        <v>16409535</v>
      </c>
      <c r="Q39" s="31">
        <v>51021091</v>
      </c>
      <c r="R39" s="31">
        <v>59411601</v>
      </c>
      <c r="S39" s="31">
        <v>47956704</v>
      </c>
      <c r="T39" s="36">
        <f t="shared" si="6"/>
        <v>0.807194271704612</v>
      </c>
      <c r="U39" s="36">
        <f t="shared" si="7"/>
        <v>-2.3238379393444086E-2</v>
      </c>
    </row>
    <row r="40" spans="1:21" ht="16.5" x14ac:dyDescent="0.3">
      <c r="A40" s="18" t="s">
        <v>0</v>
      </c>
      <c r="B40" s="13" t="s">
        <v>86</v>
      </c>
      <c r="C40" s="12" t="s">
        <v>0</v>
      </c>
      <c r="D40" s="32">
        <f>SUM(D36:D39)</f>
        <v>115404743</v>
      </c>
      <c r="E40" s="32">
        <f>SUM(E36:E39)</f>
        <v>124651294</v>
      </c>
      <c r="F40" s="32">
        <f>SUM(F36:F39)</f>
        <v>23526933</v>
      </c>
      <c r="G40" s="37">
        <f t="shared" si="0"/>
        <v>0.20386452400834168</v>
      </c>
      <c r="H40" s="32">
        <f>SUM(H36:H39)</f>
        <v>29884031</v>
      </c>
      <c r="I40" s="37">
        <f t="shared" si="1"/>
        <v>0.25894976430908045</v>
      </c>
      <c r="J40" s="32">
        <f>SUM(J36:J39)</f>
        <v>12967455</v>
      </c>
      <c r="K40" s="37">
        <f t="shared" si="2"/>
        <v>0.10402984665365768</v>
      </c>
      <c r="L40" s="32">
        <f>SUM(L36:L39)</f>
        <v>27295235</v>
      </c>
      <c r="M40" s="37">
        <f t="shared" si="3"/>
        <v>0.21897273685742885</v>
      </c>
      <c r="N40" s="32">
        <f t="shared" si="4"/>
        <v>93673654</v>
      </c>
      <c r="O40" s="37">
        <f t="shared" si="5"/>
        <v>0.7514856123354805</v>
      </c>
      <c r="P40" s="32">
        <f>SUM(P36:P39)</f>
        <v>27625259</v>
      </c>
      <c r="Q40" s="32">
        <f>SUM(Q36:Q39)</f>
        <v>102258005</v>
      </c>
      <c r="R40" s="32">
        <f>SUM(R36:R39)</f>
        <v>108552816</v>
      </c>
      <c r="S40" s="32">
        <f>SUM(S36:S39)</f>
        <v>83788727</v>
      </c>
      <c r="T40" s="37">
        <f t="shared" si="6"/>
        <v>0.7718705979953574</v>
      </c>
      <c r="U40" s="37">
        <f t="shared" si="7"/>
        <v>-1.1946458130944637E-2</v>
      </c>
    </row>
    <row r="41" spans="1:21" x14ac:dyDescent="0.2">
      <c r="A41" s="17" t="s">
        <v>29</v>
      </c>
      <c r="B41" s="11" t="s">
        <v>87</v>
      </c>
      <c r="C41" s="10" t="s">
        <v>88</v>
      </c>
      <c r="D41" s="31">
        <v>31552404</v>
      </c>
      <c r="E41" s="31">
        <v>31402508</v>
      </c>
      <c r="F41" s="31">
        <v>4895693</v>
      </c>
      <c r="G41" s="36">
        <f t="shared" si="0"/>
        <v>0.15516069710567854</v>
      </c>
      <c r="H41" s="31">
        <v>10732642</v>
      </c>
      <c r="I41" s="36">
        <f t="shared" si="1"/>
        <v>0.34015290879262322</v>
      </c>
      <c r="J41" s="31">
        <v>4161576</v>
      </c>
      <c r="K41" s="36">
        <f t="shared" si="2"/>
        <v>0.13252368250332108</v>
      </c>
      <c r="L41" s="31">
        <v>14052793</v>
      </c>
      <c r="M41" s="36">
        <f t="shared" si="3"/>
        <v>0.44750543491621753</v>
      </c>
      <c r="N41" s="31">
        <f t="shared" si="4"/>
        <v>33842704</v>
      </c>
      <c r="O41" s="36">
        <f t="shared" si="5"/>
        <v>1.0777070417432901</v>
      </c>
      <c r="P41" s="31">
        <v>10084134</v>
      </c>
      <c r="Q41" s="31">
        <v>30481786</v>
      </c>
      <c r="R41" s="31">
        <v>29609331</v>
      </c>
      <c r="S41" s="31">
        <v>26498886</v>
      </c>
      <c r="T41" s="36">
        <f t="shared" si="6"/>
        <v>0.89495051407949744</v>
      </c>
      <c r="U41" s="36">
        <f t="shared" si="7"/>
        <v>0.3935547663289678</v>
      </c>
    </row>
    <row r="42" spans="1:21" x14ac:dyDescent="0.2">
      <c r="A42" s="17" t="s">
        <v>29</v>
      </c>
      <c r="B42" s="11" t="s">
        <v>89</v>
      </c>
      <c r="C42" s="10" t="s">
        <v>90</v>
      </c>
      <c r="D42" s="31">
        <v>24859954</v>
      </c>
      <c r="E42" s="31">
        <v>25542085</v>
      </c>
      <c r="F42" s="31">
        <v>5124163</v>
      </c>
      <c r="G42" s="36">
        <f t="shared" si="0"/>
        <v>0.20612117785897754</v>
      </c>
      <c r="H42" s="31">
        <v>6259526</v>
      </c>
      <c r="I42" s="36">
        <f t="shared" si="1"/>
        <v>0.25179153589745179</v>
      </c>
      <c r="J42" s="31">
        <v>7942985</v>
      </c>
      <c r="K42" s="36">
        <f t="shared" si="2"/>
        <v>0.31097637487307711</v>
      </c>
      <c r="L42" s="31">
        <v>3563895</v>
      </c>
      <c r="M42" s="36">
        <f t="shared" si="3"/>
        <v>0.13953030850848708</v>
      </c>
      <c r="N42" s="31">
        <f t="shared" si="4"/>
        <v>22890569</v>
      </c>
      <c r="O42" s="36">
        <f t="shared" si="5"/>
        <v>0.89619030709513336</v>
      </c>
      <c r="P42" s="31">
        <v>4595006</v>
      </c>
      <c r="Q42" s="31">
        <v>23784611</v>
      </c>
      <c r="R42" s="31">
        <v>24530286</v>
      </c>
      <c r="S42" s="31">
        <v>17955601</v>
      </c>
      <c r="T42" s="36">
        <f t="shared" si="6"/>
        <v>0.73197683060034435</v>
      </c>
      <c r="U42" s="36">
        <f t="shared" si="7"/>
        <v>-0.22439818359323138</v>
      </c>
    </row>
    <row r="43" spans="1:21" x14ac:dyDescent="0.2">
      <c r="A43" s="17" t="s">
        <v>29</v>
      </c>
      <c r="B43" s="11" t="s">
        <v>91</v>
      </c>
      <c r="C43" s="10" t="s">
        <v>92</v>
      </c>
      <c r="D43" s="31">
        <v>39301958</v>
      </c>
      <c r="E43" s="31">
        <v>44437823</v>
      </c>
      <c r="F43" s="31">
        <v>5254328</v>
      </c>
      <c r="G43" s="36">
        <f t="shared" si="0"/>
        <v>0.13369125273605961</v>
      </c>
      <c r="H43" s="31">
        <v>4893144</v>
      </c>
      <c r="I43" s="36">
        <f t="shared" si="1"/>
        <v>0.12450127802792929</v>
      </c>
      <c r="J43" s="31">
        <v>7767704</v>
      </c>
      <c r="K43" s="36">
        <f t="shared" si="2"/>
        <v>0.17479938204893611</v>
      </c>
      <c r="L43" s="31">
        <v>5661297</v>
      </c>
      <c r="M43" s="36">
        <f t="shared" si="3"/>
        <v>0.12739816259675907</v>
      </c>
      <c r="N43" s="31">
        <f t="shared" si="4"/>
        <v>23576473</v>
      </c>
      <c r="O43" s="36">
        <f t="shared" si="5"/>
        <v>0.53054968511846312</v>
      </c>
      <c r="P43" s="31">
        <v>7909753</v>
      </c>
      <c r="Q43" s="31">
        <v>33984461</v>
      </c>
      <c r="R43" s="31">
        <v>36936430</v>
      </c>
      <c r="S43" s="31">
        <v>25716368</v>
      </c>
      <c r="T43" s="36">
        <f t="shared" si="6"/>
        <v>0.69623317683923436</v>
      </c>
      <c r="U43" s="36">
        <f t="shared" si="7"/>
        <v>-0.28426374376039298</v>
      </c>
    </row>
    <row r="44" spans="1:21" x14ac:dyDescent="0.2">
      <c r="A44" s="17" t="s">
        <v>29</v>
      </c>
      <c r="B44" s="11" t="s">
        <v>93</v>
      </c>
      <c r="C44" s="10" t="s">
        <v>94</v>
      </c>
      <c r="D44" s="31">
        <v>40406514</v>
      </c>
      <c r="E44" s="31">
        <v>39075358</v>
      </c>
      <c r="F44" s="31">
        <v>7511797</v>
      </c>
      <c r="G44" s="36">
        <f t="shared" si="0"/>
        <v>0.18590559433065668</v>
      </c>
      <c r="H44" s="31">
        <v>11454270</v>
      </c>
      <c r="I44" s="36">
        <f t="shared" si="1"/>
        <v>0.28347582768461543</v>
      </c>
      <c r="J44" s="31">
        <v>6783535</v>
      </c>
      <c r="K44" s="36">
        <f t="shared" si="2"/>
        <v>0.17360135254550962</v>
      </c>
      <c r="L44" s="31">
        <v>10290590</v>
      </c>
      <c r="M44" s="36">
        <f t="shared" si="3"/>
        <v>0.26335241765411338</v>
      </c>
      <c r="N44" s="31">
        <f t="shared" si="4"/>
        <v>36040192</v>
      </c>
      <c r="O44" s="36">
        <f t="shared" si="5"/>
        <v>0.9223253181711093</v>
      </c>
      <c r="P44" s="31">
        <v>8360447</v>
      </c>
      <c r="Q44" s="31">
        <v>35567603</v>
      </c>
      <c r="R44" s="31">
        <v>42917859</v>
      </c>
      <c r="S44" s="31">
        <v>31887315</v>
      </c>
      <c r="T44" s="36">
        <f t="shared" si="6"/>
        <v>0.74298475606623338</v>
      </c>
      <c r="U44" s="36">
        <f t="shared" si="7"/>
        <v>0.23086600513106537</v>
      </c>
    </row>
    <row r="45" spans="1:21" x14ac:dyDescent="0.2">
      <c r="A45" s="17" t="s">
        <v>29</v>
      </c>
      <c r="B45" s="11" t="s">
        <v>95</v>
      </c>
      <c r="C45" s="10" t="s">
        <v>96</v>
      </c>
      <c r="D45" s="31">
        <v>36345137</v>
      </c>
      <c r="E45" s="31">
        <v>33413896</v>
      </c>
      <c r="F45" s="31">
        <v>6639804</v>
      </c>
      <c r="G45" s="36">
        <f t="shared" si="0"/>
        <v>0.18268754909356924</v>
      </c>
      <c r="H45" s="31">
        <v>7218887</v>
      </c>
      <c r="I45" s="36">
        <f t="shared" si="1"/>
        <v>0.19862043717155337</v>
      </c>
      <c r="J45" s="31">
        <v>6694875</v>
      </c>
      <c r="K45" s="36">
        <f t="shared" si="2"/>
        <v>0.20036199909163541</v>
      </c>
      <c r="L45" s="31">
        <v>7528388</v>
      </c>
      <c r="M45" s="36">
        <f t="shared" si="3"/>
        <v>0.22530709977669172</v>
      </c>
      <c r="N45" s="31">
        <f t="shared" si="4"/>
        <v>28081954</v>
      </c>
      <c r="O45" s="36">
        <f t="shared" si="5"/>
        <v>0.84042740780662029</v>
      </c>
      <c r="P45" s="31">
        <v>7602117</v>
      </c>
      <c r="Q45" s="31">
        <v>43512553</v>
      </c>
      <c r="R45" s="31">
        <v>36574694</v>
      </c>
      <c r="S45" s="31">
        <v>26911660</v>
      </c>
      <c r="T45" s="36">
        <f t="shared" si="6"/>
        <v>0.73580000423243463</v>
      </c>
      <c r="U45" s="36">
        <f t="shared" si="7"/>
        <v>-9.6984826726554951E-3</v>
      </c>
    </row>
    <row r="46" spans="1:21" x14ac:dyDescent="0.2">
      <c r="A46" s="17" t="s">
        <v>44</v>
      </c>
      <c r="B46" s="11" t="s">
        <v>97</v>
      </c>
      <c r="C46" s="10" t="s">
        <v>98</v>
      </c>
      <c r="D46" s="31">
        <v>232203376</v>
      </c>
      <c r="E46" s="31">
        <v>225584217</v>
      </c>
      <c r="F46" s="31">
        <v>15750032</v>
      </c>
      <c r="G46" s="36">
        <f t="shared" si="0"/>
        <v>6.7828609003514229E-2</v>
      </c>
      <c r="H46" s="31">
        <v>24291951</v>
      </c>
      <c r="I46" s="36">
        <f t="shared" si="1"/>
        <v>0.1046149776909359</v>
      </c>
      <c r="J46" s="31">
        <v>21057204</v>
      </c>
      <c r="K46" s="36">
        <f t="shared" si="2"/>
        <v>9.3345200652933974E-2</v>
      </c>
      <c r="L46" s="31">
        <v>19052059</v>
      </c>
      <c r="M46" s="36">
        <f t="shared" si="3"/>
        <v>8.4456524722206078E-2</v>
      </c>
      <c r="N46" s="31">
        <f t="shared" si="4"/>
        <v>80151246</v>
      </c>
      <c r="O46" s="36">
        <f t="shared" si="5"/>
        <v>0.35530520293447659</v>
      </c>
      <c r="P46" s="31">
        <v>17579944</v>
      </c>
      <c r="Q46" s="31">
        <v>174949000</v>
      </c>
      <c r="R46" s="31">
        <v>177439000</v>
      </c>
      <c r="S46" s="31">
        <v>76477081</v>
      </c>
      <c r="T46" s="36">
        <f t="shared" si="6"/>
        <v>0.43100491436493671</v>
      </c>
      <c r="U46" s="36">
        <f t="shared" si="7"/>
        <v>8.373832135073922E-2</v>
      </c>
    </row>
    <row r="47" spans="1:21" ht="16.5" x14ac:dyDescent="0.3">
      <c r="A47" s="18" t="s">
        <v>0</v>
      </c>
      <c r="B47" s="13" t="s">
        <v>99</v>
      </c>
      <c r="C47" s="12" t="s">
        <v>0</v>
      </c>
      <c r="D47" s="32">
        <f>SUM(D41:D46)</f>
        <v>404669343</v>
      </c>
      <c r="E47" s="32">
        <f>SUM(E41:E46)</f>
        <v>399455887</v>
      </c>
      <c r="F47" s="32">
        <f>SUM(F41:F46)</f>
        <v>45175817</v>
      </c>
      <c r="G47" s="37">
        <f t="shared" si="0"/>
        <v>0.11163637122864531</v>
      </c>
      <c r="H47" s="32">
        <f>SUM(H41:H46)</f>
        <v>64850420</v>
      </c>
      <c r="I47" s="37">
        <f t="shared" si="1"/>
        <v>0.16025533221576413</v>
      </c>
      <c r="J47" s="32">
        <f>SUM(J41:J46)</f>
        <v>54407879</v>
      </c>
      <c r="K47" s="37">
        <f t="shared" si="2"/>
        <v>0.13620497474355661</v>
      </c>
      <c r="L47" s="32">
        <f>SUM(L41:L46)</f>
        <v>60149022</v>
      </c>
      <c r="M47" s="37">
        <f t="shared" si="3"/>
        <v>0.15057738277868965</v>
      </c>
      <c r="N47" s="32">
        <f t="shared" si="4"/>
        <v>224583138</v>
      </c>
      <c r="O47" s="37">
        <f t="shared" si="5"/>
        <v>0.56222262660006805</v>
      </c>
      <c r="P47" s="32">
        <f>SUM(P41:P46)</f>
        <v>56131401</v>
      </c>
      <c r="Q47" s="32">
        <f>SUM(Q41:Q46)</f>
        <v>342280014</v>
      </c>
      <c r="R47" s="32">
        <f>SUM(R41:R46)</f>
        <v>348007600</v>
      </c>
      <c r="S47" s="32">
        <f>SUM(S41:S46)</f>
        <v>205446911</v>
      </c>
      <c r="T47" s="37">
        <f t="shared" si="6"/>
        <v>0.59035179404127958</v>
      </c>
      <c r="U47" s="37">
        <f t="shared" si="7"/>
        <v>7.1575284571999243E-2</v>
      </c>
    </row>
    <row r="48" spans="1:21" x14ac:dyDescent="0.2">
      <c r="A48" s="17" t="s">
        <v>29</v>
      </c>
      <c r="B48" s="11" t="s">
        <v>100</v>
      </c>
      <c r="C48" s="10" t="s">
        <v>101</v>
      </c>
      <c r="D48" s="31">
        <v>38759220</v>
      </c>
      <c r="E48" s="31">
        <v>35224452</v>
      </c>
      <c r="F48" s="31">
        <v>4786704</v>
      </c>
      <c r="G48" s="36">
        <f t="shared" si="0"/>
        <v>0.12349846049533504</v>
      </c>
      <c r="H48" s="31">
        <v>9921052</v>
      </c>
      <c r="I48" s="36">
        <f t="shared" si="1"/>
        <v>0.25596624493475356</v>
      </c>
      <c r="J48" s="31">
        <v>5589657</v>
      </c>
      <c r="K48" s="36">
        <f t="shared" si="2"/>
        <v>0.15868684060720092</v>
      </c>
      <c r="L48" s="31">
        <v>9571986</v>
      </c>
      <c r="M48" s="36">
        <f t="shared" si="3"/>
        <v>0.27174265195097996</v>
      </c>
      <c r="N48" s="31">
        <f t="shared" si="4"/>
        <v>29869399</v>
      </c>
      <c r="O48" s="36">
        <f t="shared" si="5"/>
        <v>0.84797341914644975</v>
      </c>
      <c r="P48" s="31">
        <v>5920835</v>
      </c>
      <c r="Q48" s="31">
        <v>24988764</v>
      </c>
      <c r="R48" s="31">
        <v>25870904</v>
      </c>
      <c r="S48" s="31">
        <v>19937572</v>
      </c>
      <c r="T48" s="36">
        <f t="shared" si="6"/>
        <v>0.77065617807557096</v>
      </c>
      <c r="U48" s="36">
        <f t="shared" si="7"/>
        <v>0.61666150129162522</v>
      </c>
    </row>
    <row r="49" spans="1:21" x14ac:dyDescent="0.2">
      <c r="A49" s="17" t="s">
        <v>29</v>
      </c>
      <c r="B49" s="11" t="s">
        <v>102</v>
      </c>
      <c r="C49" s="10" t="s">
        <v>103</v>
      </c>
      <c r="D49" s="31">
        <v>48803227</v>
      </c>
      <c r="E49" s="31">
        <v>63275392</v>
      </c>
      <c r="F49" s="31">
        <v>7691153</v>
      </c>
      <c r="G49" s="36">
        <f t="shared" si="0"/>
        <v>0.15759517295854228</v>
      </c>
      <c r="H49" s="31">
        <v>13228711</v>
      </c>
      <c r="I49" s="36">
        <f t="shared" si="1"/>
        <v>0.27106221889794296</v>
      </c>
      <c r="J49" s="31">
        <v>18787223</v>
      </c>
      <c r="K49" s="36">
        <f t="shared" si="2"/>
        <v>0.29691199700509163</v>
      </c>
      <c r="L49" s="31">
        <v>15480443</v>
      </c>
      <c r="M49" s="36">
        <f t="shared" si="3"/>
        <v>0.24465187035111532</v>
      </c>
      <c r="N49" s="31">
        <f t="shared" si="4"/>
        <v>55187530</v>
      </c>
      <c r="O49" s="36">
        <f t="shared" si="5"/>
        <v>0.87217997796046842</v>
      </c>
      <c r="P49" s="31">
        <v>12722065</v>
      </c>
      <c r="Q49" s="31">
        <v>42330156</v>
      </c>
      <c r="R49" s="31">
        <v>74759160</v>
      </c>
      <c r="S49" s="31">
        <v>40942943</v>
      </c>
      <c r="T49" s="36">
        <f t="shared" si="6"/>
        <v>0.5476645671246172</v>
      </c>
      <c r="U49" s="36">
        <f t="shared" si="7"/>
        <v>0.21681841745031183</v>
      </c>
    </row>
    <row r="50" spans="1:21" x14ac:dyDescent="0.2">
      <c r="A50" s="17" t="s">
        <v>29</v>
      </c>
      <c r="B50" s="11" t="s">
        <v>104</v>
      </c>
      <c r="C50" s="10" t="s">
        <v>105</v>
      </c>
      <c r="D50" s="31">
        <v>27598704</v>
      </c>
      <c r="E50" s="31">
        <v>33682285</v>
      </c>
      <c r="F50" s="31">
        <v>4431215</v>
      </c>
      <c r="G50" s="36">
        <f t="shared" si="0"/>
        <v>0.16055880739907208</v>
      </c>
      <c r="H50" s="31">
        <v>5757804</v>
      </c>
      <c r="I50" s="36">
        <f t="shared" si="1"/>
        <v>0.20862588330234638</v>
      </c>
      <c r="J50" s="31">
        <v>7120459</v>
      </c>
      <c r="K50" s="36">
        <f t="shared" si="2"/>
        <v>0.21140071108596106</v>
      </c>
      <c r="L50" s="31">
        <v>8798042</v>
      </c>
      <c r="M50" s="36">
        <f t="shared" si="3"/>
        <v>0.26120680351704167</v>
      </c>
      <c r="N50" s="31">
        <f t="shared" si="4"/>
        <v>26107520</v>
      </c>
      <c r="O50" s="36">
        <f t="shared" si="5"/>
        <v>0.77511130851128418</v>
      </c>
      <c r="P50" s="31">
        <v>7531993</v>
      </c>
      <c r="Q50" s="31">
        <v>37697052</v>
      </c>
      <c r="R50" s="31">
        <v>37761529</v>
      </c>
      <c r="S50" s="31">
        <v>21873655</v>
      </c>
      <c r="T50" s="36">
        <f t="shared" si="6"/>
        <v>0.57925766194477979</v>
      </c>
      <c r="U50" s="36">
        <f t="shared" si="7"/>
        <v>0.16808950831473157</v>
      </c>
    </row>
    <row r="51" spans="1:21" x14ac:dyDescent="0.2">
      <c r="A51" s="17" t="s">
        <v>29</v>
      </c>
      <c r="B51" s="11" t="s">
        <v>106</v>
      </c>
      <c r="C51" s="10" t="s">
        <v>107</v>
      </c>
      <c r="D51" s="31">
        <v>34469796</v>
      </c>
      <c r="E51" s="31">
        <v>34003479</v>
      </c>
      <c r="F51" s="31">
        <v>6273545</v>
      </c>
      <c r="G51" s="36">
        <f t="shared" si="0"/>
        <v>0.1820012221714338</v>
      </c>
      <c r="H51" s="31">
        <v>8995952</v>
      </c>
      <c r="I51" s="36">
        <f t="shared" si="1"/>
        <v>0.26098071482639468</v>
      </c>
      <c r="J51" s="31">
        <v>7273093</v>
      </c>
      <c r="K51" s="36">
        <f t="shared" si="2"/>
        <v>0.21389261375284571</v>
      </c>
      <c r="L51" s="31">
        <v>7581078</v>
      </c>
      <c r="M51" s="36">
        <f t="shared" si="3"/>
        <v>0.22295006931496628</v>
      </c>
      <c r="N51" s="31">
        <f t="shared" si="4"/>
        <v>30123668</v>
      </c>
      <c r="O51" s="36">
        <f t="shared" si="5"/>
        <v>0.88589958692167936</v>
      </c>
      <c r="P51" s="31">
        <v>6978967</v>
      </c>
      <c r="Q51" s="31">
        <v>30955318</v>
      </c>
      <c r="R51" s="31">
        <v>30764260</v>
      </c>
      <c r="S51" s="31">
        <v>27940078</v>
      </c>
      <c r="T51" s="36">
        <f t="shared" si="6"/>
        <v>0.90819925458957895</v>
      </c>
      <c r="U51" s="36">
        <f t="shared" si="7"/>
        <v>8.6275089135684491E-2</v>
      </c>
    </row>
    <row r="52" spans="1:21" x14ac:dyDescent="0.2">
      <c r="A52" s="17" t="s">
        <v>44</v>
      </c>
      <c r="B52" s="11" t="s">
        <v>108</v>
      </c>
      <c r="C52" s="10" t="s">
        <v>109</v>
      </c>
      <c r="D52" s="31">
        <v>85967501</v>
      </c>
      <c r="E52" s="31">
        <v>88488402</v>
      </c>
      <c r="F52" s="31">
        <v>15111331</v>
      </c>
      <c r="G52" s="36">
        <f t="shared" si="0"/>
        <v>0.1757795774475287</v>
      </c>
      <c r="H52" s="31">
        <v>31347306</v>
      </c>
      <c r="I52" s="36">
        <f t="shared" si="1"/>
        <v>0.36464135441136064</v>
      </c>
      <c r="J52" s="31">
        <v>15853441</v>
      </c>
      <c r="K52" s="36">
        <f t="shared" si="2"/>
        <v>0.17915840541453104</v>
      </c>
      <c r="L52" s="31">
        <v>16392536</v>
      </c>
      <c r="M52" s="36">
        <f t="shared" si="3"/>
        <v>0.18525067273788037</v>
      </c>
      <c r="N52" s="31">
        <f t="shared" si="4"/>
        <v>78704614</v>
      </c>
      <c r="O52" s="36">
        <f t="shared" si="5"/>
        <v>0.88943423342643257</v>
      </c>
      <c r="P52" s="31">
        <v>22442910</v>
      </c>
      <c r="Q52" s="31">
        <v>98361762</v>
      </c>
      <c r="R52" s="31">
        <v>102788795</v>
      </c>
      <c r="S52" s="31">
        <v>93352082</v>
      </c>
      <c r="T52" s="36">
        <f t="shared" si="6"/>
        <v>0.90819317416844902</v>
      </c>
      <c r="U52" s="36">
        <f t="shared" si="7"/>
        <v>-0.26958954966178628</v>
      </c>
    </row>
    <row r="53" spans="1:21" ht="16.5" x14ac:dyDescent="0.3">
      <c r="A53" s="18" t="s">
        <v>0</v>
      </c>
      <c r="B53" s="13" t="s">
        <v>110</v>
      </c>
      <c r="C53" s="12" t="s">
        <v>0</v>
      </c>
      <c r="D53" s="32">
        <f>SUM(D48:D52)</f>
        <v>235598448</v>
      </c>
      <c r="E53" s="32">
        <f>SUM(E48:E52)</f>
        <v>254674010</v>
      </c>
      <c r="F53" s="32">
        <f>SUM(F48:F52)</f>
        <v>38293948</v>
      </c>
      <c r="G53" s="37">
        <f t="shared" si="0"/>
        <v>0.16253905034213129</v>
      </c>
      <c r="H53" s="32">
        <f>SUM(H48:H52)</f>
        <v>69250825</v>
      </c>
      <c r="I53" s="37">
        <f t="shared" si="1"/>
        <v>0.2939358284737088</v>
      </c>
      <c r="J53" s="32">
        <f>SUM(J48:J52)</f>
        <v>54623873</v>
      </c>
      <c r="K53" s="37">
        <f t="shared" si="2"/>
        <v>0.21448546320058337</v>
      </c>
      <c r="L53" s="32">
        <f>SUM(L48:L52)</f>
        <v>57824085</v>
      </c>
      <c r="M53" s="37">
        <f t="shared" si="3"/>
        <v>0.22705137834834421</v>
      </c>
      <c r="N53" s="32">
        <f t="shared" si="4"/>
        <v>219992731</v>
      </c>
      <c r="O53" s="37">
        <f t="shared" si="5"/>
        <v>0.86382089401270279</v>
      </c>
      <c r="P53" s="32">
        <f>SUM(P48:P52)</f>
        <v>55596770</v>
      </c>
      <c r="Q53" s="32">
        <f>SUM(Q48:Q52)</f>
        <v>234333052</v>
      </c>
      <c r="R53" s="32">
        <f>SUM(R48:R52)</f>
        <v>271944648</v>
      </c>
      <c r="S53" s="32">
        <f>SUM(S48:S52)</f>
        <v>204046330</v>
      </c>
      <c r="T53" s="37">
        <f t="shared" si="6"/>
        <v>0.75032302161725206</v>
      </c>
      <c r="U53" s="37">
        <f t="shared" si="7"/>
        <v>4.0061949642038464E-2</v>
      </c>
    </row>
    <row r="54" spans="1:21" ht="16.5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2103982059</v>
      </c>
      <c r="E54" s="32">
        <f>SUM(E8:E9,E11:E18,E20:E26,E28:E34,E36:E39,E41:E46,E48:E52)</f>
        <v>2238153221</v>
      </c>
      <c r="F54" s="32">
        <f>SUM(F8:F9,F11:F18,F20:F26,F28:F34,F36:F39,F41:F46,F48:F52)</f>
        <v>347361162</v>
      </c>
      <c r="G54" s="37">
        <f t="shared" si="0"/>
        <v>0.16509701711292016</v>
      </c>
      <c r="H54" s="32">
        <f>SUM(H8:H9,H11:H18,H20:H26,H28:H34,H36:H39,H41:H46,H48:H52)</f>
        <v>427045025</v>
      </c>
      <c r="I54" s="37">
        <f t="shared" si="1"/>
        <v>0.20296989851851202</v>
      </c>
      <c r="J54" s="32">
        <f>SUM(J8:J9,J11:J18,J20:J26,J28:J34,J36:J39,J41:J46,J48:J52)</f>
        <v>385298002</v>
      </c>
      <c r="K54" s="37">
        <f t="shared" si="2"/>
        <v>0.17214996649239681</v>
      </c>
      <c r="L54" s="32">
        <f>SUM(L8:L9,L11:L18,L20:L26,L28:L34,L36:L39,L41:L46,L48:L52)</f>
        <v>455809846</v>
      </c>
      <c r="M54" s="37">
        <f t="shared" si="3"/>
        <v>0.20365444229789842</v>
      </c>
      <c r="N54" s="32">
        <f t="shared" si="4"/>
        <v>1615514035</v>
      </c>
      <c r="O54" s="37">
        <f t="shared" si="5"/>
        <v>0.72180671986263445</v>
      </c>
      <c r="P54" s="32">
        <f>SUM(P8:P9,P11:P18,P20:P26,P28:P34,P36:P39,P41:P46,P48:P52)</f>
        <v>409204220</v>
      </c>
      <c r="Q54" s="32">
        <f>SUM(Q8:Q9,Q11:Q18,Q20:Q26,Q28:Q34,Q36:Q39,Q41:Q46,Q48:Q52)</f>
        <v>1966639823</v>
      </c>
      <c r="R54" s="32">
        <f>SUM(R8:R9,R11:R18,R20:R26,R28:R34,R36:R39,R41:R46,R48:R52)</f>
        <v>2053148929</v>
      </c>
      <c r="S54" s="32">
        <f>SUM(S8:S9,S11:S18,S20:S26,S28:S34,S36:S39,S41:S46,S48:S52)</f>
        <v>1631232311</v>
      </c>
      <c r="T54" s="37">
        <f t="shared" si="6"/>
        <v>0.79450267243618933</v>
      </c>
      <c r="U54" s="37">
        <f t="shared" si="7"/>
        <v>0.11389331713148021</v>
      </c>
    </row>
    <row r="55" spans="1:21" ht="14.4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4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x14ac:dyDescent="0.2">
      <c r="A57" s="17" t="s">
        <v>23</v>
      </c>
      <c r="B57" s="11" t="s">
        <v>113</v>
      </c>
      <c r="C57" s="10" t="s">
        <v>114</v>
      </c>
      <c r="D57" s="31">
        <v>63537384</v>
      </c>
      <c r="E57" s="31">
        <v>54066700</v>
      </c>
      <c r="F57" s="31">
        <v>10818362</v>
      </c>
      <c r="G57" s="36">
        <f t="shared" ref="G57:G85" si="8">IF(($D57      =0),0,($F57      /$D57      ))</f>
        <v>0.17026766478141436</v>
      </c>
      <c r="H57" s="31">
        <v>10728902</v>
      </c>
      <c r="I57" s="36">
        <f t="shared" ref="I57:I85" si="9">IF(($D57      =0),0,($H57      /$D57      ))</f>
        <v>0.1688596748018458</v>
      </c>
      <c r="J57" s="31">
        <v>10110284</v>
      </c>
      <c r="K57" s="36">
        <f t="shared" ref="K57:K85" si="10">IF(($E57      =0),0,($J57      /$E57      ))</f>
        <v>0.18699650616738214</v>
      </c>
      <c r="L57" s="31">
        <v>11613813</v>
      </c>
      <c r="M57" s="36">
        <f t="shared" ref="M57:M85" si="11">IF(($E57      =0),0,($L57      /$E57      ))</f>
        <v>0.21480528680315239</v>
      </c>
      <c r="N57" s="31">
        <f t="shared" ref="N57:N85" si="12">$F57      +$H57      +$J57      +$L57</f>
        <v>43271361</v>
      </c>
      <c r="O57" s="36">
        <f t="shared" ref="O57:O85" si="13">IF(($E57      =0),0,($N57      /$E57      ))</f>
        <v>0.80033294060854465</v>
      </c>
      <c r="P57" s="31">
        <v>10382114</v>
      </c>
      <c r="Q57" s="31">
        <v>53659987</v>
      </c>
      <c r="R57" s="31">
        <v>48857067</v>
      </c>
      <c r="S57" s="31">
        <v>42958230</v>
      </c>
      <c r="T57" s="36">
        <f t="shared" ref="T57:T85" si="14">IF(($R57      =0),0,($S57      /$R57      ))</f>
        <v>0.87926338271595383</v>
      </c>
      <c r="U57" s="36">
        <f t="shared" ref="U57:U85" si="15">IF(($P57      =0),0,(($L57      /$P57      )-1))</f>
        <v>0.11863662833985456</v>
      </c>
    </row>
    <row r="58" spans="1:21" ht="16.5" x14ac:dyDescent="0.3">
      <c r="A58" s="18" t="s">
        <v>0</v>
      </c>
      <c r="B58" s="13" t="s">
        <v>28</v>
      </c>
      <c r="C58" s="12" t="s">
        <v>0</v>
      </c>
      <c r="D58" s="32">
        <f>D57</f>
        <v>63537384</v>
      </c>
      <c r="E58" s="32">
        <f>E57</f>
        <v>54066700</v>
      </c>
      <c r="F58" s="32">
        <f>F57</f>
        <v>10818362</v>
      </c>
      <c r="G58" s="37">
        <f t="shared" si="8"/>
        <v>0.17026766478141436</v>
      </c>
      <c r="H58" s="32">
        <f>H57</f>
        <v>10728902</v>
      </c>
      <c r="I58" s="37">
        <f t="shared" si="9"/>
        <v>0.1688596748018458</v>
      </c>
      <c r="J58" s="32">
        <f>J57</f>
        <v>10110284</v>
      </c>
      <c r="K58" s="37">
        <f t="shared" si="10"/>
        <v>0.18699650616738214</v>
      </c>
      <c r="L58" s="32">
        <f>L57</f>
        <v>11613813</v>
      </c>
      <c r="M58" s="37">
        <f t="shared" si="11"/>
        <v>0.21480528680315239</v>
      </c>
      <c r="N58" s="32">
        <f t="shared" si="12"/>
        <v>43271361</v>
      </c>
      <c r="O58" s="37">
        <f t="shared" si="13"/>
        <v>0.80033294060854465</v>
      </c>
      <c r="P58" s="32">
        <f>P57</f>
        <v>10382114</v>
      </c>
      <c r="Q58" s="32">
        <f>Q57</f>
        <v>53659987</v>
      </c>
      <c r="R58" s="32">
        <f>R57</f>
        <v>48857067</v>
      </c>
      <c r="S58" s="32">
        <f>S57</f>
        <v>42958230</v>
      </c>
      <c r="T58" s="37">
        <f t="shared" si="14"/>
        <v>0.87926338271595383</v>
      </c>
      <c r="U58" s="37">
        <f t="shared" si="15"/>
        <v>0.11863662833985456</v>
      </c>
    </row>
    <row r="59" spans="1:21" x14ac:dyDescent="0.2">
      <c r="A59" s="17" t="s">
        <v>29</v>
      </c>
      <c r="B59" s="11" t="s">
        <v>115</v>
      </c>
      <c r="C59" s="10" t="s">
        <v>116</v>
      </c>
      <c r="D59" s="31">
        <v>2599252</v>
      </c>
      <c r="E59" s="31">
        <v>2140752</v>
      </c>
      <c r="F59" s="31">
        <v>0</v>
      </c>
      <c r="G59" s="36">
        <f t="shared" si="8"/>
        <v>0</v>
      </c>
      <c r="H59" s="31">
        <v>35973</v>
      </c>
      <c r="I59" s="36">
        <f t="shared" si="9"/>
        <v>1.3839750820620701E-2</v>
      </c>
      <c r="J59" s="31">
        <v>12316</v>
      </c>
      <c r="K59" s="36">
        <f t="shared" si="10"/>
        <v>5.7531185303108436E-3</v>
      </c>
      <c r="L59" s="31">
        <v>0</v>
      </c>
      <c r="M59" s="36">
        <f t="shared" si="11"/>
        <v>0</v>
      </c>
      <c r="N59" s="31">
        <f t="shared" si="12"/>
        <v>48289</v>
      </c>
      <c r="O59" s="36">
        <f t="shared" si="13"/>
        <v>2.2557026689686614E-2</v>
      </c>
      <c r="P59" s="31">
        <v>389454</v>
      </c>
      <c r="Q59" s="31">
        <v>2884792</v>
      </c>
      <c r="R59" s="31">
        <v>2658322</v>
      </c>
      <c r="S59" s="31">
        <v>1550397</v>
      </c>
      <c r="T59" s="36">
        <f t="shared" si="14"/>
        <v>0.58322392847819038</v>
      </c>
      <c r="U59" s="36">
        <f t="shared" si="15"/>
        <v>-1</v>
      </c>
    </row>
    <row r="60" spans="1:21" x14ac:dyDescent="0.2">
      <c r="A60" s="17" t="s">
        <v>29</v>
      </c>
      <c r="B60" s="11" t="s">
        <v>117</v>
      </c>
      <c r="C60" s="10" t="s">
        <v>118</v>
      </c>
      <c r="D60" s="31">
        <v>75000</v>
      </c>
      <c r="E60" s="31">
        <v>75000</v>
      </c>
      <c r="F60" s="31">
        <v>0</v>
      </c>
      <c r="G60" s="36">
        <f t="shared" si="8"/>
        <v>0</v>
      </c>
      <c r="H60" s="31">
        <v>0</v>
      </c>
      <c r="I60" s="36">
        <f t="shared" si="9"/>
        <v>0</v>
      </c>
      <c r="J60" s="31">
        <v>0</v>
      </c>
      <c r="K60" s="36">
        <f t="shared" si="10"/>
        <v>0</v>
      </c>
      <c r="L60" s="31">
        <v>0</v>
      </c>
      <c r="M60" s="36">
        <f t="shared" si="11"/>
        <v>0</v>
      </c>
      <c r="N60" s="31">
        <f t="shared" si="12"/>
        <v>0</v>
      </c>
      <c r="O60" s="36">
        <f t="shared" si="13"/>
        <v>0</v>
      </c>
      <c r="P60" s="31">
        <v>0</v>
      </c>
      <c r="Q60" s="31">
        <v>95000</v>
      </c>
      <c r="R60" s="31">
        <v>1100000</v>
      </c>
      <c r="S60" s="31">
        <v>0</v>
      </c>
      <c r="T60" s="36">
        <f t="shared" si="14"/>
        <v>0</v>
      </c>
      <c r="U60" s="36">
        <f t="shared" si="15"/>
        <v>0</v>
      </c>
    </row>
    <row r="61" spans="1:21" x14ac:dyDescent="0.2">
      <c r="A61" s="17" t="s">
        <v>29</v>
      </c>
      <c r="B61" s="11" t="s">
        <v>119</v>
      </c>
      <c r="C61" s="10" t="s">
        <v>120</v>
      </c>
      <c r="D61" s="31">
        <v>8487099</v>
      </c>
      <c r="E61" s="31">
        <v>8082712</v>
      </c>
      <c r="F61" s="31">
        <v>676612</v>
      </c>
      <c r="G61" s="36">
        <f t="shared" si="8"/>
        <v>7.9722411627341686E-2</v>
      </c>
      <c r="H61" s="31">
        <v>4264399</v>
      </c>
      <c r="I61" s="36">
        <f t="shared" si="9"/>
        <v>0.50245661091027694</v>
      </c>
      <c r="J61" s="31">
        <v>1991361</v>
      </c>
      <c r="K61" s="36">
        <f t="shared" si="10"/>
        <v>0.2463728758367241</v>
      </c>
      <c r="L61" s="31">
        <v>661691</v>
      </c>
      <c r="M61" s="36">
        <f t="shared" si="11"/>
        <v>8.1864973043701175E-2</v>
      </c>
      <c r="N61" s="31">
        <f t="shared" si="12"/>
        <v>7594063</v>
      </c>
      <c r="O61" s="36">
        <f t="shared" si="13"/>
        <v>0.93954393030458094</v>
      </c>
      <c r="P61" s="31">
        <v>1945670</v>
      </c>
      <c r="Q61" s="31">
        <v>9642420</v>
      </c>
      <c r="R61" s="31">
        <v>8849616</v>
      </c>
      <c r="S61" s="31">
        <v>8000563</v>
      </c>
      <c r="T61" s="36">
        <f t="shared" si="14"/>
        <v>0.90405764498708197</v>
      </c>
      <c r="U61" s="36">
        <f t="shared" si="15"/>
        <v>-0.65991612143888734</v>
      </c>
    </row>
    <row r="62" spans="1:21" x14ac:dyDescent="0.2">
      <c r="A62" s="17" t="s">
        <v>44</v>
      </c>
      <c r="B62" s="11" t="s">
        <v>121</v>
      </c>
      <c r="C62" s="10" t="s">
        <v>122</v>
      </c>
      <c r="D62" s="31">
        <v>18260485</v>
      </c>
      <c r="E62" s="31">
        <v>18295972</v>
      </c>
      <c r="F62" s="31">
        <v>1745704</v>
      </c>
      <c r="G62" s="36">
        <f t="shared" si="8"/>
        <v>9.5600089482836853E-2</v>
      </c>
      <c r="H62" s="31">
        <v>9924169</v>
      </c>
      <c r="I62" s="36">
        <f t="shared" si="9"/>
        <v>0.54347784300362234</v>
      </c>
      <c r="J62" s="31">
        <v>3822756</v>
      </c>
      <c r="K62" s="36">
        <f t="shared" si="10"/>
        <v>0.208939760073966</v>
      </c>
      <c r="L62" s="31">
        <v>-2836910</v>
      </c>
      <c r="M62" s="36">
        <f t="shared" si="11"/>
        <v>-0.15505653375508008</v>
      </c>
      <c r="N62" s="31">
        <f t="shared" si="12"/>
        <v>12655719</v>
      </c>
      <c r="O62" s="36">
        <f t="shared" si="13"/>
        <v>0.69172159861197868</v>
      </c>
      <c r="P62" s="31">
        <v>3627299</v>
      </c>
      <c r="Q62" s="31">
        <v>14307588</v>
      </c>
      <c r="R62" s="31">
        <v>13769931</v>
      </c>
      <c r="S62" s="31">
        <v>17513341</v>
      </c>
      <c r="T62" s="36">
        <f t="shared" si="14"/>
        <v>1.2718539402993378</v>
      </c>
      <c r="U62" s="36">
        <f t="shared" si="15"/>
        <v>-1.7820998489509687</v>
      </c>
    </row>
    <row r="63" spans="1:21" ht="16.5" x14ac:dyDescent="0.3">
      <c r="A63" s="18" t="s">
        <v>0</v>
      </c>
      <c r="B63" s="13" t="s">
        <v>123</v>
      </c>
      <c r="C63" s="12" t="s">
        <v>0</v>
      </c>
      <c r="D63" s="32">
        <f>SUM(D59:D62)</f>
        <v>29421836</v>
      </c>
      <c r="E63" s="32">
        <f>SUM(E59:E62)</f>
        <v>28594436</v>
      </c>
      <c r="F63" s="32">
        <f>SUM(F59:F62)</f>
        <v>2422316</v>
      </c>
      <c r="G63" s="37">
        <f t="shared" si="8"/>
        <v>8.2330552043047206E-2</v>
      </c>
      <c r="H63" s="32">
        <f>SUM(H59:H62)</f>
        <v>14224541</v>
      </c>
      <c r="I63" s="37">
        <f t="shared" si="9"/>
        <v>0.48346884266501927</v>
      </c>
      <c r="J63" s="32">
        <f>SUM(J59:J62)</f>
        <v>5826433</v>
      </c>
      <c r="K63" s="37">
        <f t="shared" si="10"/>
        <v>0.20376107435726307</v>
      </c>
      <c r="L63" s="32">
        <f>SUM(L59:L62)</f>
        <v>-2175219</v>
      </c>
      <c r="M63" s="37">
        <f t="shared" si="11"/>
        <v>-7.6071407738204727E-2</v>
      </c>
      <c r="N63" s="32">
        <f t="shared" si="12"/>
        <v>20298071</v>
      </c>
      <c r="O63" s="37">
        <f t="shared" si="13"/>
        <v>0.70986086244191005</v>
      </c>
      <c r="P63" s="32">
        <f>SUM(P59:P62)</f>
        <v>5962423</v>
      </c>
      <c r="Q63" s="32">
        <f>SUM(Q59:Q62)</f>
        <v>26929800</v>
      </c>
      <c r="R63" s="32">
        <f>SUM(R59:R62)</f>
        <v>26377869</v>
      </c>
      <c r="S63" s="32">
        <f>SUM(S59:S62)</f>
        <v>27064301</v>
      </c>
      <c r="T63" s="37">
        <f t="shared" si="14"/>
        <v>1.0260230271065491</v>
      </c>
      <c r="U63" s="37">
        <f t="shared" si="15"/>
        <v>-1.3648213150928741</v>
      </c>
    </row>
    <row r="64" spans="1:21" x14ac:dyDescent="0.2">
      <c r="A64" s="17" t="s">
        <v>29</v>
      </c>
      <c r="B64" s="11" t="s">
        <v>124</v>
      </c>
      <c r="C64" s="10" t="s">
        <v>125</v>
      </c>
      <c r="D64" s="31">
        <v>622509</v>
      </c>
      <c r="E64" s="31">
        <v>402509</v>
      </c>
      <c r="F64" s="31">
        <v>0</v>
      </c>
      <c r="G64" s="36">
        <f t="shared" si="8"/>
        <v>0</v>
      </c>
      <c r="H64" s="31">
        <v>0</v>
      </c>
      <c r="I64" s="36">
        <f t="shared" si="9"/>
        <v>0</v>
      </c>
      <c r="J64" s="31">
        <v>0</v>
      </c>
      <c r="K64" s="36">
        <f t="shared" si="10"/>
        <v>0</v>
      </c>
      <c r="L64" s="31">
        <v>0</v>
      </c>
      <c r="M64" s="36">
        <f t="shared" si="11"/>
        <v>0</v>
      </c>
      <c r="N64" s="31">
        <f t="shared" si="12"/>
        <v>0</v>
      </c>
      <c r="O64" s="36">
        <f t="shared" si="13"/>
        <v>0</v>
      </c>
      <c r="P64" s="31">
        <v>0</v>
      </c>
      <c r="Q64" s="31">
        <v>16457540</v>
      </c>
      <c r="R64" s="31">
        <v>16457540</v>
      </c>
      <c r="S64" s="31">
        <v>13000</v>
      </c>
      <c r="T64" s="36">
        <f t="shared" si="14"/>
        <v>7.8991149345527948E-4</v>
      </c>
      <c r="U64" s="36">
        <f t="shared" si="15"/>
        <v>0</v>
      </c>
    </row>
    <row r="65" spans="1:21" x14ac:dyDescent="0.2">
      <c r="A65" s="17" t="s">
        <v>29</v>
      </c>
      <c r="B65" s="11" t="s">
        <v>126</v>
      </c>
      <c r="C65" s="10" t="s">
        <v>127</v>
      </c>
      <c r="D65" s="31">
        <v>11078892</v>
      </c>
      <c r="E65" s="31">
        <v>12278892</v>
      </c>
      <c r="F65" s="31">
        <v>2768478</v>
      </c>
      <c r="G65" s="36">
        <f t="shared" si="8"/>
        <v>0.24988762414147553</v>
      </c>
      <c r="H65" s="31">
        <v>2940114</v>
      </c>
      <c r="I65" s="36">
        <f t="shared" si="9"/>
        <v>0.26537978707618054</v>
      </c>
      <c r="J65" s="31">
        <v>1956827</v>
      </c>
      <c r="K65" s="36">
        <f t="shared" si="10"/>
        <v>0.15936511209643345</v>
      </c>
      <c r="L65" s="31">
        <v>3295346</v>
      </c>
      <c r="M65" s="36">
        <f t="shared" si="11"/>
        <v>0.26837486639674002</v>
      </c>
      <c r="N65" s="31">
        <f t="shared" si="12"/>
        <v>10960765</v>
      </c>
      <c r="O65" s="36">
        <f t="shared" si="13"/>
        <v>0.89265098186383596</v>
      </c>
      <c r="P65" s="31">
        <v>1696083</v>
      </c>
      <c r="Q65" s="31">
        <v>11071301</v>
      </c>
      <c r="R65" s="31">
        <v>11367582</v>
      </c>
      <c r="S65" s="31">
        <v>8421843</v>
      </c>
      <c r="T65" s="36">
        <f t="shared" si="14"/>
        <v>0.74086494383766044</v>
      </c>
      <c r="U65" s="36">
        <f t="shared" si="15"/>
        <v>0.94291552948764878</v>
      </c>
    </row>
    <row r="66" spans="1:21" x14ac:dyDescent="0.2">
      <c r="A66" s="17" t="s">
        <v>29</v>
      </c>
      <c r="B66" s="11" t="s">
        <v>128</v>
      </c>
      <c r="C66" s="10" t="s">
        <v>129</v>
      </c>
      <c r="D66" s="31">
        <v>7905050</v>
      </c>
      <c r="E66" s="31">
        <v>7984260</v>
      </c>
      <c r="F66" s="31">
        <v>15546</v>
      </c>
      <c r="G66" s="36">
        <f t="shared" si="8"/>
        <v>1.9665909766541641E-3</v>
      </c>
      <c r="H66" s="31">
        <v>18435</v>
      </c>
      <c r="I66" s="36">
        <f t="shared" si="9"/>
        <v>2.3320535606985407E-3</v>
      </c>
      <c r="J66" s="31">
        <v>6182348</v>
      </c>
      <c r="K66" s="36">
        <f t="shared" si="10"/>
        <v>0.77431696863579091</v>
      </c>
      <c r="L66" s="31">
        <v>2127935</v>
      </c>
      <c r="M66" s="36">
        <f t="shared" si="11"/>
        <v>0.26651624571344118</v>
      </c>
      <c r="N66" s="31">
        <f t="shared" si="12"/>
        <v>8344264</v>
      </c>
      <c r="O66" s="36">
        <f t="shared" si="13"/>
        <v>1.0450892130266298</v>
      </c>
      <c r="P66" s="31">
        <v>436759</v>
      </c>
      <c r="Q66" s="31">
        <v>7055144</v>
      </c>
      <c r="R66" s="31">
        <v>6600204</v>
      </c>
      <c r="S66" s="31">
        <v>498182</v>
      </c>
      <c r="T66" s="36">
        <f t="shared" si="14"/>
        <v>7.5479788200485926E-2</v>
      </c>
      <c r="U66" s="36">
        <f t="shared" si="15"/>
        <v>3.8721033796670472</v>
      </c>
    </row>
    <row r="67" spans="1:21" x14ac:dyDescent="0.2">
      <c r="A67" s="17" t="s">
        <v>29</v>
      </c>
      <c r="B67" s="11" t="s">
        <v>130</v>
      </c>
      <c r="C67" s="10" t="s">
        <v>131</v>
      </c>
      <c r="D67" s="31">
        <v>58448259</v>
      </c>
      <c r="E67" s="31">
        <v>58448259</v>
      </c>
      <c r="F67" s="31">
        <v>11686819</v>
      </c>
      <c r="G67" s="36">
        <f t="shared" si="8"/>
        <v>0.19995153320135678</v>
      </c>
      <c r="H67" s="31">
        <v>12034507</v>
      </c>
      <c r="I67" s="36">
        <f t="shared" si="9"/>
        <v>0.20590017916530243</v>
      </c>
      <c r="J67" s="31">
        <v>11444637</v>
      </c>
      <c r="K67" s="36">
        <f t="shared" si="10"/>
        <v>0.19580800516230945</v>
      </c>
      <c r="L67" s="31">
        <v>11319335</v>
      </c>
      <c r="M67" s="36">
        <f t="shared" si="11"/>
        <v>0.19366419451433103</v>
      </c>
      <c r="N67" s="31">
        <f t="shared" si="12"/>
        <v>46485298</v>
      </c>
      <c r="O67" s="36">
        <f t="shared" si="13"/>
        <v>0.79532391204329966</v>
      </c>
      <c r="P67" s="31">
        <v>11486802</v>
      </c>
      <c r="Q67" s="31">
        <v>79328097</v>
      </c>
      <c r="R67" s="31">
        <v>77942995</v>
      </c>
      <c r="S67" s="31">
        <v>44518052</v>
      </c>
      <c r="T67" s="36">
        <f t="shared" si="14"/>
        <v>0.57116168040501902</v>
      </c>
      <c r="U67" s="36">
        <f t="shared" si="15"/>
        <v>-1.4579079538412865E-2</v>
      </c>
    </row>
    <row r="68" spans="1:21" x14ac:dyDescent="0.2">
      <c r="A68" s="17" t="s">
        <v>29</v>
      </c>
      <c r="B68" s="11" t="s">
        <v>132</v>
      </c>
      <c r="C68" s="10" t="s">
        <v>133</v>
      </c>
      <c r="D68" s="31">
        <v>6489231</v>
      </c>
      <c r="E68" s="31">
        <v>12101398</v>
      </c>
      <c r="F68" s="31">
        <v>2128241</v>
      </c>
      <c r="G68" s="36">
        <f t="shared" si="8"/>
        <v>0.32796505471911847</v>
      </c>
      <c r="H68" s="31">
        <v>2055291</v>
      </c>
      <c r="I68" s="36">
        <f t="shared" si="9"/>
        <v>0.3167233528903502</v>
      </c>
      <c r="J68" s="31">
        <v>1967175</v>
      </c>
      <c r="K68" s="36">
        <f t="shared" si="10"/>
        <v>0.16255766482517145</v>
      </c>
      <c r="L68" s="31">
        <v>973041</v>
      </c>
      <c r="M68" s="36">
        <f t="shared" si="11"/>
        <v>8.0407321534255796E-2</v>
      </c>
      <c r="N68" s="31">
        <f t="shared" si="12"/>
        <v>7123748</v>
      </c>
      <c r="O68" s="36">
        <f t="shared" si="13"/>
        <v>0.58867149068231617</v>
      </c>
      <c r="P68" s="31">
        <v>2581158</v>
      </c>
      <c r="Q68" s="31">
        <v>6191464</v>
      </c>
      <c r="R68" s="31">
        <v>6191464</v>
      </c>
      <c r="S68" s="31">
        <v>7934998</v>
      </c>
      <c r="T68" s="36">
        <f t="shared" si="14"/>
        <v>1.2816028648474738</v>
      </c>
      <c r="U68" s="36">
        <f t="shared" si="15"/>
        <v>-0.62302152754693818</v>
      </c>
    </row>
    <row r="69" spans="1:21" x14ac:dyDescent="0.2">
      <c r="A69" s="17" t="s">
        <v>44</v>
      </c>
      <c r="B69" s="11" t="s">
        <v>134</v>
      </c>
      <c r="C69" s="10" t="s">
        <v>135</v>
      </c>
      <c r="D69" s="31">
        <v>11831980</v>
      </c>
      <c r="E69" s="31">
        <v>10934025</v>
      </c>
      <c r="F69" s="31">
        <v>2299240</v>
      </c>
      <c r="G69" s="36">
        <f t="shared" si="8"/>
        <v>0.1943241959502974</v>
      </c>
      <c r="H69" s="31">
        <v>2392899</v>
      </c>
      <c r="I69" s="36">
        <f t="shared" si="9"/>
        <v>0.20223994631498701</v>
      </c>
      <c r="J69" s="31">
        <v>3007532</v>
      </c>
      <c r="K69" s="36">
        <f t="shared" si="10"/>
        <v>0.27506174533165967</v>
      </c>
      <c r="L69" s="31">
        <v>2533806</v>
      </c>
      <c r="M69" s="36">
        <f t="shared" si="11"/>
        <v>0.23173588865948266</v>
      </c>
      <c r="N69" s="31">
        <f t="shared" si="12"/>
        <v>10233477</v>
      </c>
      <c r="O69" s="36">
        <f t="shared" si="13"/>
        <v>0.93592954104275417</v>
      </c>
      <c r="P69" s="31">
        <v>2125532</v>
      </c>
      <c r="Q69" s="31">
        <v>13941704</v>
      </c>
      <c r="R69" s="31">
        <v>9614661</v>
      </c>
      <c r="S69" s="31">
        <v>8008064</v>
      </c>
      <c r="T69" s="36">
        <f t="shared" si="14"/>
        <v>0.83290133682300393</v>
      </c>
      <c r="U69" s="36">
        <f t="shared" si="15"/>
        <v>0.19208085316993584</v>
      </c>
    </row>
    <row r="70" spans="1:21" ht="16.5" x14ac:dyDescent="0.3">
      <c r="A70" s="18" t="s">
        <v>0</v>
      </c>
      <c r="B70" s="13" t="s">
        <v>136</v>
      </c>
      <c r="C70" s="12" t="s">
        <v>0</v>
      </c>
      <c r="D70" s="32">
        <f>SUM(D64:D69)</f>
        <v>96375921</v>
      </c>
      <c r="E70" s="32">
        <f>SUM(E64:E69)</f>
        <v>102149343</v>
      </c>
      <c r="F70" s="32">
        <f>SUM(F64:F69)</f>
        <v>18898324</v>
      </c>
      <c r="G70" s="37">
        <f t="shared" si="8"/>
        <v>0.19608968509883293</v>
      </c>
      <c r="H70" s="32">
        <f>SUM(H64:H69)</f>
        <v>19441246</v>
      </c>
      <c r="I70" s="37">
        <f t="shared" si="9"/>
        <v>0.20172306317051952</v>
      </c>
      <c r="J70" s="32">
        <f>SUM(J64:J69)</f>
        <v>24558519</v>
      </c>
      <c r="K70" s="37">
        <f t="shared" si="10"/>
        <v>0.24041778712174389</v>
      </c>
      <c r="L70" s="32">
        <f>SUM(L64:L69)</f>
        <v>20249463</v>
      </c>
      <c r="M70" s="37">
        <f t="shared" si="11"/>
        <v>0.19823390347209574</v>
      </c>
      <c r="N70" s="32">
        <f t="shared" si="12"/>
        <v>83147552</v>
      </c>
      <c r="O70" s="37">
        <f t="shared" si="13"/>
        <v>0.81398029158151319</v>
      </c>
      <c r="P70" s="32">
        <f>SUM(P64:P69)</f>
        <v>18326334</v>
      </c>
      <c r="Q70" s="32">
        <f>SUM(Q64:Q69)</f>
        <v>134045250</v>
      </c>
      <c r="R70" s="32">
        <f>SUM(R64:R69)</f>
        <v>128174446</v>
      </c>
      <c r="S70" s="32">
        <f>SUM(S64:S69)</f>
        <v>69394139</v>
      </c>
      <c r="T70" s="37">
        <f t="shared" si="14"/>
        <v>0.54140385361993293</v>
      </c>
      <c r="U70" s="37">
        <f t="shared" si="15"/>
        <v>0.10493800887837135</v>
      </c>
    </row>
    <row r="71" spans="1:21" x14ac:dyDescent="0.2">
      <c r="A71" s="17" t="s">
        <v>29</v>
      </c>
      <c r="B71" s="11" t="s">
        <v>137</v>
      </c>
      <c r="C71" s="10" t="s">
        <v>138</v>
      </c>
      <c r="D71" s="31">
        <v>10744428</v>
      </c>
      <c r="E71" s="31">
        <v>8477575</v>
      </c>
      <c r="F71" s="31">
        <v>2003618</v>
      </c>
      <c r="G71" s="36">
        <f t="shared" si="8"/>
        <v>0.1864797269803474</v>
      </c>
      <c r="H71" s="31">
        <v>2010831</v>
      </c>
      <c r="I71" s="36">
        <f t="shared" si="9"/>
        <v>0.18715105168930352</v>
      </c>
      <c r="J71" s="31">
        <v>1879545</v>
      </c>
      <c r="K71" s="36">
        <f t="shared" si="10"/>
        <v>0.22170785867420814</v>
      </c>
      <c r="L71" s="31">
        <v>1992831</v>
      </c>
      <c r="M71" s="36">
        <f t="shared" si="11"/>
        <v>0.23507087816975963</v>
      </c>
      <c r="N71" s="31">
        <f t="shared" si="12"/>
        <v>7886825</v>
      </c>
      <c r="O71" s="36">
        <f t="shared" si="13"/>
        <v>0.93031615762762343</v>
      </c>
      <c r="P71" s="31">
        <v>2156945</v>
      </c>
      <c r="Q71" s="31">
        <v>12935184</v>
      </c>
      <c r="R71" s="31">
        <v>7624068</v>
      </c>
      <c r="S71" s="31">
        <v>7933501</v>
      </c>
      <c r="T71" s="36">
        <f t="shared" si="14"/>
        <v>1.040586337897301</v>
      </c>
      <c r="U71" s="36">
        <f t="shared" si="15"/>
        <v>-7.6086316526383424E-2</v>
      </c>
    </row>
    <row r="72" spans="1:21" x14ac:dyDescent="0.2">
      <c r="A72" s="17" t="s">
        <v>29</v>
      </c>
      <c r="B72" s="11" t="s">
        <v>139</v>
      </c>
      <c r="C72" s="10" t="s">
        <v>140</v>
      </c>
      <c r="D72" s="31">
        <v>22530284</v>
      </c>
      <c r="E72" s="31">
        <v>18827250</v>
      </c>
      <c r="F72" s="31">
        <v>4445342</v>
      </c>
      <c r="G72" s="36">
        <f t="shared" si="8"/>
        <v>0.19730519153686657</v>
      </c>
      <c r="H72" s="31">
        <v>2733284</v>
      </c>
      <c r="I72" s="36">
        <f t="shared" si="9"/>
        <v>0.12131600294075298</v>
      </c>
      <c r="J72" s="31">
        <v>5817052</v>
      </c>
      <c r="K72" s="36">
        <f t="shared" si="10"/>
        <v>0.30896981768447329</v>
      </c>
      <c r="L72" s="31">
        <v>3601700</v>
      </c>
      <c r="M72" s="36">
        <f t="shared" si="11"/>
        <v>0.19130250036516219</v>
      </c>
      <c r="N72" s="31">
        <f t="shared" si="12"/>
        <v>16597378</v>
      </c>
      <c r="O72" s="36">
        <f t="shared" si="13"/>
        <v>0.88156146011764858</v>
      </c>
      <c r="P72" s="31">
        <v>3989119</v>
      </c>
      <c r="Q72" s="31">
        <v>18274000</v>
      </c>
      <c r="R72" s="31">
        <v>20604013</v>
      </c>
      <c r="S72" s="31">
        <v>18450490</v>
      </c>
      <c r="T72" s="36">
        <f t="shared" si="14"/>
        <v>0.8954804095687573</v>
      </c>
      <c r="U72" s="36">
        <f t="shared" si="15"/>
        <v>-9.7118937790524718E-2</v>
      </c>
    </row>
    <row r="73" spans="1:21" x14ac:dyDescent="0.2">
      <c r="A73" s="17" t="s">
        <v>29</v>
      </c>
      <c r="B73" s="11" t="s">
        <v>141</v>
      </c>
      <c r="C73" s="10" t="s">
        <v>142</v>
      </c>
      <c r="D73" s="31">
        <v>3325384</v>
      </c>
      <c r="E73" s="31">
        <v>3325384</v>
      </c>
      <c r="F73" s="31">
        <v>486290</v>
      </c>
      <c r="G73" s="36">
        <f t="shared" si="8"/>
        <v>0.14623574299990619</v>
      </c>
      <c r="H73" s="31">
        <v>0</v>
      </c>
      <c r="I73" s="36">
        <f t="shared" si="9"/>
        <v>0</v>
      </c>
      <c r="J73" s="31">
        <v>29637</v>
      </c>
      <c r="K73" s="36">
        <f t="shared" si="10"/>
        <v>8.9123541822538396E-3</v>
      </c>
      <c r="L73" s="31">
        <v>1967616</v>
      </c>
      <c r="M73" s="36">
        <f t="shared" si="11"/>
        <v>0.59169587632586196</v>
      </c>
      <c r="N73" s="31">
        <f t="shared" si="12"/>
        <v>2483543</v>
      </c>
      <c r="O73" s="36">
        <f t="shared" si="13"/>
        <v>0.7468439735080219</v>
      </c>
      <c r="P73" s="31">
        <v>790892</v>
      </c>
      <c r="Q73" s="31">
        <v>3100459</v>
      </c>
      <c r="R73" s="31">
        <v>3101321</v>
      </c>
      <c r="S73" s="31">
        <v>1592817</v>
      </c>
      <c r="T73" s="36">
        <f t="shared" si="14"/>
        <v>0.51359307856232872</v>
      </c>
      <c r="U73" s="36">
        <f t="shared" si="15"/>
        <v>1.4878441051369844</v>
      </c>
    </row>
    <row r="74" spans="1:21" x14ac:dyDescent="0.2">
      <c r="A74" s="17" t="s">
        <v>29</v>
      </c>
      <c r="B74" s="11" t="s">
        <v>143</v>
      </c>
      <c r="C74" s="10" t="s">
        <v>144</v>
      </c>
      <c r="D74" s="31">
        <v>33978598</v>
      </c>
      <c r="E74" s="31">
        <v>32483718</v>
      </c>
      <c r="F74" s="31">
        <v>6144825</v>
      </c>
      <c r="G74" s="36">
        <f t="shared" si="8"/>
        <v>0.18084398302719848</v>
      </c>
      <c r="H74" s="31">
        <v>6008397</v>
      </c>
      <c r="I74" s="36">
        <f t="shared" si="9"/>
        <v>0.17682886739470532</v>
      </c>
      <c r="J74" s="31">
        <v>5705402</v>
      </c>
      <c r="K74" s="36">
        <f t="shared" si="10"/>
        <v>0.17563882311747689</v>
      </c>
      <c r="L74" s="31">
        <v>5281258</v>
      </c>
      <c r="M74" s="36">
        <f t="shared" si="11"/>
        <v>0.16258169708282777</v>
      </c>
      <c r="N74" s="31">
        <f t="shared" si="12"/>
        <v>23139882</v>
      </c>
      <c r="O74" s="36">
        <f t="shared" si="13"/>
        <v>0.71235324724835991</v>
      </c>
      <c r="P74" s="31">
        <v>5241716</v>
      </c>
      <c r="Q74" s="31">
        <v>31834402</v>
      </c>
      <c r="R74" s="31">
        <v>27424038</v>
      </c>
      <c r="S74" s="31">
        <v>21240084</v>
      </c>
      <c r="T74" s="36">
        <f t="shared" si="14"/>
        <v>0.77450607383201553</v>
      </c>
      <c r="U74" s="36">
        <f t="shared" si="15"/>
        <v>7.5437127841340157E-3</v>
      </c>
    </row>
    <row r="75" spans="1:21" x14ac:dyDescent="0.2">
      <c r="A75" s="17" t="s">
        <v>29</v>
      </c>
      <c r="B75" s="11" t="s">
        <v>145</v>
      </c>
      <c r="C75" s="10" t="s">
        <v>146</v>
      </c>
      <c r="D75" s="31">
        <v>21692481</v>
      </c>
      <c r="E75" s="31">
        <v>23369213</v>
      </c>
      <c r="F75" s="31">
        <v>2767248</v>
      </c>
      <c r="G75" s="36">
        <f t="shared" si="8"/>
        <v>0.12756715103265504</v>
      </c>
      <c r="H75" s="31">
        <v>3117632</v>
      </c>
      <c r="I75" s="36">
        <f t="shared" si="9"/>
        <v>0.14371947588659867</v>
      </c>
      <c r="J75" s="31">
        <v>5499707</v>
      </c>
      <c r="K75" s="36">
        <f t="shared" si="10"/>
        <v>0.2353398464894817</v>
      </c>
      <c r="L75" s="31">
        <v>2703800</v>
      </c>
      <c r="M75" s="36">
        <f t="shared" si="11"/>
        <v>0.11569923214786908</v>
      </c>
      <c r="N75" s="31">
        <f t="shared" si="12"/>
        <v>14088387</v>
      </c>
      <c r="O75" s="36">
        <f t="shared" si="13"/>
        <v>0.60286099493380463</v>
      </c>
      <c r="P75" s="31">
        <v>1860631</v>
      </c>
      <c r="Q75" s="31">
        <v>18494625</v>
      </c>
      <c r="R75" s="31">
        <v>18042580</v>
      </c>
      <c r="S75" s="31">
        <v>13841836</v>
      </c>
      <c r="T75" s="36">
        <f t="shared" si="14"/>
        <v>0.76717609122420405</v>
      </c>
      <c r="U75" s="36">
        <f t="shared" si="15"/>
        <v>0.45316293236004346</v>
      </c>
    </row>
    <row r="76" spans="1:21" x14ac:dyDescent="0.2">
      <c r="A76" s="17" t="s">
        <v>29</v>
      </c>
      <c r="B76" s="11" t="s">
        <v>147</v>
      </c>
      <c r="C76" s="10" t="s">
        <v>148</v>
      </c>
      <c r="D76" s="31">
        <v>6353562</v>
      </c>
      <c r="E76" s="31">
        <v>6353562</v>
      </c>
      <c r="F76" s="31">
        <v>661768</v>
      </c>
      <c r="G76" s="36">
        <f t="shared" si="8"/>
        <v>0.10415700673102742</v>
      </c>
      <c r="H76" s="31">
        <v>1185450</v>
      </c>
      <c r="I76" s="36">
        <f t="shared" si="9"/>
        <v>0.18658037806194383</v>
      </c>
      <c r="J76" s="31">
        <v>1618792</v>
      </c>
      <c r="K76" s="36">
        <f t="shared" si="10"/>
        <v>0.25478495369998749</v>
      </c>
      <c r="L76" s="31">
        <v>1581447</v>
      </c>
      <c r="M76" s="36">
        <f t="shared" si="11"/>
        <v>0.24890714846254747</v>
      </c>
      <c r="N76" s="31">
        <f t="shared" si="12"/>
        <v>5047457</v>
      </c>
      <c r="O76" s="36">
        <f t="shared" si="13"/>
        <v>0.79442948695550619</v>
      </c>
      <c r="P76" s="31">
        <v>894961</v>
      </c>
      <c r="Q76" s="31">
        <v>6130594</v>
      </c>
      <c r="R76" s="31">
        <v>5292389</v>
      </c>
      <c r="S76" s="31">
        <v>3454958</v>
      </c>
      <c r="T76" s="36">
        <f t="shared" si="14"/>
        <v>0.65281633681877882</v>
      </c>
      <c r="U76" s="36">
        <f t="shared" si="15"/>
        <v>0.76705688851246023</v>
      </c>
    </row>
    <row r="77" spans="1:21" x14ac:dyDescent="0.2">
      <c r="A77" s="17" t="s">
        <v>44</v>
      </c>
      <c r="B77" s="11" t="s">
        <v>149</v>
      </c>
      <c r="C77" s="10" t="s">
        <v>150</v>
      </c>
      <c r="D77" s="31">
        <v>19278600</v>
      </c>
      <c r="E77" s="31">
        <v>19625808</v>
      </c>
      <c r="F77" s="31">
        <v>5365150</v>
      </c>
      <c r="G77" s="36">
        <f t="shared" si="8"/>
        <v>0.27829562312616063</v>
      </c>
      <c r="H77" s="31">
        <v>9306616</v>
      </c>
      <c r="I77" s="36">
        <f t="shared" si="9"/>
        <v>0.48274335273308228</v>
      </c>
      <c r="J77" s="31">
        <v>7209474</v>
      </c>
      <c r="K77" s="36">
        <f t="shared" si="10"/>
        <v>0.36734660809888692</v>
      </c>
      <c r="L77" s="31">
        <v>4132438</v>
      </c>
      <c r="M77" s="36">
        <f t="shared" si="11"/>
        <v>0.21056141994255728</v>
      </c>
      <c r="N77" s="31">
        <f t="shared" si="12"/>
        <v>26013678</v>
      </c>
      <c r="O77" s="36">
        <f t="shared" si="13"/>
        <v>1.3254831597251946</v>
      </c>
      <c r="P77" s="31">
        <v>7631169</v>
      </c>
      <c r="Q77" s="31">
        <v>33264443</v>
      </c>
      <c r="R77" s="31">
        <v>27517449</v>
      </c>
      <c r="S77" s="31">
        <v>21816593</v>
      </c>
      <c r="T77" s="36">
        <f t="shared" si="14"/>
        <v>0.792827598226856</v>
      </c>
      <c r="U77" s="36">
        <f t="shared" si="15"/>
        <v>-0.45847903512554888</v>
      </c>
    </row>
    <row r="78" spans="1:21" ht="16.5" x14ac:dyDescent="0.3">
      <c r="A78" s="18" t="s">
        <v>0</v>
      </c>
      <c r="B78" s="13" t="s">
        <v>151</v>
      </c>
      <c r="C78" s="12" t="s">
        <v>0</v>
      </c>
      <c r="D78" s="32">
        <f>SUM(D71:D77)</f>
        <v>117903337</v>
      </c>
      <c r="E78" s="32">
        <f>SUM(E71:E77)</f>
        <v>112462510</v>
      </c>
      <c r="F78" s="32">
        <f>SUM(F71:F77)</f>
        <v>21874241</v>
      </c>
      <c r="G78" s="37">
        <f t="shared" si="8"/>
        <v>0.18552690328009969</v>
      </c>
      <c r="H78" s="32">
        <f>SUM(H71:H77)</f>
        <v>24362210</v>
      </c>
      <c r="I78" s="37">
        <f t="shared" si="9"/>
        <v>0.20662867243528485</v>
      </c>
      <c r="J78" s="32">
        <f>SUM(J71:J77)</f>
        <v>27759609</v>
      </c>
      <c r="K78" s="37">
        <f t="shared" si="10"/>
        <v>0.24683433617122719</v>
      </c>
      <c r="L78" s="32">
        <f>SUM(L71:L77)</f>
        <v>21261090</v>
      </c>
      <c r="M78" s="37">
        <f t="shared" si="11"/>
        <v>0.18905046668440886</v>
      </c>
      <c r="N78" s="32">
        <f t="shared" si="12"/>
        <v>95257150</v>
      </c>
      <c r="O78" s="37">
        <f t="shared" si="13"/>
        <v>0.84701248442703259</v>
      </c>
      <c r="P78" s="32">
        <f>SUM(P71:P77)</f>
        <v>22565433</v>
      </c>
      <c r="Q78" s="32">
        <f>SUM(Q71:Q77)</f>
        <v>124033707</v>
      </c>
      <c r="R78" s="32">
        <f>SUM(R71:R77)</f>
        <v>109605858</v>
      </c>
      <c r="S78" s="32">
        <f>SUM(S71:S77)</f>
        <v>88330279</v>
      </c>
      <c r="T78" s="37">
        <f t="shared" si="14"/>
        <v>0.80589012860973175</v>
      </c>
      <c r="U78" s="37">
        <f t="shared" si="15"/>
        <v>-5.7802702035454012E-2</v>
      </c>
    </row>
    <row r="79" spans="1:21" x14ac:dyDescent="0.2">
      <c r="A79" s="17" t="s">
        <v>29</v>
      </c>
      <c r="B79" s="11" t="s">
        <v>152</v>
      </c>
      <c r="C79" s="10" t="s">
        <v>153</v>
      </c>
      <c r="D79" s="31">
        <v>14260721</v>
      </c>
      <c r="E79" s="31">
        <v>13024260</v>
      </c>
      <c r="F79" s="31">
        <v>0</v>
      </c>
      <c r="G79" s="36">
        <f t="shared" si="8"/>
        <v>0</v>
      </c>
      <c r="H79" s="31">
        <v>0</v>
      </c>
      <c r="I79" s="36">
        <f t="shared" si="9"/>
        <v>0</v>
      </c>
      <c r="J79" s="31">
        <v>6529526</v>
      </c>
      <c r="K79" s="36">
        <f t="shared" si="10"/>
        <v>0.50133566129668783</v>
      </c>
      <c r="L79" s="31">
        <v>2252820</v>
      </c>
      <c r="M79" s="36">
        <f t="shared" si="11"/>
        <v>0.17297105555325215</v>
      </c>
      <c r="N79" s="31">
        <f t="shared" si="12"/>
        <v>8782346</v>
      </c>
      <c r="O79" s="36">
        <f t="shared" si="13"/>
        <v>0.67430671684994004</v>
      </c>
      <c r="P79" s="31">
        <v>2876985</v>
      </c>
      <c r="Q79" s="31">
        <v>15499725</v>
      </c>
      <c r="R79" s="31">
        <v>13590117</v>
      </c>
      <c r="S79" s="31">
        <v>9816072</v>
      </c>
      <c r="T79" s="36">
        <f t="shared" si="14"/>
        <v>0.72229488531997188</v>
      </c>
      <c r="U79" s="36">
        <f t="shared" si="15"/>
        <v>-0.21695107899415533</v>
      </c>
    </row>
    <row r="80" spans="1:21" x14ac:dyDescent="0.2">
      <c r="A80" s="17" t="s">
        <v>29</v>
      </c>
      <c r="B80" s="11" t="s">
        <v>154</v>
      </c>
      <c r="C80" s="10" t="s">
        <v>155</v>
      </c>
      <c r="D80" s="31">
        <v>1018675</v>
      </c>
      <c r="E80" s="31">
        <v>958675</v>
      </c>
      <c r="F80" s="31">
        <v>124641</v>
      </c>
      <c r="G80" s="36">
        <f t="shared" si="8"/>
        <v>0.12235600166883452</v>
      </c>
      <c r="H80" s="31">
        <v>124641</v>
      </c>
      <c r="I80" s="36">
        <f t="shared" si="9"/>
        <v>0.12235600166883452</v>
      </c>
      <c r="J80" s="31">
        <v>125783</v>
      </c>
      <c r="K80" s="36">
        <f t="shared" si="10"/>
        <v>0.13120504863483454</v>
      </c>
      <c r="L80" s="31">
        <v>2637978</v>
      </c>
      <c r="M80" s="36">
        <f t="shared" si="11"/>
        <v>2.7516916577567998</v>
      </c>
      <c r="N80" s="31">
        <f t="shared" si="12"/>
        <v>3013043</v>
      </c>
      <c r="O80" s="36">
        <f t="shared" si="13"/>
        <v>3.1429243487104599</v>
      </c>
      <c r="P80" s="31">
        <v>151821</v>
      </c>
      <c r="Q80" s="31">
        <v>1108403</v>
      </c>
      <c r="R80" s="31">
        <v>967403</v>
      </c>
      <c r="S80" s="31">
        <v>280949</v>
      </c>
      <c r="T80" s="36">
        <f t="shared" si="14"/>
        <v>0.2904156799182967</v>
      </c>
      <c r="U80" s="36">
        <f t="shared" si="15"/>
        <v>16.375580453296976</v>
      </c>
    </row>
    <row r="81" spans="1:21" x14ac:dyDescent="0.2">
      <c r="A81" s="17" t="s">
        <v>29</v>
      </c>
      <c r="B81" s="11" t="s">
        <v>156</v>
      </c>
      <c r="C81" s="10" t="s">
        <v>157</v>
      </c>
      <c r="D81" s="31">
        <v>23473020</v>
      </c>
      <c r="E81" s="31">
        <v>22727420</v>
      </c>
      <c r="F81" s="31">
        <v>3606787</v>
      </c>
      <c r="G81" s="36">
        <f t="shared" si="8"/>
        <v>0.15365670885126839</v>
      </c>
      <c r="H81" s="31">
        <v>4330993</v>
      </c>
      <c r="I81" s="36">
        <f t="shared" si="9"/>
        <v>0.18450940697021517</v>
      </c>
      <c r="J81" s="31">
        <v>4003250</v>
      </c>
      <c r="K81" s="36">
        <f t="shared" si="10"/>
        <v>0.17614185860075626</v>
      </c>
      <c r="L81" s="31">
        <v>4293716</v>
      </c>
      <c r="M81" s="36">
        <f t="shared" si="11"/>
        <v>0.188922279783627</v>
      </c>
      <c r="N81" s="31">
        <f t="shared" si="12"/>
        <v>16234746</v>
      </c>
      <c r="O81" s="36">
        <f t="shared" si="13"/>
        <v>0.71432419517921519</v>
      </c>
      <c r="P81" s="31">
        <v>3118550</v>
      </c>
      <c r="Q81" s="31">
        <v>25424580</v>
      </c>
      <c r="R81" s="31">
        <v>21931530</v>
      </c>
      <c r="S81" s="31">
        <v>13713706</v>
      </c>
      <c r="T81" s="36">
        <f t="shared" si="14"/>
        <v>0.62529636555224377</v>
      </c>
      <c r="U81" s="36">
        <f t="shared" si="15"/>
        <v>0.37683089897548538</v>
      </c>
    </row>
    <row r="82" spans="1:21" x14ac:dyDescent="0.2">
      <c r="A82" s="17" t="s">
        <v>29</v>
      </c>
      <c r="B82" s="11" t="s">
        <v>158</v>
      </c>
      <c r="C82" s="10" t="s">
        <v>159</v>
      </c>
      <c r="D82" s="31">
        <v>11673498</v>
      </c>
      <c r="E82" s="31">
        <v>10274025</v>
      </c>
      <c r="F82" s="31">
        <v>1110503</v>
      </c>
      <c r="G82" s="36">
        <f t="shared" si="8"/>
        <v>9.5130268579306732E-2</v>
      </c>
      <c r="H82" s="31">
        <v>1815004</v>
      </c>
      <c r="I82" s="36">
        <f t="shared" si="9"/>
        <v>0.15548073079722977</v>
      </c>
      <c r="J82" s="31">
        <v>1794015</v>
      </c>
      <c r="K82" s="36">
        <f t="shared" si="10"/>
        <v>0.17461656945549578</v>
      </c>
      <c r="L82" s="31">
        <v>1197291</v>
      </c>
      <c r="M82" s="36">
        <f t="shared" si="11"/>
        <v>0.1165357296677787</v>
      </c>
      <c r="N82" s="31">
        <f t="shared" si="12"/>
        <v>5916813</v>
      </c>
      <c r="O82" s="36">
        <f t="shared" si="13"/>
        <v>0.57590019490900601</v>
      </c>
      <c r="P82" s="31">
        <v>921773</v>
      </c>
      <c r="Q82" s="31">
        <v>10537897</v>
      </c>
      <c r="R82" s="31">
        <v>9530348</v>
      </c>
      <c r="S82" s="31">
        <v>5565761</v>
      </c>
      <c r="T82" s="36">
        <f t="shared" si="14"/>
        <v>0.58400396291929735</v>
      </c>
      <c r="U82" s="36">
        <f t="shared" si="15"/>
        <v>0.29890005456874946</v>
      </c>
    </row>
    <row r="83" spans="1:21" x14ac:dyDescent="0.2">
      <c r="A83" s="17" t="s">
        <v>44</v>
      </c>
      <c r="B83" s="11" t="s">
        <v>160</v>
      </c>
      <c r="C83" s="10" t="s">
        <v>161</v>
      </c>
      <c r="D83" s="31">
        <v>2350000</v>
      </c>
      <c r="E83" s="31">
        <v>13301000</v>
      </c>
      <c r="F83" s="31">
        <v>0</v>
      </c>
      <c r="G83" s="36">
        <f t="shared" si="8"/>
        <v>0</v>
      </c>
      <c r="H83" s="31">
        <v>0</v>
      </c>
      <c r="I83" s="36">
        <f t="shared" si="9"/>
        <v>0</v>
      </c>
      <c r="J83" s="31">
        <v>0</v>
      </c>
      <c r="K83" s="36">
        <f t="shared" si="10"/>
        <v>0</v>
      </c>
      <c r="L83" s="31">
        <v>5636471</v>
      </c>
      <c r="M83" s="36">
        <f t="shared" si="11"/>
        <v>0.42376295015412374</v>
      </c>
      <c r="N83" s="31">
        <f t="shared" si="12"/>
        <v>5636471</v>
      </c>
      <c r="O83" s="36">
        <f t="shared" si="13"/>
        <v>0.42376295015412374</v>
      </c>
      <c r="P83" s="31">
        <v>1043177</v>
      </c>
      <c r="Q83" s="31">
        <v>2341000</v>
      </c>
      <c r="R83" s="31">
        <v>3943160</v>
      </c>
      <c r="S83" s="31">
        <v>2076418</v>
      </c>
      <c r="T83" s="36">
        <f t="shared" si="14"/>
        <v>0.52658730561275724</v>
      </c>
      <c r="U83" s="36">
        <f t="shared" si="15"/>
        <v>4.4031779841771819</v>
      </c>
    </row>
    <row r="84" spans="1:21" ht="16.5" x14ac:dyDescent="0.3">
      <c r="A84" s="18" t="s">
        <v>0</v>
      </c>
      <c r="B84" s="13" t="s">
        <v>162</v>
      </c>
      <c r="C84" s="12" t="s">
        <v>0</v>
      </c>
      <c r="D84" s="32">
        <f>SUM(D79:D83)</f>
        <v>52775914</v>
      </c>
      <c r="E84" s="32">
        <f>SUM(E79:E83)</f>
        <v>60285380</v>
      </c>
      <c r="F84" s="32">
        <f>SUM(F79:F83)</f>
        <v>4841931</v>
      </c>
      <c r="G84" s="37">
        <f t="shared" si="8"/>
        <v>9.1745090383465455E-2</v>
      </c>
      <c r="H84" s="32">
        <f>SUM(H79:H83)</f>
        <v>6270638</v>
      </c>
      <c r="I84" s="37">
        <f t="shared" si="9"/>
        <v>0.11881628426179412</v>
      </c>
      <c r="J84" s="32">
        <f>SUM(J79:J83)</f>
        <v>12452574</v>
      </c>
      <c r="K84" s="37">
        <f t="shared" si="10"/>
        <v>0.20656042974266731</v>
      </c>
      <c r="L84" s="32">
        <f>SUM(L79:L83)</f>
        <v>16018276</v>
      </c>
      <c r="M84" s="37">
        <f t="shared" si="11"/>
        <v>0.26570747335423611</v>
      </c>
      <c r="N84" s="32">
        <f t="shared" si="12"/>
        <v>39583419</v>
      </c>
      <c r="O84" s="37">
        <f t="shared" si="13"/>
        <v>0.65660063849643147</v>
      </c>
      <c r="P84" s="32">
        <f>SUM(P79:P83)</f>
        <v>8112306</v>
      </c>
      <c r="Q84" s="32">
        <f>SUM(Q79:Q83)</f>
        <v>54911605</v>
      </c>
      <c r="R84" s="32">
        <f>SUM(R79:R83)</f>
        <v>49962558</v>
      </c>
      <c r="S84" s="32">
        <f>SUM(S79:S83)</f>
        <v>31452906</v>
      </c>
      <c r="T84" s="37">
        <f t="shared" si="14"/>
        <v>0.62952953689841096</v>
      </c>
      <c r="U84" s="37">
        <f t="shared" si="15"/>
        <v>0.9745650620181241</v>
      </c>
    </row>
    <row r="85" spans="1:21" ht="16.5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360014392</v>
      </c>
      <c r="E85" s="32">
        <f>SUM(E57,E59:E62,E64:E69,E71:E77,E79:E83)</f>
        <v>357558369</v>
      </c>
      <c r="F85" s="32">
        <f>SUM(F57,F59:F62,F64:F69,F71:F77,F79:F83)</f>
        <v>58855174</v>
      </c>
      <c r="G85" s="37">
        <f t="shared" si="8"/>
        <v>0.16348005887497966</v>
      </c>
      <c r="H85" s="32">
        <f>SUM(H57,H59:H62,H64:H69,H71:H77,H79:H83)</f>
        <v>75027537</v>
      </c>
      <c r="I85" s="37">
        <f t="shared" si="9"/>
        <v>0.20840149357140145</v>
      </c>
      <c r="J85" s="32">
        <f>SUM(J57,J59:J62,J64:J69,J71:J77,J79:J83)</f>
        <v>80707419</v>
      </c>
      <c r="K85" s="37">
        <f t="shared" si="10"/>
        <v>0.22571816519277166</v>
      </c>
      <c r="L85" s="32">
        <f>SUM(L57,L59:L62,L64:L69,L71:L77,L79:L83)</f>
        <v>66967423</v>
      </c>
      <c r="M85" s="37">
        <f t="shared" si="11"/>
        <v>0.18729088396753482</v>
      </c>
      <c r="N85" s="32">
        <f t="shared" si="12"/>
        <v>281557553</v>
      </c>
      <c r="O85" s="37">
        <f t="shared" si="13"/>
        <v>0.78744500873366496</v>
      </c>
      <c r="P85" s="32">
        <f>SUM(P57,P59:P62,P64:P69,P71:P77,P79:P83)</f>
        <v>65348610</v>
      </c>
      <c r="Q85" s="32">
        <f>SUM(Q57,Q59:Q62,Q64:Q69,Q71:Q77,Q79:Q83)</f>
        <v>393580349</v>
      </c>
      <c r="R85" s="32">
        <f>SUM(R57,R59:R62,R64:R69,R71:R77,R79:R83)</f>
        <v>362977798</v>
      </c>
      <c r="S85" s="32">
        <f>SUM(S57,S59:S62,S64:S69,S71:S77,S79:S83)</f>
        <v>259199855</v>
      </c>
      <c r="T85" s="37">
        <f t="shared" si="14"/>
        <v>0.71409286305715036</v>
      </c>
      <c r="U85" s="37">
        <f t="shared" si="15"/>
        <v>2.4771957659084132E-2</v>
      </c>
    </row>
    <row r="86" spans="1:21" ht="14.4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4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x14ac:dyDescent="0.2">
      <c r="A88" s="17" t="s">
        <v>23</v>
      </c>
      <c r="B88" s="11" t="s">
        <v>165</v>
      </c>
      <c r="C88" s="10" t="s">
        <v>166</v>
      </c>
      <c r="D88" s="31">
        <v>812449533</v>
      </c>
      <c r="E88" s="31">
        <v>759282453</v>
      </c>
      <c r="F88" s="31">
        <v>121467825</v>
      </c>
      <c r="G88" s="36">
        <f t="shared" ref="G88:G99" si="16">IF(($D88      =0),0,($F88      /$D88      ))</f>
        <v>0.14950814797255843</v>
      </c>
      <c r="H88" s="31">
        <v>182444033</v>
      </c>
      <c r="I88" s="36">
        <f t="shared" ref="I88:I99" si="17">IF(($D88      =0),0,($H88      /$D88      ))</f>
        <v>0.22456045032891908</v>
      </c>
      <c r="J88" s="31">
        <v>144478558</v>
      </c>
      <c r="K88" s="36">
        <f t="shared" ref="K88:K99" si="18">IF(($E88      =0),0,($J88      /$E88      ))</f>
        <v>0.19028301974996384</v>
      </c>
      <c r="L88" s="31">
        <v>215086739</v>
      </c>
      <c r="M88" s="36">
        <f t="shared" ref="M88:M99" si="19">IF(($E88      =0),0,($L88      /$E88      ))</f>
        <v>0.28327631983350998</v>
      </c>
      <c r="N88" s="31">
        <f t="shared" ref="N88:N99" si="20">$F88      +$H88      +$J88      +$L88</f>
        <v>663477155</v>
      </c>
      <c r="O88" s="36">
        <f t="shared" ref="O88:O99" si="21">IF(($E88      =0),0,($N88      /$E88      ))</f>
        <v>0.87382126687971806</v>
      </c>
      <c r="P88" s="31">
        <v>179053875</v>
      </c>
      <c r="Q88" s="31">
        <v>724358401</v>
      </c>
      <c r="R88" s="31">
        <v>762199834</v>
      </c>
      <c r="S88" s="31">
        <v>568557378</v>
      </c>
      <c r="T88" s="36">
        <f t="shared" ref="T88:T99" si="22">IF(($R88      =0),0,($S88      /$R88      ))</f>
        <v>0.74594266836326806</v>
      </c>
      <c r="U88" s="36">
        <f t="shared" ref="U88:U99" si="23">IF(($P88      =0),0,(($L88      /$P88      )-1))</f>
        <v>0.20124034735355489</v>
      </c>
    </row>
    <row r="89" spans="1:21" x14ac:dyDescent="0.2">
      <c r="A89" s="17" t="s">
        <v>23</v>
      </c>
      <c r="B89" s="11" t="s">
        <v>167</v>
      </c>
      <c r="C89" s="10" t="s">
        <v>168</v>
      </c>
      <c r="D89" s="31">
        <v>1193224326</v>
      </c>
      <c r="E89" s="31">
        <v>1100119372</v>
      </c>
      <c r="F89" s="31">
        <v>253024510</v>
      </c>
      <c r="G89" s="36">
        <f t="shared" si="16"/>
        <v>0.21205108250533605</v>
      </c>
      <c r="H89" s="31">
        <v>270679243</v>
      </c>
      <c r="I89" s="36">
        <f t="shared" si="17"/>
        <v>0.22684690305249441</v>
      </c>
      <c r="J89" s="31">
        <v>245429423</v>
      </c>
      <c r="K89" s="36">
        <f t="shared" si="18"/>
        <v>0.22309344717184018</v>
      </c>
      <c r="L89" s="31">
        <v>277984110</v>
      </c>
      <c r="M89" s="36">
        <f t="shared" si="19"/>
        <v>0.25268540585248417</v>
      </c>
      <c r="N89" s="31">
        <f t="shared" si="20"/>
        <v>1047117286</v>
      </c>
      <c r="O89" s="36">
        <f t="shared" si="21"/>
        <v>0.95182151378386959</v>
      </c>
      <c r="P89" s="31">
        <v>245347733</v>
      </c>
      <c r="Q89" s="31">
        <v>1366430689</v>
      </c>
      <c r="R89" s="31">
        <v>1134789279</v>
      </c>
      <c r="S89" s="31">
        <v>924360033</v>
      </c>
      <c r="T89" s="36">
        <f t="shared" si="22"/>
        <v>0.81456535597037483</v>
      </c>
      <c r="U89" s="36">
        <f t="shared" si="23"/>
        <v>0.13302090302990499</v>
      </c>
    </row>
    <row r="90" spans="1:21" x14ac:dyDescent="0.2">
      <c r="A90" s="17" t="s">
        <v>23</v>
      </c>
      <c r="B90" s="11" t="s">
        <v>169</v>
      </c>
      <c r="C90" s="10" t="s">
        <v>170</v>
      </c>
      <c r="D90" s="31">
        <v>1135672271</v>
      </c>
      <c r="E90" s="31">
        <v>1120821998</v>
      </c>
      <c r="F90" s="31">
        <v>164958553</v>
      </c>
      <c r="G90" s="36">
        <f t="shared" si="16"/>
        <v>0.14525189811559641</v>
      </c>
      <c r="H90" s="31">
        <v>283492479</v>
      </c>
      <c r="I90" s="36">
        <f t="shared" si="17"/>
        <v>0.24962525390390553</v>
      </c>
      <c r="J90" s="31">
        <v>191079402</v>
      </c>
      <c r="K90" s="36">
        <f t="shared" si="18"/>
        <v>0.17048148799806123</v>
      </c>
      <c r="L90" s="31">
        <v>330261123</v>
      </c>
      <c r="M90" s="36">
        <f t="shared" si="19"/>
        <v>0.29465974399977829</v>
      </c>
      <c r="N90" s="31">
        <f t="shared" si="20"/>
        <v>969791557</v>
      </c>
      <c r="O90" s="36">
        <f t="shared" si="21"/>
        <v>0.86525028838700579</v>
      </c>
      <c r="P90" s="31">
        <v>284382051</v>
      </c>
      <c r="Q90" s="31">
        <v>778376703</v>
      </c>
      <c r="R90" s="31">
        <v>1056177537</v>
      </c>
      <c r="S90" s="31">
        <v>679910088</v>
      </c>
      <c r="T90" s="36">
        <f t="shared" si="22"/>
        <v>0.64374602202887032</v>
      </c>
      <c r="U90" s="36">
        <f t="shared" si="23"/>
        <v>0.16132900033131836</v>
      </c>
    </row>
    <row r="91" spans="1:21" ht="16.5" x14ac:dyDescent="0.3">
      <c r="A91" s="18" t="s">
        <v>0</v>
      </c>
      <c r="B91" s="13" t="s">
        <v>28</v>
      </c>
      <c r="C91" s="12" t="s">
        <v>0</v>
      </c>
      <c r="D91" s="32">
        <f>SUM(D88:D90)</f>
        <v>3141346130</v>
      </c>
      <c r="E91" s="32">
        <f>SUM(E88:E90)</f>
        <v>2980223823</v>
      </c>
      <c r="F91" s="32">
        <f>SUM(F88:F90)</f>
        <v>539450888</v>
      </c>
      <c r="G91" s="37">
        <f t="shared" si="16"/>
        <v>0.17172602625613881</v>
      </c>
      <c r="H91" s="32">
        <f>SUM(H88:H90)</f>
        <v>736615755</v>
      </c>
      <c r="I91" s="37">
        <f t="shared" si="17"/>
        <v>0.23449047781308963</v>
      </c>
      <c r="J91" s="32">
        <f>SUM(J88:J90)</f>
        <v>580987383</v>
      </c>
      <c r="K91" s="37">
        <f t="shared" si="18"/>
        <v>0.19494756686266512</v>
      </c>
      <c r="L91" s="32">
        <f>SUM(L88:L90)</f>
        <v>823331972</v>
      </c>
      <c r="M91" s="37">
        <f t="shared" si="19"/>
        <v>0.27626514681410891</v>
      </c>
      <c r="N91" s="32">
        <f t="shared" si="20"/>
        <v>2680385998</v>
      </c>
      <c r="O91" s="37">
        <f t="shared" si="21"/>
        <v>0.89939083679353571</v>
      </c>
      <c r="P91" s="32">
        <f>SUM(P88:P90)</f>
        <v>708783659</v>
      </c>
      <c r="Q91" s="32">
        <f>SUM(Q88:Q90)</f>
        <v>2869165793</v>
      </c>
      <c r="R91" s="32">
        <f>SUM(R88:R90)</f>
        <v>2953166650</v>
      </c>
      <c r="S91" s="32">
        <f>SUM(S88:S90)</f>
        <v>2172827499</v>
      </c>
      <c r="T91" s="37">
        <f t="shared" si="22"/>
        <v>0.73576189782584733</v>
      </c>
      <c r="U91" s="37">
        <f t="shared" si="23"/>
        <v>0.16161251962497625</v>
      </c>
    </row>
    <row r="92" spans="1:21" x14ac:dyDescent="0.2">
      <c r="A92" s="17" t="s">
        <v>29</v>
      </c>
      <c r="B92" s="11" t="s">
        <v>171</v>
      </c>
      <c r="C92" s="10" t="s">
        <v>172</v>
      </c>
      <c r="D92" s="31">
        <v>255015504</v>
      </c>
      <c r="E92" s="31">
        <v>192238748</v>
      </c>
      <c r="F92" s="31">
        <v>36954762</v>
      </c>
      <c r="G92" s="36">
        <f t="shared" si="16"/>
        <v>0.1449118246551786</v>
      </c>
      <c r="H92" s="31">
        <v>39370386</v>
      </c>
      <c r="I92" s="36">
        <f t="shared" si="17"/>
        <v>0.15438428402376664</v>
      </c>
      <c r="J92" s="31">
        <v>33598800</v>
      </c>
      <c r="K92" s="36">
        <f t="shared" si="18"/>
        <v>0.17477641916394504</v>
      </c>
      <c r="L92" s="31">
        <v>37873741</v>
      </c>
      <c r="M92" s="36">
        <f t="shared" si="19"/>
        <v>0.1970140847983467</v>
      </c>
      <c r="N92" s="31">
        <f t="shared" si="20"/>
        <v>147797689</v>
      </c>
      <c r="O92" s="36">
        <f t="shared" si="21"/>
        <v>0.76882361406140665</v>
      </c>
      <c r="P92" s="31">
        <v>35658606</v>
      </c>
      <c r="Q92" s="31">
        <v>185159025</v>
      </c>
      <c r="R92" s="31">
        <v>153212236</v>
      </c>
      <c r="S92" s="31">
        <v>144392556</v>
      </c>
      <c r="T92" s="36">
        <f t="shared" si="22"/>
        <v>0.94243488490044625</v>
      </c>
      <c r="U92" s="36">
        <f t="shared" si="23"/>
        <v>6.212062804698526E-2</v>
      </c>
    </row>
    <row r="93" spans="1:21" x14ac:dyDescent="0.2">
      <c r="A93" s="17" t="s">
        <v>29</v>
      </c>
      <c r="B93" s="11" t="s">
        <v>173</v>
      </c>
      <c r="C93" s="10" t="s">
        <v>174</v>
      </c>
      <c r="D93" s="31">
        <v>46363791</v>
      </c>
      <c r="E93" s="31">
        <v>45838352</v>
      </c>
      <c r="F93" s="31">
        <v>8833724</v>
      </c>
      <c r="G93" s="36">
        <f t="shared" si="16"/>
        <v>0.19053066648497316</v>
      </c>
      <c r="H93" s="31">
        <v>9344326</v>
      </c>
      <c r="I93" s="36">
        <f t="shared" si="17"/>
        <v>0.20154361406727936</v>
      </c>
      <c r="J93" s="31">
        <v>9263569</v>
      </c>
      <c r="K93" s="36">
        <f t="shared" si="18"/>
        <v>0.2020921040093239</v>
      </c>
      <c r="L93" s="31">
        <v>10096240</v>
      </c>
      <c r="M93" s="36">
        <f t="shared" si="19"/>
        <v>0.22025748220616656</v>
      </c>
      <c r="N93" s="31">
        <f t="shared" si="20"/>
        <v>37537859</v>
      </c>
      <c r="O93" s="36">
        <f t="shared" si="21"/>
        <v>0.8189181626774017</v>
      </c>
      <c r="P93" s="31">
        <v>9824587</v>
      </c>
      <c r="Q93" s="31">
        <v>43666738</v>
      </c>
      <c r="R93" s="31">
        <v>43345911</v>
      </c>
      <c r="S93" s="31">
        <v>38255396</v>
      </c>
      <c r="T93" s="36">
        <f t="shared" si="22"/>
        <v>0.88256066414199941</v>
      </c>
      <c r="U93" s="36">
        <f t="shared" si="23"/>
        <v>2.7650322603891553E-2</v>
      </c>
    </row>
    <row r="94" spans="1:21" x14ac:dyDescent="0.2">
      <c r="A94" s="17" t="s">
        <v>29</v>
      </c>
      <c r="B94" s="11" t="s">
        <v>175</v>
      </c>
      <c r="C94" s="10" t="s">
        <v>176</v>
      </c>
      <c r="D94" s="31">
        <v>17277208</v>
      </c>
      <c r="E94" s="31">
        <v>16784195</v>
      </c>
      <c r="F94" s="31">
        <v>2177378</v>
      </c>
      <c r="G94" s="36">
        <f t="shared" si="16"/>
        <v>0.12602603383602257</v>
      </c>
      <c r="H94" s="31">
        <v>1933240</v>
      </c>
      <c r="I94" s="36">
        <f t="shared" si="17"/>
        <v>0.11189539420952738</v>
      </c>
      <c r="J94" s="31">
        <v>1941995</v>
      </c>
      <c r="K94" s="36">
        <f t="shared" si="18"/>
        <v>0.11570379157296493</v>
      </c>
      <c r="L94" s="31">
        <v>1975479</v>
      </c>
      <c r="M94" s="36">
        <f t="shared" si="19"/>
        <v>0.11769876362852076</v>
      </c>
      <c r="N94" s="31">
        <f t="shared" si="20"/>
        <v>8028092</v>
      </c>
      <c r="O94" s="36">
        <f t="shared" si="21"/>
        <v>0.47831260301730288</v>
      </c>
      <c r="P94" s="31">
        <v>1783056</v>
      </c>
      <c r="Q94" s="31">
        <v>19780542</v>
      </c>
      <c r="R94" s="31">
        <v>16398443</v>
      </c>
      <c r="S94" s="31">
        <v>7102959</v>
      </c>
      <c r="T94" s="36">
        <f t="shared" si="22"/>
        <v>0.43314837878205875</v>
      </c>
      <c r="U94" s="36">
        <f t="shared" si="23"/>
        <v>0.10791753035238383</v>
      </c>
    </row>
    <row r="95" spans="1:21" x14ac:dyDescent="0.2">
      <c r="A95" s="17" t="s">
        <v>44</v>
      </c>
      <c r="B95" s="11" t="s">
        <v>177</v>
      </c>
      <c r="C95" s="10" t="s">
        <v>178</v>
      </c>
      <c r="D95" s="31">
        <v>25874797</v>
      </c>
      <c r="E95" s="31">
        <v>26494638</v>
      </c>
      <c r="F95" s="31">
        <v>5831240</v>
      </c>
      <c r="G95" s="36">
        <f t="shared" si="16"/>
        <v>0.22536370043792034</v>
      </c>
      <c r="H95" s="31">
        <v>7061694</v>
      </c>
      <c r="I95" s="36">
        <f t="shared" si="17"/>
        <v>0.2729178512975387</v>
      </c>
      <c r="J95" s="31">
        <v>5966600</v>
      </c>
      <c r="K95" s="36">
        <f t="shared" si="18"/>
        <v>0.22520028392159952</v>
      </c>
      <c r="L95" s="31">
        <v>6917525</v>
      </c>
      <c r="M95" s="36">
        <f t="shared" si="19"/>
        <v>0.26109150840256812</v>
      </c>
      <c r="N95" s="31">
        <f t="shared" si="20"/>
        <v>25777059</v>
      </c>
      <c r="O95" s="36">
        <f t="shared" si="21"/>
        <v>0.97291606701703193</v>
      </c>
      <c r="P95" s="31">
        <v>6425853</v>
      </c>
      <c r="Q95" s="31">
        <v>26455373</v>
      </c>
      <c r="R95" s="31">
        <v>24493985</v>
      </c>
      <c r="S95" s="31">
        <v>23332927</v>
      </c>
      <c r="T95" s="36">
        <f t="shared" si="22"/>
        <v>0.95259823993523307</v>
      </c>
      <c r="U95" s="36">
        <f t="shared" si="23"/>
        <v>7.6514666613132887E-2</v>
      </c>
    </row>
    <row r="96" spans="1:21" ht="16.5" x14ac:dyDescent="0.3">
      <c r="A96" s="18" t="s">
        <v>0</v>
      </c>
      <c r="B96" s="13" t="s">
        <v>179</v>
      </c>
      <c r="C96" s="12" t="s">
        <v>0</v>
      </c>
      <c r="D96" s="32">
        <f>SUM(D92:D95)</f>
        <v>344531300</v>
      </c>
      <c r="E96" s="32">
        <f>SUM(E92:E95)</f>
        <v>281355933</v>
      </c>
      <c r="F96" s="32">
        <f>SUM(F92:F95)</f>
        <v>53797104</v>
      </c>
      <c r="G96" s="37">
        <f t="shared" si="16"/>
        <v>0.15614576672714497</v>
      </c>
      <c r="H96" s="32">
        <f>SUM(H92:H95)</f>
        <v>57709646</v>
      </c>
      <c r="I96" s="37">
        <f t="shared" si="17"/>
        <v>0.16750189605414662</v>
      </c>
      <c r="J96" s="32">
        <f>SUM(J92:J95)</f>
        <v>50770964</v>
      </c>
      <c r="K96" s="37">
        <f t="shared" si="18"/>
        <v>0.1804510161155905</v>
      </c>
      <c r="L96" s="32">
        <f>SUM(L92:L95)</f>
        <v>56862985</v>
      </c>
      <c r="M96" s="37">
        <f t="shared" si="19"/>
        <v>0.20210337984946633</v>
      </c>
      <c r="N96" s="32">
        <f t="shared" si="20"/>
        <v>219140699</v>
      </c>
      <c r="O96" s="37">
        <f t="shared" si="21"/>
        <v>0.7788735665296953</v>
      </c>
      <c r="P96" s="32">
        <f>SUM(P92:P95)</f>
        <v>53692102</v>
      </c>
      <c r="Q96" s="32">
        <f>SUM(Q92:Q95)</f>
        <v>275061678</v>
      </c>
      <c r="R96" s="32">
        <f>SUM(R92:R95)</f>
        <v>237450575</v>
      </c>
      <c r="S96" s="32">
        <f>SUM(S92:S95)</f>
        <v>213083838</v>
      </c>
      <c r="T96" s="37">
        <f t="shared" si="22"/>
        <v>0.89738185725597841</v>
      </c>
      <c r="U96" s="37">
        <f t="shared" si="23"/>
        <v>5.9056786415253359E-2</v>
      </c>
    </row>
    <row r="97" spans="1:21" x14ac:dyDescent="0.2">
      <c r="A97" s="17" t="s">
        <v>29</v>
      </c>
      <c r="B97" s="11" t="s">
        <v>180</v>
      </c>
      <c r="C97" s="10" t="s">
        <v>181</v>
      </c>
      <c r="D97" s="31">
        <v>92674505</v>
      </c>
      <c r="E97" s="31">
        <v>65546546</v>
      </c>
      <c r="F97" s="31">
        <v>29464630</v>
      </c>
      <c r="G97" s="36">
        <f t="shared" si="16"/>
        <v>0.3179367399912198</v>
      </c>
      <c r="H97" s="31">
        <v>19738562</v>
      </c>
      <c r="I97" s="36">
        <f t="shared" si="17"/>
        <v>0.21298804887061443</v>
      </c>
      <c r="J97" s="31">
        <v>15717588</v>
      </c>
      <c r="K97" s="36">
        <f t="shared" si="18"/>
        <v>0.23979277260467699</v>
      </c>
      <c r="L97" s="31">
        <v>16992128</v>
      </c>
      <c r="M97" s="36">
        <f t="shared" si="19"/>
        <v>0.25923758057365831</v>
      </c>
      <c r="N97" s="31">
        <f t="shared" si="20"/>
        <v>81912908</v>
      </c>
      <c r="O97" s="36">
        <f t="shared" si="21"/>
        <v>1.2496906854557981</v>
      </c>
      <c r="P97" s="31">
        <v>23534804</v>
      </c>
      <c r="Q97" s="31">
        <v>94436000</v>
      </c>
      <c r="R97" s="31">
        <v>87905400</v>
      </c>
      <c r="S97" s="31">
        <v>87068139</v>
      </c>
      <c r="T97" s="36">
        <f t="shared" si="22"/>
        <v>0.99047543154345463</v>
      </c>
      <c r="U97" s="36">
        <f t="shared" si="23"/>
        <v>-0.2780000207352481</v>
      </c>
    </row>
    <row r="98" spans="1:21" x14ac:dyDescent="0.2">
      <c r="A98" s="17" t="s">
        <v>29</v>
      </c>
      <c r="B98" s="11" t="s">
        <v>182</v>
      </c>
      <c r="C98" s="10" t="s">
        <v>183</v>
      </c>
      <c r="D98" s="31">
        <v>28350365</v>
      </c>
      <c r="E98" s="31">
        <v>46409219</v>
      </c>
      <c r="F98" s="31">
        <v>4572410</v>
      </c>
      <c r="G98" s="36">
        <f t="shared" si="16"/>
        <v>0.16128222687785501</v>
      </c>
      <c r="H98" s="31">
        <v>2799117</v>
      </c>
      <c r="I98" s="36">
        <f t="shared" si="17"/>
        <v>9.8733014548489942E-2</v>
      </c>
      <c r="J98" s="31">
        <v>0</v>
      </c>
      <c r="K98" s="36">
        <f t="shared" si="18"/>
        <v>0</v>
      </c>
      <c r="L98" s="31">
        <v>65526105</v>
      </c>
      <c r="M98" s="36">
        <f t="shared" si="19"/>
        <v>1.4119200109788532</v>
      </c>
      <c r="N98" s="31">
        <f t="shared" si="20"/>
        <v>72897632</v>
      </c>
      <c r="O98" s="36">
        <f t="shared" si="21"/>
        <v>1.5707575686632433</v>
      </c>
      <c r="P98" s="31">
        <v>3965929</v>
      </c>
      <c r="Q98" s="31">
        <v>26003453</v>
      </c>
      <c r="R98" s="31">
        <v>20264384</v>
      </c>
      <c r="S98" s="31">
        <v>16578273</v>
      </c>
      <c r="T98" s="36">
        <f t="shared" si="22"/>
        <v>0.81809903523344207</v>
      </c>
      <c r="U98" s="36">
        <f t="shared" si="23"/>
        <v>15.522258719205514</v>
      </c>
    </row>
    <row r="99" spans="1:21" x14ac:dyDescent="0.2">
      <c r="A99" s="17" t="s">
        <v>29</v>
      </c>
      <c r="B99" s="11" t="s">
        <v>184</v>
      </c>
      <c r="C99" s="10" t="s">
        <v>185</v>
      </c>
      <c r="D99" s="31">
        <v>57440418</v>
      </c>
      <c r="E99" s="31">
        <v>55640418</v>
      </c>
      <c r="F99" s="31">
        <v>16478350</v>
      </c>
      <c r="G99" s="36">
        <f t="shared" si="16"/>
        <v>0.28687726471628394</v>
      </c>
      <c r="H99" s="31">
        <v>21538639</v>
      </c>
      <c r="I99" s="36">
        <f t="shared" si="17"/>
        <v>0.37497357696805061</v>
      </c>
      <c r="J99" s="31">
        <v>21591686</v>
      </c>
      <c r="K99" s="36">
        <f t="shared" si="18"/>
        <v>0.38805758073204988</v>
      </c>
      <c r="L99" s="31">
        <v>22938772</v>
      </c>
      <c r="M99" s="36">
        <f t="shared" si="19"/>
        <v>0.41226814651176774</v>
      </c>
      <c r="N99" s="31">
        <f t="shared" si="20"/>
        <v>82547447</v>
      </c>
      <c r="O99" s="36">
        <f t="shared" si="21"/>
        <v>1.4835878299835921</v>
      </c>
      <c r="P99" s="31">
        <v>28823348</v>
      </c>
      <c r="Q99" s="31">
        <v>70856788</v>
      </c>
      <c r="R99" s="31">
        <v>51760833</v>
      </c>
      <c r="S99" s="31">
        <v>86577772</v>
      </c>
      <c r="T99" s="36">
        <f t="shared" si="22"/>
        <v>1.6726502836613932</v>
      </c>
      <c r="U99" s="36">
        <f t="shared" si="23"/>
        <v>-0.20416004414199207</v>
      </c>
    </row>
    <row r="100" spans="1:21" x14ac:dyDescent="0.2">
      <c r="A100" s="17" t="s">
        <v>44</v>
      </c>
      <c r="B100" s="11" t="s">
        <v>186</v>
      </c>
      <c r="C100" s="10" t="s">
        <v>187</v>
      </c>
      <c r="D100" s="31">
        <v>87549804</v>
      </c>
      <c r="E100" s="31">
        <v>80100855</v>
      </c>
      <c r="F100" s="31">
        <v>6501051</v>
      </c>
      <c r="G100" s="36">
        <f>IF(($D100     =0),0,($F100     /$D100     ))</f>
        <v>7.4255460354885547E-2</v>
      </c>
      <c r="H100" s="31">
        <v>28317525</v>
      </c>
      <c r="I100" s="36">
        <f>IF(($D100     =0),0,($H100     /$D100     ))</f>
        <v>0.32344475608420553</v>
      </c>
      <c r="J100" s="31">
        <v>32006981</v>
      </c>
      <c r="K100" s="36">
        <f>IF(($E100     =0),0,($J100     /$E100     ))</f>
        <v>0.39958351256050889</v>
      </c>
      <c r="L100" s="31">
        <v>12842324</v>
      </c>
      <c r="M100" s="36">
        <f>IF(($E100     =0),0,($L100     /$E100     ))</f>
        <v>0.16032692784615096</v>
      </c>
      <c r="N100" s="31">
        <f>$F100     +$H100     +$J100     +$L100</f>
        <v>79667881</v>
      </c>
      <c r="O100" s="36">
        <f>IF(($E100     =0),0,($N100     /$E100     ))</f>
        <v>0.99459463947045257</v>
      </c>
      <c r="P100" s="31">
        <v>35882360</v>
      </c>
      <c r="Q100" s="31">
        <v>28642474</v>
      </c>
      <c r="R100" s="31">
        <v>28211474</v>
      </c>
      <c r="S100" s="31">
        <v>51642051</v>
      </c>
      <c r="T100" s="36">
        <f>IF(($R100     =0),0,($S100     /$R100     ))</f>
        <v>1.8305335977836537</v>
      </c>
      <c r="U100" s="36">
        <f>IF(($P100     =0),0,(($L100     /$P100     )-1))</f>
        <v>-0.64209923761982213</v>
      </c>
    </row>
    <row r="101" spans="1:21" ht="16.5" x14ac:dyDescent="0.3">
      <c r="A101" s="18" t="s">
        <v>0</v>
      </c>
      <c r="B101" s="13" t="s">
        <v>188</v>
      </c>
      <c r="C101" s="12" t="s">
        <v>0</v>
      </c>
      <c r="D101" s="32">
        <f>SUM(D97:D100)</f>
        <v>266015092</v>
      </c>
      <c r="E101" s="32">
        <f>SUM(E97:E100)</f>
        <v>247697038</v>
      </c>
      <c r="F101" s="32">
        <f>SUM(F97:F100)</f>
        <v>57016441</v>
      </c>
      <c r="G101" s="37">
        <f>IF(($D101     =0),0,($F101     /$D101     ))</f>
        <v>0.21433536184480842</v>
      </c>
      <c r="H101" s="32">
        <f>SUM(H97:H100)</f>
        <v>72393843</v>
      </c>
      <c r="I101" s="37">
        <f>IF(($D101     =0),0,($H101     /$D101     ))</f>
        <v>0.27214186404130786</v>
      </c>
      <c r="J101" s="32">
        <f>SUM(J97:J100)</f>
        <v>69316255</v>
      </c>
      <c r="K101" s="37">
        <f>IF(($E101     =0),0,($J101     /$E101     ))</f>
        <v>0.27984289016810932</v>
      </c>
      <c r="L101" s="32">
        <f>SUM(L97:L100)</f>
        <v>118299329</v>
      </c>
      <c r="M101" s="37">
        <f>IF(($E101     =0),0,($L101     /$E101     ))</f>
        <v>0.47759686573240329</v>
      </c>
      <c r="N101" s="32">
        <f>$F101     +$H101     +$J101     +$L101</f>
        <v>317025868</v>
      </c>
      <c r="O101" s="37">
        <f>IF(($E101     =0),0,($N101     /$E101     ))</f>
        <v>1.2798936578321134</v>
      </c>
      <c r="P101" s="32">
        <f>SUM(P97:P100)</f>
        <v>92206441</v>
      </c>
      <c r="Q101" s="32">
        <f>SUM(Q97:Q100)</f>
        <v>219938715</v>
      </c>
      <c r="R101" s="32">
        <f>SUM(R97:R100)</f>
        <v>188142091</v>
      </c>
      <c r="S101" s="32">
        <f>SUM(S97:S100)</f>
        <v>241866235</v>
      </c>
      <c r="T101" s="37">
        <f>IF(($R101     =0),0,($S101     /$R101     ))</f>
        <v>1.2855509031203443</v>
      </c>
      <c r="U101" s="37">
        <f>IF(($P101     =0),0,(($L101     /$P101     )-1))</f>
        <v>0.28298335470946112</v>
      </c>
    </row>
    <row r="102" spans="1:21" ht="16.5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3751892522</v>
      </c>
      <c r="E102" s="32">
        <f>SUM(E88:E90,E92:E95,E97:E100)</f>
        <v>3509276794</v>
      </c>
      <c r="F102" s="32">
        <f>SUM(F88:F90,F92:F95,F97:F100)</f>
        <v>650264433</v>
      </c>
      <c r="G102" s="37">
        <f>IF(($D102     =0),0,($F102     /$D102     ))</f>
        <v>0.17331638078304207</v>
      </c>
      <c r="H102" s="32">
        <f>SUM(H88:H90,H92:H95,H97:H100)</f>
        <v>866719244</v>
      </c>
      <c r="I102" s="37">
        <f>IF(($D102     =0),0,($H102     /$D102     ))</f>
        <v>0.23100854806416013</v>
      </c>
      <c r="J102" s="32">
        <f>SUM(J88:J90,J92:J95,J97:J100)</f>
        <v>701074602</v>
      </c>
      <c r="K102" s="37">
        <f>IF(($E102     =0),0,($J102     /$E102     ))</f>
        <v>0.19977751632435067</v>
      </c>
      <c r="L102" s="32">
        <f>SUM(L88:L90,L92:L95,L97:L100)</f>
        <v>998494286</v>
      </c>
      <c r="M102" s="37">
        <f>IF(($E102     =0),0,($L102     /$E102     ))</f>
        <v>0.28452993155375478</v>
      </c>
      <c r="N102" s="32">
        <f>$F102     +$H102     +$J102     +$L102</f>
        <v>3216552565</v>
      </c>
      <c r="O102" s="37">
        <f>IF(($E102     =0),0,($N102     /$E102     ))</f>
        <v>0.91658559692399122</v>
      </c>
      <c r="P102" s="32">
        <f>SUM(P88:P90,P92:P95,P97:P100)</f>
        <v>854682202</v>
      </c>
      <c r="Q102" s="32">
        <f>SUM(Q88:Q90,Q92:Q95,Q97:Q100)</f>
        <v>3364166186</v>
      </c>
      <c r="R102" s="32">
        <f>SUM(R88:R90,R92:R95,R97:R100)</f>
        <v>3378759316</v>
      </c>
      <c r="S102" s="32">
        <f>SUM(S88:S90,S92:S95,S97:S100)</f>
        <v>2627777572</v>
      </c>
      <c r="T102" s="37">
        <f>IF(($R102     =0),0,($S102     /$R102     ))</f>
        <v>0.77773446588996398</v>
      </c>
      <c r="U102" s="37">
        <f>IF(($P102     =0),0,(($L102     /$P102     )-1))</f>
        <v>0.16826381041218874</v>
      </c>
    </row>
    <row r="103" spans="1:21" ht="14.4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x14ac:dyDescent="0.2">
      <c r="A105" s="17" t="s">
        <v>23</v>
      </c>
      <c r="B105" s="11" t="s">
        <v>191</v>
      </c>
      <c r="C105" s="10" t="s">
        <v>192</v>
      </c>
      <c r="D105" s="31">
        <v>1087959970</v>
      </c>
      <c r="E105" s="31">
        <v>1251386026</v>
      </c>
      <c r="F105" s="31">
        <v>296699319</v>
      </c>
      <c r="G105" s="36">
        <f t="shared" ref="G105:G136" si="24">IF(($D105     =0),0,($F105     /$D105     ))</f>
        <v>0.27271161364512336</v>
      </c>
      <c r="H105" s="31">
        <v>294073083</v>
      </c>
      <c r="I105" s="36">
        <f t="shared" ref="I105:I136" si="25">IF(($D105     =0),0,($H105     /$D105     ))</f>
        <v>0.27029770497898004</v>
      </c>
      <c r="J105" s="31">
        <v>187309770</v>
      </c>
      <c r="K105" s="36">
        <f t="shared" ref="K105:K136" si="26">IF(($E105     =0),0,($J105     /$E105     ))</f>
        <v>0.14968184565615406</v>
      </c>
      <c r="L105" s="31">
        <v>258058047</v>
      </c>
      <c r="M105" s="36">
        <f t="shared" ref="M105:M136" si="27">IF(($E105     =0),0,($L105     /$E105     ))</f>
        <v>0.20621777903727367</v>
      </c>
      <c r="N105" s="31">
        <f t="shared" ref="N105:N136" si="28">$F105     +$H105     +$J105     +$L105</f>
        <v>1036140219</v>
      </c>
      <c r="O105" s="36">
        <f t="shared" ref="O105:O136" si="29">IF(($E105     =0),0,($N105     /$E105     ))</f>
        <v>0.82799407814387727</v>
      </c>
      <c r="P105" s="31">
        <v>257762801</v>
      </c>
      <c r="Q105" s="31">
        <v>1169439690</v>
      </c>
      <c r="R105" s="31">
        <v>1297244579</v>
      </c>
      <c r="S105" s="31">
        <v>1079984419</v>
      </c>
      <c r="T105" s="36">
        <f t="shared" ref="T105:T136" si="30">IF(($R105     =0),0,($S105     /$R105     ))</f>
        <v>0.83252182085241155</v>
      </c>
      <c r="U105" s="36">
        <f t="shared" ref="U105:U136" si="31">IF(($P105     =0),0,(($L105     /$P105     )-1))</f>
        <v>1.145417410326699E-3</v>
      </c>
    </row>
    <row r="106" spans="1:21" ht="16.5" x14ac:dyDescent="0.3">
      <c r="A106" s="18" t="s">
        <v>0</v>
      </c>
      <c r="B106" s="13" t="s">
        <v>28</v>
      </c>
      <c r="C106" s="12" t="s">
        <v>0</v>
      </c>
      <c r="D106" s="32">
        <f>D105</f>
        <v>1087959970</v>
      </c>
      <c r="E106" s="32">
        <f>E105</f>
        <v>1251386026</v>
      </c>
      <c r="F106" s="32">
        <f>F105</f>
        <v>296699319</v>
      </c>
      <c r="G106" s="37">
        <f t="shared" si="24"/>
        <v>0.27271161364512336</v>
      </c>
      <c r="H106" s="32">
        <f>H105</f>
        <v>294073083</v>
      </c>
      <c r="I106" s="37">
        <f t="shared" si="25"/>
        <v>0.27029770497898004</v>
      </c>
      <c r="J106" s="32">
        <f>J105</f>
        <v>187309770</v>
      </c>
      <c r="K106" s="37">
        <f t="shared" si="26"/>
        <v>0.14968184565615406</v>
      </c>
      <c r="L106" s="32">
        <f>L105</f>
        <v>258058047</v>
      </c>
      <c r="M106" s="37">
        <f t="shared" si="27"/>
        <v>0.20621777903727367</v>
      </c>
      <c r="N106" s="32">
        <f t="shared" si="28"/>
        <v>1036140219</v>
      </c>
      <c r="O106" s="37">
        <f t="shared" si="29"/>
        <v>0.82799407814387727</v>
      </c>
      <c r="P106" s="32">
        <f>P105</f>
        <v>257762801</v>
      </c>
      <c r="Q106" s="32">
        <f>Q105</f>
        <v>1169439690</v>
      </c>
      <c r="R106" s="32">
        <f>R105</f>
        <v>1297244579</v>
      </c>
      <c r="S106" s="32">
        <f>S105</f>
        <v>1079984419</v>
      </c>
      <c r="T106" s="37">
        <f t="shared" si="30"/>
        <v>0.83252182085241155</v>
      </c>
      <c r="U106" s="37">
        <f t="shared" si="31"/>
        <v>1.145417410326699E-3</v>
      </c>
    </row>
    <row r="107" spans="1:21" x14ac:dyDescent="0.2">
      <c r="A107" s="17" t="s">
        <v>29</v>
      </c>
      <c r="B107" s="11" t="s">
        <v>193</v>
      </c>
      <c r="C107" s="10" t="s">
        <v>194</v>
      </c>
      <c r="D107" s="31">
        <v>22555608</v>
      </c>
      <c r="E107" s="31">
        <v>22755608</v>
      </c>
      <c r="F107" s="31">
        <v>6328068</v>
      </c>
      <c r="G107" s="36">
        <f t="shared" si="24"/>
        <v>0.28055408659345382</v>
      </c>
      <c r="H107" s="31">
        <v>4715828</v>
      </c>
      <c r="I107" s="36">
        <f t="shared" si="25"/>
        <v>0.20907563210000812</v>
      </c>
      <c r="J107" s="31">
        <v>2882714</v>
      </c>
      <c r="K107" s="36">
        <f t="shared" si="26"/>
        <v>0.12668147561691168</v>
      </c>
      <c r="L107" s="31">
        <v>3783758</v>
      </c>
      <c r="M107" s="36">
        <f t="shared" si="27"/>
        <v>0.16627804451544428</v>
      </c>
      <c r="N107" s="31">
        <f t="shared" si="28"/>
        <v>17710368</v>
      </c>
      <c r="O107" s="36">
        <f t="shared" si="29"/>
        <v>0.77828586254430121</v>
      </c>
      <c r="P107" s="31">
        <v>5112083</v>
      </c>
      <c r="Q107" s="31">
        <v>18820922</v>
      </c>
      <c r="R107" s="31">
        <v>17938364</v>
      </c>
      <c r="S107" s="31">
        <v>15151098</v>
      </c>
      <c r="T107" s="36">
        <f t="shared" si="30"/>
        <v>0.84461983266701468</v>
      </c>
      <c r="U107" s="36">
        <f t="shared" si="31"/>
        <v>-0.25984026472183652</v>
      </c>
    </row>
    <row r="108" spans="1:21" x14ac:dyDescent="0.2">
      <c r="A108" s="17" t="s">
        <v>29</v>
      </c>
      <c r="B108" s="11" t="s">
        <v>195</v>
      </c>
      <c r="C108" s="10" t="s">
        <v>196</v>
      </c>
      <c r="D108" s="31">
        <v>30364206</v>
      </c>
      <c r="E108" s="31">
        <v>38065026</v>
      </c>
      <c r="F108" s="31">
        <v>4816239</v>
      </c>
      <c r="G108" s="36">
        <f t="shared" si="24"/>
        <v>0.1586156739945711</v>
      </c>
      <c r="H108" s="31">
        <v>16238287</v>
      </c>
      <c r="I108" s="36">
        <f t="shared" si="25"/>
        <v>0.53478385043231491</v>
      </c>
      <c r="J108" s="31">
        <v>8607090</v>
      </c>
      <c r="K108" s="36">
        <f t="shared" si="26"/>
        <v>0.22611543730457453</v>
      </c>
      <c r="L108" s="31">
        <v>5362384</v>
      </c>
      <c r="M108" s="36">
        <f t="shared" si="27"/>
        <v>0.14087430283116056</v>
      </c>
      <c r="N108" s="31">
        <f t="shared" si="28"/>
        <v>35024000</v>
      </c>
      <c r="O108" s="36">
        <f t="shared" si="29"/>
        <v>0.92010970910672696</v>
      </c>
      <c r="P108" s="31">
        <v>6238129</v>
      </c>
      <c r="Q108" s="31">
        <v>20428777</v>
      </c>
      <c r="R108" s="31">
        <v>29019715</v>
      </c>
      <c r="S108" s="31">
        <v>24026868</v>
      </c>
      <c r="T108" s="36">
        <f t="shared" si="30"/>
        <v>0.82794982652310678</v>
      </c>
      <c r="U108" s="36">
        <f t="shared" si="31"/>
        <v>-0.14038584325524528</v>
      </c>
    </row>
    <row r="109" spans="1:21" x14ac:dyDescent="0.2">
      <c r="A109" s="17" t="s">
        <v>29</v>
      </c>
      <c r="B109" s="11" t="s">
        <v>197</v>
      </c>
      <c r="C109" s="10" t="s">
        <v>198</v>
      </c>
      <c r="D109" s="31">
        <v>18569352</v>
      </c>
      <c r="E109" s="31">
        <v>18568290</v>
      </c>
      <c r="F109" s="31">
        <v>3314993</v>
      </c>
      <c r="G109" s="36">
        <f t="shared" si="24"/>
        <v>0.17851958431290441</v>
      </c>
      <c r="H109" s="31">
        <v>4009269</v>
      </c>
      <c r="I109" s="36">
        <f t="shared" si="25"/>
        <v>0.2159078572047102</v>
      </c>
      <c r="J109" s="31">
        <v>3150241</v>
      </c>
      <c r="K109" s="36">
        <f t="shared" si="26"/>
        <v>0.16965703357713607</v>
      </c>
      <c r="L109" s="31">
        <v>6377447</v>
      </c>
      <c r="M109" s="36">
        <f t="shared" si="27"/>
        <v>0.34345903688492585</v>
      </c>
      <c r="N109" s="31">
        <f t="shared" si="28"/>
        <v>16851950</v>
      </c>
      <c r="O109" s="36">
        <f t="shared" si="29"/>
        <v>0.90756607097368691</v>
      </c>
      <c r="P109" s="31">
        <v>1997550</v>
      </c>
      <c r="Q109" s="31">
        <v>18550056</v>
      </c>
      <c r="R109" s="31">
        <v>17800806</v>
      </c>
      <c r="S109" s="31">
        <v>12457620</v>
      </c>
      <c r="T109" s="36">
        <f t="shared" si="30"/>
        <v>0.69983460299494304</v>
      </c>
      <c r="U109" s="36">
        <f t="shared" si="31"/>
        <v>2.1926344772346122</v>
      </c>
    </row>
    <row r="110" spans="1:21" x14ac:dyDescent="0.2">
      <c r="A110" s="17" t="s">
        <v>29</v>
      </c>
      <c r="B110" s="11" t="s">
        <v>199</v>
      </c>
      <c r="C110" s="10" t="s">
        <v>200</v>
      </c>
      <c r="D110" s="31">
        <v>45113998</v>
      </c>
      <c r="E110" s="31">
        <v>52005433</v>
      </c>
      <c r="F110" s="31">
        <v>8667048</v>
      </c>
      <c r="G110" s="36">
        <f t="shared" si="24"/>
        <v>0.19211438542866452</v>
      </c>
      <c r="H110" s="31">
        <v>11722883</v>
      </c>
      <c r="I110" s="36">
        <f t="shared" si="25"/>
        <v>0.25985023539700469</v>
      </c>
      <c r="J110" s="31">
        <v>8414085</v>
      </c>
      <c r="K110" s="36">
        <f t="shared" si="26"/>
        <v>0.16179242272629477</v>
      </c>
      <c r="L110" s="31">
        <v>17421491</v>
      </c>
      <c r="M110" s="36">
        <f t="shared" si="27"/>
        <v>0.33499367268031399</v>
      </c>
      <c r="N110" s="31">
        <f t="shared" si="28"/>
        <v>46225507</v>
      </c>
      <c r="O110" s="36">
        <f t="shared" si="29"/>
        <v>0.88885918900050309</v>
      </c>
      <c r="P110" s="31">
        <v>15093645</v>
      </c>
      <c r="Q110" s="31">
        <v>50100512</v>
      </c>
      <c r="R110" s="31">
        <v>42323216</v>
      </c>
      <c r="S110" s="31">
        <v>40144325</v>
      </c>
      <c r="T110" s="36">
        <f t="shared" si="30"/>
        <v>0.94851783002501511</v>
      </c>
      <c r="U110" s="36">
        <f t="shared" si="31"/>
        <v>0.15422689482891649</v>
      </c>
    </row>
    <row r="111" spans="1:21" x14ac:dyDescent="0.2">
      <c r="A111" s="17" t="s">
        <v>44</v>
      </c>
      <c r="B111" s="11" t="s">
        <v>201</v>
      </c>
      <c r="C111" s="10" t="s">
        <v>202</v>
      </c>
      <c r="D111" s="31">
        <v>17993573</v>
      </c>
      <c r="E111" s="31">
        <v>9865540</v>
      </c>
      <c r="F111" s="31">
        <v>19931525</v>
      </c>
      <c r="G111" s="36">
        <f t="shared" si="24"/>
        <v>1.1077024557601762</v>
      </c>
      <c r="H111" s="31">
        <v>-5201423</v>
      </c>
      <c r="I111" s="36">
        <f t="shared" si="25"/>
        <v>-0.28907115890768331</v>
      </c>
      <c r="J111" s="31">
        <v>7374665</v>
      </c>
      <c r="K111" s="36">
        <f t="shared" si="26"/>
        <v>0.74751762194466798</v>
      </c>
      <c r="L111" s="31">
        <v>6173816</v>
      </c>
      <c r="M111" s="36">
        <f t="shared" si="27"/>
        <v>0.62579605373856884</v>
      </c>
      <c r="N111" s="31">
        <f t="shared" si="28"/>
        <v>28278583</v>
      </c>
      <c r="O111" s="36">
        <f t="shared" si="29"/>
        <v>2.8663999132333355</v>
      </c>
      <c r="P111" s="31">
        <v>5499426</v>
      </c>
      <c r="Q111" s="31">
        <v>41237467</v>
      </c>
      <c r="R111" s="31">
        <v>28012325</v>
      </c>
      <c r="S111" s="31">
        <v>110046374</v>
      </c>
      <c r="T111" s="36">
        <f t="shared" si="30"/>
        <v>3.9284984020426723</v>
      </c>
      <c r="U111" s="36">
        <f t="shared" si="31"/>
        <v>0.12262916166159887</v>
      </c>
    </row>
    <row r="112" spans="1:21" ht="16.5" x14ac:dyDescent="0.3">
      <c r="A112" s="18" t="s">
        <v>0</v>
      </c>
      <c r="B112" s="13" t="s">
        <v>203</v>
      </c>
      <c r="C112" s="12" t="s">
        <v>0</v>
      </c>
      <c r="D112" s="32">
        <f>SUM(D107:D111)</f>
        <v>134596737</v>
      </c>
      <c r="E112" s="32">
        <f>SUM(E107:E111)</f>
        <v>141259897</v>
      </c>
      <c r="F112" s="32">
        <f>SUM(F107:F111)</f>
        <v>43057873</v>
      </c>
      <c r="G112" s="37">
        <f t="shared" si="24"/>
        <v>0.3199027997238893</v>
      </c>
      <c r="H112" s="32">
        <f>SUM(H107:H111)</f>
        <v>31484844</v>
      </c>
      <c r="I112" s="37">
        <f t="shared" si="25"/>
        <v>0.23391981634740522</v>
      </c>
      <c r="J112" s="32">
        <f>SUM(J107:J111)</f>
        <v>30428795</v>
      </c>
      <c r="K112" s="37">
        <f t="shared" si="26"/>
        <v>0.21541000415708925</v>
      </c>
      <c r="L112" s="32">
        <f>SUM(L107:L111)</f>
        <v>39118896</v>
      </c>
      <c r="M112" s="37">
        <f t="shared" si="27"/>
        <v>0.27692853266061773</v>
      </c>
      <c r="N112" s="32">
        <f t="shared" si="28"/>
        <v>144090408</v>
      </c>
      <c r="O112" s="37">
        <f t="shared" si="29"/>
        <v>1.0200376119487047</v>
      </c>
      <c r="P112" s="32">
        <f>SUM(P107:P111)</f>
        <v>33940833</v>
      </c>
      <c r="Q112" s="32">
        <f>SUM(Q107:Q111)</f>
        <v>149137734</v>
      </c>
      <c r="R112" s="32">
        <f>SUM(R107:R111)</f>
        <v>135094426</v>
      </c>
      <c r="S112" s="32">
        <f>SUM(S107:S111)</f>
        <v>201826285</v>
      </c>
      <c r="T112" s="37">
        <f t="shared" si="30"/>
        <v>1.4939645622388595</v>
      </c>
      <c r="U112" s="37">
        <f t="shared" si="31"/>
        <v>0.15256145893649697</v>
      </c>
    </row>
    <row r="113" spans="1:21" x14ac:dyDescent="0.2">
      <c r="A113" s="17" t="s">
        <v>29</v>
      </c>
      <c r="B113" s="11" t="s">
        <v>204</v>
      </c>
      <c r="C113" s="10" t="s">
        <v>205</v>
      </c>
      <c r="D113" s="31">
        <v>19557080</v>
      </c>
      <c r="E113" s="31">
        <v>22811099</v>
      </c>
      <c r="F113" s="31">
        <v>3234526</v>
      </c>
      <c r="G113" s="36">
        <f t="shared" si="24"/>
        <v>0.16538900490257236</v>
      </c>
      <c r="H113" s="31">
        <v>5289002</v>
      </c>
      <c r="I113" s="36">
        <f t="shared" si="25"/>
        <v>0.27043924757683663</v>
      </c>
      <c r="J113" s="31">
        <v>3825410</v>
      </c>
      <c r="K113" s="36">
        <f t="shared" si="26"/>
        <v>0.16769950452628346</v>
      </c>
      <c r="L113" s="31">
        <v>6374223</v>
      </c>
      <c r="M113" s="36">
        <f t="shared" si="27"/>
        <v>0.27943515566698474</v>
      </c>
      <c r="N113" s="31">
        <f t="shared" si="28"/>
        <v>18723161</v>
      </c>
      <c r="O113" s="36">
        <f t="shared" si="29"/>
        <v>0.82079171196442569</v>
      </c>
      <c r="P113" s="31">
        <v>8875928</v>
      </c>
      <c r="Q113" s="31">
        <v>14061433</v>
      </c>
      <c r="R113" s="31">
        <v>29390450</v>
      </c>
      <c r="S113" s="31">
        <v>22769606</v>
      </c>
      <c r="T113" s="36">
        <f t="shared" si="30"/>
        <v>0.7747280494174128</v>
      </c>
      <c r="U113" s="36">
        <f t="shared" si="31"/>
        <v>-0.28185278204149466</v>
      </c>
    </row>
    <row r="114" spans="1:21" x14ac:dyDescent="0.2">
      <c r="A114" s="17" t="s">
        <v>29</v>
      </c>
      <c r="B114" s="11" t="s">
        <v>206</v>
      </c>
      <c r="C114" s="10" t="s">
        <v>207</v>
      </c>
      <c r="D114" s="31">
        <v>19689049</v>
      </c>
      <c r="E114" s="31">
        <v>21377882</v>
      </c>
      <c r="F114" s="31">
        <v>4117620</v>
      </c>
      <c r="G114" s="36">
        <f t="shared" si="24"/>
        <v>0.20913249796879474</v>
      </c>
      <c r="H114" s="31">
        <v>3772595</v>
      </c>
      <c r="I114" s="36">
        <f t="shared" si="25"/>
        <v>0.19160879735735331</v>
      </c>
      <c r="J114" s="31">
        <v>3852064</v>
      </c>
      <c r="K114" s="36">
        <f t="shared" si="26"/>
        <v>0.18018922548080302</v>
      </c>
      <c r="L114" s="31">
        <v>4457199</v>
      </c>
      <c r="M114" s="36">
        <f t="shared" si="27"/>
        <v>0.20849581824803787</v>
      </c>
      <c r="N114" s="31">
        <f t="shared" si="28"/>
        <v>16199478</v>
      </c>
      <c r="O114" s="36">
        <f t="shared" si="29"/>
        <v>0.75776814560020489</v>
      </c>
      <c r="P114" s="31">
        <v>4073506</v>
      </c>
      <c r="Q114" s="31">
        <v>15985487</v>
      </c>
      <c r="R114" s="31">
        <v>16481075</v>
      </c>
      <c r="S114" s="31">
        <v>15324495</v>
      </c>
      <c r="T114" s="36">
        <f t="shared" si="30"/>
        <v>0.9298237523947922</v>
      </c>
      <c r="U114" s="36">
        <f t="shared" si="31"/>
        <v>9.4192324744335698E-2</v>
      </c>
    </row>
    <row r="115" spans="1:21" x14ac:dyDescent="0.2">
      <c r="A115" s="17" t="s">
        <v>29</v>
      </c>
      <c r="B115" s="11" t="s">
        <v>208</v>
      </c>
      <c r="C115" s="10" t="s">
        <v>209</v>
      </c>
      <c r="D115" s="31">
        <v>5190011</v>
      </c>
      <c r="E115" s="31">
        <v>11800889</v>
      </c>
      <c r="F115" s="31">
        <v>1748601</v>
      </c>
      <c r="G115" s="36">
        <f t="shared" si="24"/>
        <v>0.33691662695897945</v>
      </c>
      <c r="H115" s="31">
        <v>2260184</v>
      </c>
      <c r="I115" s="36">
        <f t="shared" si="25"/>
        <v>0.43548732362994991</v>
      </c>
      <c r="J115" s="31">
        <v>1887448</v>
      </c>
      <c r="K115" s="36">
        <f t="shared" si="26"/>
        <v>0.15994117053384707</v>
      </c>
      <c r="L115" s="31">
        <v>1202208</v>
      </c>
      <c r="M115" s="36">
        <f t="shared" si="27"/>
        <v>0.10187435878771506</v>
      </c>
      <c r="N115" s="31">
        <f t="shared" si="28"/>
        <v>7098441</v>
      </c>
      <c r="O115" s="36">
        <f t="shared" si="29"/>
        <v>0.60151747889502227</v>
      </c>
      <c r="P115" s="31">
        <v>1873330</v>
      </c>
      <c r="Q115" s="31">
        <v>5062815</v>
      </c>
      <c r="R115" s="31">
        <v>5190010</v>
      </c>
      <c r="S115" s="31">
        <v>18877348</v>
      </c>
      <c r="T115" s="36">
        <f t="shared" si="30"/>
        <v>3.6372469417207287</v>
      </c>
      <c r="U115" s="36">
        <f t="shared" si="31"/>
        <v>-0.35825081539290993</v>
      </c>
    </row>
    <row r="116" spans="1:21" x14ac:dyDescent="0.2">
      <c r="A116" s="17" t="s">
        <v>29</v>
      </c>
      <c r="B116" s="11" t="s">
        <v>210</v>
      </c>
      <c r="C116" s="10" t="s">
        <v>211</v>
      </c>
      <c r="D116" s="31">
        <v>892950</v>
      </c>
      <c r="E116" s="31">
        <v>3786508</v>
      </c>
      <c r="F116" s="31">
        <v>1076146</v>
      </c>
      <c r="G116" s="36">
        <f t="shared" si="24"/>
        <v>1.2051581835489109</v>
      </c>
      <c r="H116" s="31">
        <v>1353219</v>
      </c>
      <c r="I116" s="36">
        <f t="shared" si="25"/>
        <v>1.515447673441962</v>
      </c>
      <c r="J116" s="31">
        <v>1037501</v>
      </c>
      <c r="K116" s="36">
        <f t="shared" si="26"/>
        <v>0.27399942110250397</v>
      </c>
      <c r="L116" s="31">
        <v>1540735</v>
      </c>
      <c r="M116" s="36">
        <f t="shared" si="27"/>
        <v>0.4069012926950108</v>
      </c>
      <c r="N116" s="31">
        <f t="shared" si="28"/>
        <v>5007601</v>
      </c>
      <c r="O116" s="36">
        <f t="shared" si="29"/>
        <v>1.3224852555441584</v>
      </c>
      <c r="P116" s="31">
        <v>1065376</v>
      </c>
      <c r="Q116" s="31">
        <v>2817775</v>
      </c>
      <c r="R116" s="31">
        <v>2354660</v>
      </c>
      <c r="S116" s="31">
        <v>2572668</v>
      </c>
      <c r="T116" s="36">
        <f t="shared" si="30"/>
        <v>1.0925857660978655</v>
      </c>
      <c r="U116" s="36">
        <f t="shared" si="31"/>
        <v>0.44618895113086832</v>
      </c>
    </row>
    <row r="117" spans="1:21" x14ac:dyDescent="0.2">
      <c r="A117" s="17" t="s">
        <v>29</v>
      </c>
      <c r="B117" s="11" t="s">
        <v>212</v>
      </c>
      <c r="C117" s="10" t="s">
        <v>213</v>
      </c>
      <c r="D117" s="31">
        <v>146973507</v>
      </c>
      <c r="E117" s="31">
        <v>156331188</v>
      </c>
      <c r="F117" s="31">
        <v>21010755</v>
      </c>
      <c r="G117" s="36">
        <f t="shared" si="24"/>
        <v>0.14295607030728333</v>
      </c>
      <c r="H117" s="31">
        <v>20817109</v>
      </c>
      <c r="I117" s="36">
        <f t="shared" si="25"/>
        <v>0.14163851312332093</v>
      </c>
      <c r="J117" s="31">
        <v>19651522</v>
      </c>
      <c r="K117" s="36">
        <f t="shared" si="26"/>
        <v>0.12570442437883861</v>
      </c>
      <c r="L117" s="31">
        <v>33736613</v>
      </c>
      <c r="M117" s="36">
        <f t="shared" si="27"/>
        <v>0.21580219169063053</v>
      </c>
      <c r="N117" s="31">
        <f t="shared" si="28"/>
        <v>95215999</v>
      </c>
      <c r="O117" s="36">
        <f t="shared" si="29"/>
        <v>0.60906592099843826</v>
      </c>
      <c r="P117" s="31">
        <v>32565429</v>
      </c>
      <c r="Q117" s="31">
        <v>21986373</v>
      </c>
      <c r="R117" s="31">
        <v>183786458</v>
      </c>
      <c r="S117" s="31">
        <v>86818761</v>
      </c>
      <c r="T117" s="36">
        <f t="shared" si="30"/>
        <v>0.47238932587731791</v>
      </c>
      <c r="U117" s="36">
        <f t="shared" si="31"/>
        <v>3.5964027988085068E-2</v>
      </c>
    </row>
    <row r="118" spans="1:21" x14ac:dyDescent="0.2">
      <c r="A118" s="17" t="s">
        <v>29</v>
      </c>
      <c r="B118" s="11" t="s">
        <v>214</v>
      </c>
      <c r="C118" s="10" t="s">
        <v>215</v>
      </c>
      <c r="D118" s="31">
        <v>568550</v>
      </c>
      <c r="E118" s="31">
        <v>519250</v>
      </c>
      <c r="F118" s="31">
        <v>0</v>
      </c>
      <c r="G118" s="36">
        <f t="shared" si="24"/>
        <v>0</v>
      </c>
      <c r="H118" s="31">
        <v>24348</v>
      </c>
      <c r="I118" s="36">
        <f t="shared" si="25"/>
        <v>4.2824729575235247E-2</v>
      </c>
      <c r="J118" s="31">
        <v>0</v>
      </c>
      <c r="K118" s="36">
        <f t="shared" si="26"/>
        <v>0</v>
      </c>
      <c r="L118" s="31">
        <v>44810</v>
      </c>
      <c r="M118" s="36">
        <f t="shared" si="27"/>
        <v>8.6297544535387571E-2</v>
      </c>
      <c r="N118" s="31">
        <f t="shared" si="28"/>
        <v>69158</v>
      </c>
      <c r="O118" s="36">
        <f t="shared" si="29"/>
        <v>0.13318825228695233</v>
      </c>
      <c r="P118" s="31">
        <v>5999</v>
      </c>
      <c r="Q118" s="31">
        <v>620400</v>
      </c>
      <c r="R118" s="31">
        <v>633800</v>
      </c>
      <c r="S118" s="31">
        <v>670689</v>
      </c>
      <c r="T118" s="36">
        <f t="shared" si="30"/>
        <v>1.0582029031240139</v>
      </c>
      <c r="U118" s="36">
        <f t="shared" si="31"/>
        <v>6.4695782630438403</v>
      </c>
    </row>
    <row r="119" spans="1:21" x14ac:dyDescent="0.2">
      <c r="A119" s="17" t="s">
        <v>29</v>
      </c>
      <c r="B119" s="11" t="s">
        <v>216</v>
      </c>
      <c r="C119" s="10" t="s">
        <v>217</v>
      </c>
      <c r="D119" s="31">
        <v>11336760</v>
      </c>
      <c r="E119" s="31">
        <v>11996400</v>
      </c>
      <c r="F119" s="31">
        <v>2856217</v>
      </c>
      <c r="G119" s="36">
        <f t="shared" si="24"/>
        <v>0.25194297136042398</v>
      </c>
      <c r="H119" s="31">
        <v>2612776</v>
      </c>
      <c r="I119" s="36">
        <f t="shared" si="25"/>
        <v>0.23046937572992637</v>
      </c>
      <c r="J119" s="31">
        <v>2101951</v>
      </c>
      <c r="K119" s="36">
        <f t="shared" si="26"/>
        <v>0.17521514787769665</v>
      </c>
      <c r="L119" s="31">
        <v>3429534</v>
      </c>
      <c r="M119" s="36">
        <f t="shared" si="27"/>
        <v>0.28588026407922379</v>
      </c>
      <c r="N119" s="31">
        <f t="shared" si="28"/>
        <v>11000478</v>
      </c>
      <c r="O119" s="36">
        <f t="shared" si="29"/>
        <v>0.91698159447834349</v>
      </c>
      <c r="P119" s="31">
        <v>2563081</v>
      </c>
      <c r="Q119" s="31">
        <v>9996612</v>
      </c>
      <c r="R119" s="31">
        <v>9392572</v>
      </c>
      <c r="S119" s="31">
        <v>8526591</v>
      </c>
      <c r="T119" s="36">
        <f t="shared" si="30"/>
        <v>0.90780150527459358</v>
      </c>
      <c r="U119" s="36">
        <f t="shared" si="31"/>
        <v>0.33805135303956457</v>
      </c>
    </row>
    <row r="120" spans="1:21" x14ac:dyDescent="0.2">
      <c r="A120" s="17" t="s">
        <v>44</v>
      </c>
      <c r="B120" s="11" t="s">
        <v>218</v>
      </c>
      <c r="C120" s="10" t="s">
        <v>219</v>
      </c>
      <c r="D120" s="31">
        <v>33449398</v>
      </c>
      <c r="E120" s="31">
        <v>31366365</v>
      </c>
      <c r="F120" s="31">
        <v>9463381</v>
      </c>
      <c r="G120" s="36">
        <f t="shared" si="24"/>
        <v>0.28291633230589081</v>
      </c>
      <c r="H120" s="31">
        <v>9832058</v>
      </c>
      <c r="I120" s="36">
        <f t="shared" si="25"/>
        <v>0.29393826459896227</v>
      </c>
      <c r="J120" s="31">
        <v>3373248</v>
      </c>
      <c r="K120" s="36">
        <f t="shared" si="26"/>
        <v>0.10754347849997919</v>
      </c>
      <c r="L120" s="31">
        <v>4077878</v>
      </c>
      <c r="M120" s="36">
        <f t="shared" si="27"/>
        <v>0.13000798785578119</v>
      </c>
      <c r="N120" s="31">
        <f t="shared" si="28"/>
        <v>26746565</v>
      </c>
      <c r="O120" s="36">
        <f t="shared" si="29"/>
        <v>0.85271484279418419</v>
      </c>
      <c r="P120" s="31">
        <v>3555414</v>
      </c>
      <c r="Q120" s="31">
        <v>61626145</v>
      </c>
      <c r="R120" s="31">
        <v>12672464</v>
      </c>
      <c r="S120" s="31">
        <v>22458639</v>
      </c>
      <c r="T120" s="36">
        <f t="shared" si="30"/>
        <v>1.7722393214137362</v>
      </c>
      <c r="U120" s="36">
        <f t="shared" si="31"/>
        <v>0.1469488504011065</v>
      </c>
    </row>
    <row r="121" spans="1:21" ht="16.5" x14ac:dyDescent="0.3">
      <c r="A121" s="18" t="s">
        <v>0</v>
      </c>
      <c r="B121" s="13" t="s">
        <v>220</v>
      </c>
      <c r="C121" s="12" t="s">
        <v>0</v>
      </c>
      <c r="D121" s="32">
        <f>SUM(D113:D120)</f>
        <v>237657305</v>
      </c>
      <c r="E121" s="32">
        <f>SUM(E113:E120)</f>
        <v>259989581</v>
      </c>
      <c r="F121" s="32">
        <f>SUM(F113:F120)</f>
        <v>43507246</v>
      </c>
      <c r="G121" s="37">
        <f t="shared" si="24"/>
        <v>0.18306715209111707</v>
      </c>
      <c r="H121" s="32">
        <f>SUM(H113:H120)</f>
        <v>45961291</v>
      </c>
      <c r="I121" s="37">
        <f t="shared" si="25"/>
        <v>0.19339313386558851</v>
      </c>
      <c r="J121" s="32">
        <f>SUM(J113:J120)</f>
        <v>35729144</v>
      </c>
      <c r="K121" s="37">
        <f t="shared" si="26"/>
        <v>0.13742529166966888</v>
      </c>
      <c r="L121" s="32">
        <f>SUM(L113:L120)</f>
        <v>54863200</v>
      </c>
      <c r="M121" s="37">
        <f t="shared" si="27"/>
        <v>0.21102076394361358</v>
      </c>
      <c r="N121" s="32">
        <f t="shared" si="28"/>
        <v>180060881</v>
      </c>
      <c r="O121" s="37">
        <f t="shared" si="29"/>
        <v>0.69256960339499141</v>
      </c>
      <c r="P121" s="32">
        <f>SUM(P113:P120)</f>
        <v>54578063</v>
      </c>
      <c r="Q121" s="32">
        <f>SUM(Q113:Q120)</f>
        <v>132157040</v>
      </c>
      <c r="R121" s="32">
        <f>SUM(R113:R120)</f>
        <v>259901489</v>
      </c>
      <c r="S121" s="32">
        <f>SUM(S113:S120)</f>
        <v>178018797</v>
      </c>
      <c r="T121" s="37">
        <f t="shared" si="30"/>
        <v>0.68494719935983128</v>
      </c>
      <c r="U121" s="37">
        <f t="shared" si="31"/>
        <v>5.2243884140776853E-3</v>
      </c>
    </row>
    <row r="122" spans="1:21" x14ac:dyDescent="0.2">
      <c r="A122" s="17" t="s">
        <v>29</v>
      </c>
      <c r="B122" s="11" t="s">
        <v>221</v>
      </c>
      <c r="C122" s="10" t="s">
        <v>222</v>
      </c>
      <c r="D122" s="31">
        <v>51467121</v>
      </c>
      <c r="E122" s="31">
        <v>52521882</v>
      </c>
      <c r="F122" s="31">
        <v>8663845</v>
      </c>
      <c r="G122" s="36">
        <f t="shared" si="24"/>
        <v>0.16833747121778969</v>
      </c>
      <c r="H122" s="31">
        <v>16462285</v>
      </c>
      <c r="I122" s="36">
        <f t="shared" si="25"/>
        <v>0.31986022688154636</v>
      </c>
      <c r="J122" s="31">
        <v>13405452</v>
      </c>
      <c r="K122" s="36">
        <f t="shared" si="26"/>
        <v>0.25523556067545333</v>
      </c>
      <c r="L122" s="31">
        <v>5994261</v>
      </c>
      <c r="M122" s="36">
        <f t="shared" si="27"/>
        <v>0.11412883110319619</v>
      </c>
      <c r="N122" s="31">
        <f t="shared" si="28"/>
        <v>44525843</v>
      </c>
      <c r="O122" s="36">
        <f t="shared" si="29"/>
        <v>0.84775794972465002</v>
      </c>
      <c r="P122" s="31">
        <v>6181805</v>
      </c>
      <c r="Q122" s="31">
        <v>45900055</v>
      </c>
      <c r="R122" s="31">
        <v>49867293</v>
      </c>
      <c r="S122" s="31">
        <v>40777697</v>
      </c>
      <c r="T122" s="36">
        <f t="shared" si="30"/>
        <v>0.81772429475969344</v>
      </c>
      <c r="U122" s="36">
        <f t="shared" si="31"/>
        <v>-3.0338064691461497E-2</v>
      </c>
    </row>
    <row r="123" spans="1:21" x14ac:dyDescent="0.2">
      <c r="A123" s="17" t="s">
        <v>29</v>
      </c>
      <c r="B123" s="11" t="s">
        <v>223</v>
      </c>
      <c r="C123" s="10" t="s">
        <v>224</v>
      </c>
      <c r="D123" s="31">
        <v>13660082</v>
      </c>
      <c r="E123" s="31">
        <v>15487372</v>
      </c>
      <c r="F123" s="31">
        <v>3179513</v>
      </c>
      <c r="G123" s="36">
        <f t="shared" si="24"/>
        <v>0.23275943731523721</v>
      </c>
      <c r="H123" s="31">
        <v>2864142</v>
      </c>
      <c r="I123" s="36">
        <f t="shared" si="25"/>
        <v>0.20967238703252294</v>
      </c>
      <c r="J123" s="31">
        <v>3813542</v>
      </c>
      <c r="K123" s="36">
        <f t="shared" si="26"/>
        <v>0.24623557825046108</v>
      </c>
      <c r="L123" s="31">
        <v>4066789</v>
      </c>
      <c r="M123" s="36">
        <f t="shared" si="27"/>
        <v>0.26258741638026128</v>
      </c>
      <c r="N123" s="31">
        <f t="shared" si="28"/>
        <v>13923986</v>
      </c>
      <c r="O123" s="36">
        <f t="shared" si="29"/>
        <v>0.89905414553224394</v>
      </c>
      <c r="P123" s="31">
        <v>2662147</v>
      </c>
      <c r="Q123" s="31">
        <v>8967575</v>
      </c>
      <c r="R123" s="31">
        <v>14021926</v>
      </c>
      <c r="S123" s="31">
        <v>7067954</v>
      </c>
      <c r="T123" s="36">
        <f t="shared" si="30"/>
        <v>0.5040644202515403</v>
      </c>
      <c r="U123" s="36">
        <f t="shared" si="31"/>
        <v>0.52763502541369811</v>
      </c>
    </row>
    <row r="124" spans="1:21" x14ac:dyDescent="0.2">
      <c r="A124" s="17" t="s">
        <v>29</v>
      </c>
      <c r="B124" s="11" t="s">
        <v>225</v>
      </c>
      <c r="C124" s="10" t="s">
        <v>226</v>
      </c>
      <c r="D124" s="31">
        <v>36465760</v>
      </c>
      <c r="E124" s="31">
        <v>91564729</v>
      </c>
      <c r="F124" s="31">
        <v>31926852</v>
      </c>
      <c r="G124" s="36">
        <f t="shared" si="24"/>
        <v>0.87552959269188413</v>
      </c>
      <c r="H124" s="31">
        <v>24082956</v>
      </c>
      <c r="I124" s="36">
        <f t="shared" si="25"/>
        <v>0.66042654808236545</v>
      </c>
      <c r="J124" s="31">
        <v>-13838085</v>
      </c>
      <c r="K124" s="36">
        <f t="shared" si="26"/>
        <v>-0.15112898985372414</v>
      </c>
      <c r="L124" s="31">
        <v>20292149</v>
      </c>
      <c r="M124" s="36">
        <f t="shared" si="27"/>
        <v>0.2216153449217329</v>
      </c>
      <c r="N124" s="31">
        <f t="shared" si="28"/>
        <v>62463872</v>
      </c>
      <c r="O124" s="36">
        <f t="shared" si="29"/>
        <v>0.6821826775679094</v>
      </c>
      <c r="P124" s="31">
        <v>-934777</v>
      </c>
      <c r="Q124" s="31">
        <v>147916092</v>
      </c>
      <c r="R124" s="31">
        <v>186721472</v>
      </c>
      <c r="S124" s="31">
        <v>95123066</v>
      </c>
      <c r="T124" s="36">
        <f t="shared" si="30"/>
        <v>0.50943828249168899</v>
      </c>
      <c r="U124" s="36">
        <f t="shared" si="31"/>
        <v>-22.708010573644838</v>
      </c>
    </row>
    <row r="125" spans="1:21" x14ac:dyDescent="0.2">
      <c r="A125" s="17" t="s">
        <v>44</v>
      </c>
      <c r="B125" s="11" t="s">
        <v>227</v>
      </c>
      <c r="C125" s="10" t="s">
        <v>228</v>
      </c>
      <c r="D125" s="31">
        <v>28784616</v>
      </c>
      <c r="E125" s="31">
        <v>30248864</v>
      </c>
      <c r="F125" s="31">
        <v>3638021</v>
      </c>
      <c r="G125" s="36">
        <f t="shared" si="24"/>
        <v>0.12638768569988915</v>
      </c>
      <c r="H125" s="31">
        <v>4734481</v>
      </c>
      <c r="I125" s="36">
        <f t="shared" si="25"/>
        <v>0.16447956088766305</v>
      </c>
      <c r="J125" s="31">
        <v>5438380</v>
      </c>
      <c r="K125" s="36">
        <f t="shared" si="26"/>
        <v>0.1797879087293989</v>
      </c>
      <c r="L125" s="31">
        <v>3256645</v>
      </c>
      <c r="M125" s="36">
        <f t="shared" si="27"/>
        <v>0.10766172904873386</v>
      </c>
      <c r="N125" s="31">
        <f t="shared" si="28"/>
        <v>17067527</v>
      </c>
      <c r="O125" s="36">
        <f t="shared" si="29"/>
        <v>0.5642369577912083</v>
      </c>
      <c r="P125" s="31">
        <v>5384495</v>
      </c>
      <c r="Q125" s="31">
        <v>23476000</v>
      </c>
      <c r="R125" s="31">
        <v>27403291</v>
      </c>
      <c r="S125" s="31">
        <v>18013104</v>
      </c>
      <c r="T125" s="36">
        <f t="shared" si="30"/>
        <v>0.65733360274136421</v>
      </c>
      <c r="U125" s="36">
        <f t="shared" si="31"/>
        <v>-0.39518097797472185</v>
      </c>
    </row>
    <row r="126" spans="1:21" ht="16.5" x14ac:dyDescent="0.3">
      <c r="A126" s="18" t="s">
        <v>0</v>
      </c>
      <c r="B126" s="13" t="s">
        <v>229</v>
      </c>
      <c r="C126" s="12" t="s">
        <v>0</v>
      </c>
      <c r="D126" s="32">
        <f>SUM(D122:D125)</f>
        <v>130377579</v>
      </c>
      <c r="E126" s="32">
        <f>SUM(E122:E125)</f>
        <v>189822847</v>
      </c>
      <c r="F126" s="32">
        <f>SUM(F122:F125)</f>
        <v>47408231</v>
      </c>
      <c r="G126" s="37">
        <f t="shared" si="24"/>
        <v>0.3636225750134538</v>
      </c>
      <c r="H126" s="32">
        <f>SUM(H122:H125)</f>
        <v>48143864</v>
      </c>
      <c r="I126" s="37">
        <f t="shared" si="25"/>
        <v>0.36926490251824662</v>
      </c>
      <c r="J126" s="32">
        <f>SUM(J122:J125)</f>
        <v>8819289</v>
      </c>
      <c r="K126" s="37">
        <f t="shared" si="26"/>
        <v>4.6460629683844117E-2</v>
      </c>
      <c r="L126" s="32">
        <f>SUM(L122:L125)</f>
        <v>33609844</v>
      </c>
      <c r="M126" s="37">
        <f t="shared" si="27"/>
        <v>0.17705900280802342</v>
      </c>
      <c r="N126" s="32">
        <f t="shared" si="28"/>
        <v>137981228</v>
      </c>
      <c r="O126" s="37">
        <f t="shared" si="29"/>
        <v>0.72689473464698373</v>
      </c>
      <c r="P126" s="32">
        <f>SUM(P122:P125)</f>
        <v>13293670</v>
      </c>
      <c r="Q126" s="32">
        <f>SUM(Q122:Q125)</f>
        <v>226259722</v>
      </c>
      <c r="R126" s="32">
        <f>SUM(R122:R125)</f>
        <v>278013982</v>
      </c>
      <c r="S126" s="32">
        <f>SUM(S122:S125)</f>
        <v>160981821</v>
      </c>
      <c r="T126" s="37">
        <f t="shared" si="30"/>
        <v>0.57904217565575533</v>
      </c>
      <c r="U126" s="37">
        <f t="shared" si="31"/>
        <v>1.5282592391717262</v>
      </c>
    </row>
    <row r="127" spans="1:21" x14ac:dyDescent="0.2">
      <c r="A127" s="17" t="s">
        <v>29</v>
      </c>
      <c r="B127" s="11" t="s">
        <v>230</v>
      </c>
      <c r="C127" s="10" t="s">
        <v>231</v>
      </c>
      <c r="D127" s="31">
        <v>11955278</v>
      </c>
      <c r="E127" s="31">
        <v>10987599</v>
      </c>
      <c r="F127" s="31">
        <v>3471921</v>
      </c>
      <c r="G127" s="36">
        <f t="shared" si="24"/>
        <v>0.29040905615076457</v>
      </c>
      <c r="H127" s="31">
        <v>3478365</v>
      </c>
      <c r="I127" s="36">
        <f t="shared" si="25"/>
        <v>0.29094806494671221</v>
      </c>
      <c r="J127" s="31">
        <v>3244408</v>
      </c>
      <c r="K127" s="36">
        <f t="shared" si="26"/>
        <v>0.29527906870281667</v>
      </c>
      <c r="L127" s="31">
        <v>4129294</v>
      </c>
      <c r="M127" s="36">
        <f t="shared" si="27"/>
        <v>0.3758140427221634</v>
      </c>
      <c r="N127" s="31">
        <f t="shared" si="28"/>
        <v>14323988</v>
      </c>
      <c r="O127" s="36">
        <f t="shared" si="29"/>
        <v>1.3036504153455182</v>
      </c>
      <c r="P127" s="31">
        <v>3782940</v>
      </c>
      <c r="Q127" s="31">
        <v>10803771</v>
      </c>
      <c r="R127" s="31">
        <v>11805448</v>
      </c>
      <c r="S127" s="31">
        <v>14931698</v>
      </c>
      <c r="T127" s="36">
        <f t="shared" si="30"/>
        <v>1.2648141773188109</v>
      </c>
      <c r="U127" s="36">
        <f t="shared" si="31"/>
        <v>9.1556831459129739E-2</v>
      </c>
    </row>
    <row r="128" spans="1:21" x14ac:dyDescent="0.2">
      <c r="A128" s="17" t="s">
        <v>29</v>
      </c>
      <c r="B128" s="11" t="s">
        <v>232</v>
      </c>
      <c r="C128" s="10" t="s">
        <v>233</v>
      </c>
      <c r="D128" s="31">
        <v>24136190</v>
      </c>
      <c r="E128" s="31">
        <v>21945082</v>
      </c>
      <c r="F128" s="31">
        <v>1167236</v>
      </c>
      <c r="G128" s="36">
        <f t="shared" si="24"/>
        <v>4.8360408167154798E-2</v>
      </c>
      <c r="H128" s="31">
        <v>5966726</v>
      </c>
      <c r="I128" s="36">
        <f t="shared" si="25"/>
        <v>0.24721076524505317</v>
      </c>
      <c r="J128" s="31">
        <v>4184024</v>
      </c>
      <c r="K128" s="36">
        <f t="shared" si="26"/>
        <v>0.19065884556731208</v>
      </c>
      <c r="L128" s="31">
        <v>6085210</v>
      </c>
      <c r="M128" s="36">
        <f t="shared" si="27"/>
        <v>0.27729265263169217</v>
      </c>
      <c r="N128" s="31">
        <f t="shared" si="28"/>
        <v>17403196</v>
      </c>
      <c r="O128" s="36">
        <f t="shared" si="29"/>
        <v>0.79303399276430131</v>
      </c>
      <c r="P128" s="31">
        <v>5801919</v>
      </c>
      <c r="Q128" s="31">
        <v>22188100</v>
      </c>
      <c r="R128" s="31">
        <v>23645459</v>
      </c>
      <c r="S128" s="31">
        <v>10944238</v>
      </c>
      <c r="T128" s="36">
        <f t="shared" si="30"/>
        <v>0.46284734840630498</v>
      </c>
      <c r="U128" s="36">
        <f t="shared" si="31"/>
        <v>4.8827120819852965E-2</v>
      </c>
    </row>
    <row r="129" spans="1:21" x14ac:dyDescent="0.2">
      <c r="A129" s="17" t="s">
        <v>29</v>
      </c>
      <c r="B129" s="11" t="s">
        <v>234</v>
      </c>
      <c r="C129" s="10" t="s">
        <v>235</v>
      </c>
      <c r="D129" s="31">
        <v>23959992</v>
      </c>
      <c r="E129" s="31">
        <v>21814464</v>
      </c>
      <c r="F129" s="31">
        <v>693793</v>
      </c>
      <c r="G129" s="36">
        <f t="shared" si="24"/>
        <v>2.8956311838501447E-2</v>
      </c>
      <c r="H129" s="31">
        <v>4505402</v>
      </c>
      <c r="I129" s="36">
        <f t="shared" si="25"/>
        <v>0.18803854358549035</v>
      </c>
      <c r="J129" s="31">
        <v>3733635</v>
      </c>
      <c r="K129" s="36">
        <f t="shared" si="26"/>
        <v>0.17115410215900789</v>
      </c>
      <c r="L129" s="31">
        <v>2881078</v>
      </c>
      <c r="M129" s="36">
        <f t="shared" si="27"/>
        <v>0.13207191338737453</v>
      </c>
      <c r="N129" s="31">
        <f t="shared" si="28"/>
        <v>11813908</v>
      </c>
      <c r="O129" s="36">
        <f t="shared" si="29"/>
        <v>0.54156306567972512</v>
      </c>
      <c r="P129" s="31">
        <v>3796146</v>
      </c>
      <c r="Q129" s="31">
        <v>24642801</v>
      </c>
      <c r="R129" s="31">
        <v>20402844</v>
      </c>
      <c r="S129" s="31">
        <v>29436459</v>
      </c>
      <c r="T129" s="36">
        <f t="shared" si="30"/>
        <v>1.4427625383990585</v>
      </c>
      <c r="U129" s="36">
        <f t="shared" si="31"/>
        <v>-0.2410518457403904</v>
      </c>
    </row>
    <row r="130" spans="1:21" x14ac:dyDescent="0.2">
      <c r="A130" s="17" t="s">
        <v>29</v>
      </c>
      <c r="B130" s="11" t="s">
        <v>236</v>
      </c>
      <c r="C130" s="10" t="s">
        <v>237</v>
      </c>
      <c r="D130" s="31">
        <v>18347620</v>
      </c>
      <c r="E130" s="31">
        <v>37910767</v>
      </c>
      <c r="F130" s="31">
        <v>2029114</v>
      </c>
      <c r="G130" s="36">
        <f t="shared" si="24"/>
        <v>0.11059276353009273</v>
      </c>
      <c r="H130" s="31">
        <v>3055331</v>
      </c>
      <c r="I130" s="36">
        <f t="shared" si="25"/>
        <v>0.16652465006360498</v>
      </c>
      <c r="J130" s="31">
        <v>2932813</v>
      </c>
      <c r="K130" s="36">
        <f t="shared" si="26"/>
        <v>7.7360951309689938E-2</v>
      </c>
      <c r="L130" s="31">
        <v>14449108</v>
      </c>
      <c r="M130" s="36">
        <f t="shared" si="27"/>
        <v>0.38113467870486506</v>
      </c>
      <c r="N130" s="31">
        <f t="shared" si="28"/>
        <v>22466366</v>
      </c>
      <c r="O130" s="36">
        <f t="shared" si="29"/>
        <v>0.59261175064065574</v>
      </c>
      <c r="P130" s="31">
        <v>1930503</v>
      </c>
      <c r="Q130" s="31">
        <v>19093072</v>
      </c>
      <c r="R130" s="31">
        <v>19316694</v>
      </c>
      <c r="S130" s="31">
        <v>8506722</v>
      </c>
      <c r="T130" s="36">
        <f t="shared" si="30"/>
        <v>0.44038187901097364</v>
      </c>
      <c r="U130" s="36">
        <f t="shared" si="31"/>
        <v>6.4846337975128758</v>
      </c>
    </row>
    <row r="131" spans="1:21" x14ac:dyDescent="0.2">
      <c r="A131" s="17" t="s">
        <v>44</v>
      </c>
      <c r="B131" s="11" t="s">
        <v>238</v>
      </c>
      <c r="C131" s="10" t="s">
        <v>239</v>
      </c>
      <c r="D131" s="31">
        <v>64243628</v>
      </c>
      <c r="E131" s="31">
        <v>35412115</v>
      </c>
      <c r="F131" s="31">
        <v>3314056</v>
      </c>
      <c r="G131" s="36">
        <f t="shared" si="24"/>
        <v>5.1585754154482057E-2</v>
      </c>
      <c r="H131" s="31">
        <v>5580403</v>
      </c>
      <c r="I131" s="36">
        <f t="shared" si="25"/>
        <v>8.6863136060746762E-2</v>
      </c>
      <c r="J131" s="31">
        <v>5080596</v>
      </c>
      <c r="K131" s="36">
        <f t="shared" si="26"/>
        <v>0.14347056085184406</v>
      </c>
      <c r="L131" s="31">
        <v>5614772</v>
      </c>
      <c r="M131" s="36">
        <f t="shared" si="27"/>
        <v>0.15855511595396096</v>
      </c>
      <c r="N131" s="31">
        <f t="shared" si="28"/>
        <v>19589827</v>
      </c>
      <c r="O131" s="36">
        <f t="shared" si="29"/>
        <v>0.55319562245858511</v>
      </c>
      <c r="P131" s="31">
        <v>3853819</v>
      </c>
      <c r="Q131" s="31">
        <v>38118177</v>
      </c>
      <c r="R131" s="31">
        <v>37941948</v>
      </c>
      <c r="S131" s="31">
        <v>15715251</v>
      </c>
      <c r="T131" s="36">
        <f t="shared" si="30"/>
        <v>0.41419199140750496</v>
      </c>
      <c r="U131" s="36">
        <f t="shared" si="31"/>
        <v>0.45693713171272443</v>
      </c>
    </row>
    <row r="132" spans="1:21" ht="16.5" x14ac:dyDescent="0.3">
      <c r="A132" s="18" t="s">
        <v>0</v>
      </c>
      <c r="B132" s="13" t="s">
        <v>240</v>
      </c>
      <c r="C132" s="12" t="s">
        <v>0</v>
      </c>
      <c r="D132" s="32">
        <f>SUM(D127:D131)</f>
        <v>142642708</v>
      </c>
      <c r="E132" s="32">
        <f>SUM(E127:E131)</f>
        <v>128070027</v>
      </c>
      <c r="F132" s="32">
        <f>SUM(F127:F131)</f>
        <v>10676120</v>
      </c>
      <c r="G132" s="37">
        <f t="shared" si="24"/>
        <v>7.4845185917249979E-2</v>
      </c>
      <c r="H132" s="32">
        <f>SUM(H127:H131)</f>
        <v>22586227</v>
      </c>
      <c r="I132" s="37">
        <f t="shared" si="25"/>
        <v>0.15834126620759331</v>
      </c>
      <c r="J132" s="32">
        <f>SUM(J127:J131)</f>
        <v>19175476</v>
      </c>
      <c r="K132" s="37">
        <f t="shared" si="26"/>
        <v>0.14972649299121332</v>
      </c>
      <c r="L132" s="32">
        <f>SUM(L127:L131)</f>
        <v>33159462</v>
      </c>
      <c r="M132" s="37">
        <f t="shared" si="27"/>
        <v>0.25891664721832219</v>
      </c>
      <c r="N132" s="32">
        <f t="shared" si="28"/>
        <v>85597285</v>
      </c>
      <c r="O132" s="37">
        <f t="shared" si="29"/>
        <v>0.66836313698910987</v>
      </c>
      <c r="P132" s="32">
        <f>SUM(P127:P131)</f>
        <v>19165327</v>
      </c>
      <c r="Q132" s="32">
        <f>SUM(Q127:Q131)</f>
        <v>114845921</v>
      </c>
      <c r="R132" s="32">
        <f>SUM(R127:R131)</f>
        <v>113112393</v>
      </c>
      <c r="S132" s="32">
        <f>SUM(S127:S131)</f>
        <v>79534368</v>
      </c>
      <c r="T132" s="37">
        <f t="shared" si="30"/>
        <v>0.70314459707346122</v>
      </c>
      <c r="U132" s="37">
        <f t="shared" si="31"/>
        <v>0.73017981900334905</v>
      </c>
    </row>
    <row r="133" spans="1:21" x14ac:dyDescent="0.2">
      <c r="A133" s="17" t="s">
        <v>29</v>
      </c>
      <c r="B133" s="11" t="s">
        <v>241</v>
      </c>
      <c r="C133" s="10" t="s">
        <v>242</v>
      </c>
      <c r="D133" s="31">
        <v>85178962</v>
      </c>
      <c r="E133" s="31">
        <v>86797167</v>
      </c>
      <c r="F133" s="31">
        <v>19198369</v>
      </c>
      <c r="G133" s="36">
        <f t="shared" si="24"/>
        <v>0.22538862354298236</v>
      </c>
      <c r="H133" s="31">
        <v>19306878</v>
      </c>
      <c r="I133" s="36">
        <f t="shared" si="25"/>
        <v>0.22666251791140635</v>
      </c>
      <c r="J133" s="31">
        <v>22763137</v>
      </c>
      <c r="K133" s="36">
        <f t="shared" si="26"/>
        <v>0.26225668171865563</v>
      </c>
      <c r="L133" s="31">
        <v>22174952</v>
      </c>
      <c r="M133" s="36">
        <f t="shared" si="27"/>
        <v>0.25548013565926642</v>
      </c>
      <c r="N133" s="31">
        <f t="shared" si="28"/>
        <v>83443336</v>
      </c>
      <c r="O133" s="36">
        <f t="shared" si="29"/>
        <v>0.96136013287161781</v>
      </c>
      <c r="P133" s="31">
        <v>19279212</v>
      </c>
      <c r="Q133" s="31">
        <v>85041223</v>
      </c>
      <c r="R133" s="31">
        <v>85664469</v>
      </c>
      <c r="S133" s="31">
        <v>84002948</v>
      </c>
      <c r="T133" s="36">
        <f t="shared" si="30"/>
        <v>0.98060431565857253</v>
      </c>
      <c r="U133" s="36">
        <f t="shared" si="31"/>
        <v>0.15020012228715562</v>
      </c>
    </row>
    <row r="134" spans="1:21" x14ac:dyDescent="0.2">
      <c r="A134" s="17" t="s">
        <v>29</v>
      </c>
      <c r="B134" s="11" t="s">
        <v>243</v>
      </c>
      <c r="C134" s="10" t="s">
        <v>244</v>
      </c>
      <c r="D134" s="31">
        <v>4798311</v>
      </c>
      <c r="E134" s="31">
        <v>4284358</v>
      </c>
      <c r="F134" s="31">
        <v>1048737</v>
      </c>
      <c r="G134" s="36">
        <f t="shared" si="24"/>
        <v>0.2185637821308373</v>
      </c>
      <c r="H134" s="31">
        <v>1289173</v>
      </c>
      <c r="I134" s="36">
        <f t="shared" si="25"/>
        <v>0.26867224738038031</v>
      </c>
      <c r="J134" s="31">
        <v>626720</v>
      </c>
      <c r="K134" s="36">
        <f t="shared" si="26"/>
        <v>0.14628095971438429</v>
      </c>
      <c r="L134" s="31">
        <v>1294015</v>
      </c>
      <c r="M134" s="36">
        <f t="shared" si="27"/>
        <v>0.3020324165254164</v>
      </c>
      <c r="N134" s="31">
        <f t="shared" si="28"/>
        <v>4258645</v>
      </c>
      <c r="O134" s="36">
        <f t="shared" si="29"/>
        <v>0.99399840069387291</v>
      </c>
      <c r="P134" s="31">
        <v>789809</v>
      </c>
      <c r="Q134" s="31">
        <v>3989284</v>
      </c>
      <c r="R134" s="31">
        <v>3668447</v>
      </c>
      <c r="S134" s="31">
        <v>4083065</v>
      </c>
      <c r="T134" s="36">
        <f t="shared" si="30"/>
        <v>1.1130227586769006</v>
      </c>
      <c r="U134" s="36">
        <f t="shared" si="31"/>
        <v>0.63838978791074807</v>
      </c>
    </row>
    <row r="135" spans="1:21" x14ac:dyDescent="0.2">
      <c r="A135" s="17" t="s">
        <v>29</v>
      </c>
      <c r="B135" s="11" t="s">
        <v>245</v>
      </c>
      <c r="C135" s="10" t="s">
        <v>246</v>
      </c>
      <c r="D135" s="31">
        <v>33805087</v>
      </c>
      <c r="E135" s="31">
        <v>33669336</v>
      </c>
      <c r="F135" s="31">
        <v>6737008</v>
      </c>
      <c r="G135" s="36">
        <f t="shared" si="24"/>
        <v>0.1992897696136679</v>
      </c>
      <c r="H135" s="31">
        <v>7680072</v>
      </c>
      <c r="I135" s="36">
        <f t="shared" si="25"/>
        <v>0.22718687279225167</v>
      </c>
      <c r="J135" s="31">
        <v>13140639</v>
      </c>
      <c r="K135" s="36">
        <f t="shared" si="26"/>
        <v>0.39028506531878143</v>
      </c>
      <c r="L135" s="31">
        <v>9275255</v>
      </c>
      <c r="M135" s="36">
        <f t="shared" si="27"/>
        <v>0.2754807816821811</v>
      </c>
      <c r="N135" s="31">
        <f t="shared" si="28"/>
        <v>36832974</v>
      </c>
      <c r="O135" s="36">
        <f t="shared" si="29"/>
        <v>1.0939619955677178</v>
      </c>
      <c r="P135" s="31">
        <v>3649813</v>
      </c>
      <c r="Q135" s="31">
        <v>24969600</v>
      </c>
      <c r="R135" s="31">
        <v>41281890</v>
      </c>
      <c r="S135" s="31">
        <v>58252492</v>
      </c>
      <c r="T135" s="36">
        <f t="shared" si="30"/>
        <v>1.4110907228326999</v>
      </c>
      <c r="U135" s="36">
        <f t="shared" si="31"/>
        <v>1.5412959513268216</v>
      </c>
    </row>
    <row r="136" spans="1:21" x14ac:dyDescent="0.2">
      <c r="A136" s="17" t="s">
        <v>44</v>
      </c>
      <c r="B136" s="11" t="s">
        <v>247</v>
      </c>
      <c r="C136" s="10" t="s">
        <v>248</v>
      </c>
      <c r="D136" s="31">
        <v>17259308</v>
      </c>
      <c r="E136" s="31">
        <v>19736474</v>
      </c>
      <c r="F136" s="31">
        <v>4074039</v>
      </c>
      <c r="G136" s="36">
        <f t="shared" si="24"/>
        <v>0.23604880334715622</v>
      </c>
      <c r="H136" s="31">
        <v>4507810</v>
      </c>
      <c r="I136" s="36">
        <f t="shared" si="25"/>
        <v>0.26118138687831516</v>
      </c>
      <c r="J136" s="31">
        <v>4384615</v>
      </c>
      <c r="K136" s="36">
        <f t="shared" si="26"/>
        <v>0.22215797006091362</v>
      </c>
      <c r="L136" s="31">
        <v>4945504</v>
      </c>
      <c r="M136" s="36">
        <f t="shared" si="27"/>
        <v>0.25057687609245705</v>
      </c>
      <c r="N136" s="31">
        <f t="shared" si="28"/>
        <v>17911968</v>
      </c>
      <c r="O136" s="36">
        <f t="shared" si="29"/>
        <v>0.90755663853634649</v>
      </c>
      <c r="P136" s="31">
        <v>4301030</v>
      </c>
      <c r="Q136" s="31">
        <v>16120564</v>
      </c>
      <c r="R136" s="31">
        <v>17905148</v>
      </c>
      <c r="S136" s="31">
        <v>16529215</v>
      </c>
      <c r="T136" s="36">
        <f t="shared" si="30"/>
        <v>0.92315433527832336</v>
      </c>
      <c r="U136" s="36">
        <f t="shared" si="31"/>
        <v>0.1498417820847564</v>
      </c>
    </row>
    <row r="137" spans="1:21" ht="16.5" x14ac:dyDescent="0.3">
      <c r="A137" s="18" t="s">
        <v>0</v>
      </c>
      <c r="B137" s="13" t="s">
        <v>249</v>
      </c>
      <c r="C137" s="12" t="s">
        <v>0</v>
      </c>
      <c r="D137" s="32">
        <f>SUM(D133:D136)</f>
        <v>141041668</v>
      </c>
      <c r="E137" s="32">
        <f>SUM(E133:E136)</f>
        <v>144487335</v>
      </c>
      <c r="F137" s="32">
        <f>SUM(F133:F136)</f>
        <v>31058153</v>
      </c>
      <c r="G137" s="37">
        <f t="shared" ref="G137:G170" si="32">IF(($D137     =0),0,($F137     /$D137     ))</f>
        <v>0.22020551401873664</v>
      </c>
      <c r="H137" s="32">
        <f>SUM(H133:H136)</f>
        <v>32783933</v>
      </c>
      <c r="I137" s="37">
        <f t="shared" ref="I137:I170" si="33">IF(($D137     =0),0,($H137     /$D137     ))</f>
        <v>0.23244147254412789</v>
      </c>
      <c r="J137" s="32">
        <f>SUM(J133:J136)</f>
        <v>40915111</v>
      </c>
      <c r="K137" s="37">
        <f t="shared" ref="K137:K170" si="34">IF(($E137     =0),0,($J137     /$E137     ))</f>
        <v>0.28317437649465954</v>
      </c>
      <c r="L137" s="32">
        <f>SUM(L133:L136)</f>
        <v>37689726</v>
      </c>
      <c r="M137" s="37">
        <f t="shared" ref="M137:M170" si="35">IF(($E137     =0),0,($L137     /$E137     ))</f>
        <v>0.26085141649266352</v>
      </c>
      <c r="N137" s="32">
        <f t="shared" ref="N137:N170" si="36">$F137     +$H137     +$J137     +$L137</f>
        <v>142446923</v>
      </c>
      <c r="O137" s="37">
        <f t="shared" ref="O137:O170" si="37">IF(($E137     =0),0,($N137     /$E137     ))</f>
        <v>0.98587826400147804</v>
      </c>
      <c r="P137" s="32">
        <f>SUM(P133:P136)</f>
        <v>28019864</v>
      </c>
      <c r="Q137" s="32">
        <f>SUM(Q133:Q136)</f>
        <v>130120671</v>
      </c>
      <c r="R137" s="32">
        <f>SUM(R133:R136)</f>
        <v>148519954</v>
      </c>
      <c r="S137" s="32">
        <f>SUM(S133:S136)</f>
        <v>162867720</v>
      </c>
      <c r="T137" s="37">
        <f t="shared" ref="T137:T170" si="38">IF(($R137     =0),0,($S137     /$R137     ))</f>
        <v>1.0966049720160835</v>
      </c>
      <c r="U137" s="37">
        <f t="shared" ref="U137:U170" si="39">IF(($P137     =0),0,(($L137     /$P137     )-1))</f>
        <v>0.34510738524640949</v>
      </c>
    </row>
    <row r="138" spans="1:21" x14ac:dyDescent="0.2">
      <c r="A138" s="17" t="s">
        <v>29</v>
      </c>
      <c r="B138" s="11" t="s">
        <v>250</v>
      </c>
      <c r="C138" s="10" t="s">
        <v>251</v>
      </c>
      <c r="D138" s="31">
        <v>25665191</v>
      </c>
      <c r="E138" s="31">
        <v>24947853</v>
      </c>
      <c r="F138" s="31">
        <v>5654592</v>
      </c>
      <c r="G138" s="36">
        <f t="shared" si="32"/>
        <v>0.22032144627328118</v>
      </c>
      <c r="H138" s="31">
        <v>6125363</v>
      </c>
      <c r="I138" s="36">
        <f t="shared" si="33"/>
        <v>0.23866422813685664</v>
      </c>
      <c r="J138" s="31">
        <v>6071802</v>
      </c>
      <c r="K138" s="36">
        <f t="shared" si="34"/>
        <v>0.24337974093401946</v>
      </c>
      <c r="L138" s="31">
        <v>6925918</v>
      </c>
      <c r="M138" s="36">
        <f t="shared" si="35"/>
        <v>0.27761579323078422</v>
      </c>
      <c r="N138" s="31">
        <f t="shared" si="36"/>
        <v>24777675</v>
      </c>
      <c r="O138" s="36">
        <f t="shared" si="37"/>
        <v>0.99317865148556073</v>
      </c>
      <c r="P138" s="31">
        <v>8789283</v>
      </c>
      <c r="Q138" s="31">
        <v>24293251</v>
      </c>
      <c r="R138" s="31">
        <v>21887064</v>
      </c>
      <c r="S138" s="31">
        <v>24516024</v>
      </c>
      <c r="T138" s="36">
        <f t="shared" si="38"/>
        <v>1.1201147856103495</v>
      </c>
      <c r="U138" s="36">
        <f t="shared" si="39"/>
        <v>-0.21200421012726522</v>
      </c>
    </row>
    <row r="139" spans="1:21" x14ac:dyDescent="0.2">
      <c r="A139" s="17" t="s">
        <v>29</v>
      </c>
      <c r="B139" s="11" t="s">
        <v>252</v>
      </c>
      <c r="C139" s="10" t="s">
        <v>253</v>
      </c>
      <c r="D139" s="31">
        <v>16126890</v>
      </c>
      <c r="E139" s="31">
        <v>14339218</v>
      </c>
      <c r="F139" s="31">
        <v>3950498</v>
      </c>
      <c r="G139" s="36">
        <f t="shared" si="32"/>
        <v>0.24496341204038721</v>
      </c>
      <c r="H139" s="31">
        <v>3432427</v>
      </c>
      <c r="I139" s="36">
        <f t="shared" si="33"/>
        <v>0.21283874324187738</v>
      </c>
      <c r="J139" s="31">
        <v>3052239</v>
      </c>
      <c r="K139" s="36">
        <f t="shared" si="34"/>
        <v>0.21285951576996737</v>
      </c>
      <c r="L139" s="31">
        <v>3430665</v>
      </c>
      <c r="M139" s="36">
        <f t="shared" si="35"/>
        <v>0.23925049469224891</v>
      </c>
      <c r="N139" s="31">
        <f t="shared" si="36"/>
        <v>13865829</v>
      </c>
      <c r="O139" s="36">
        <f t="shared" si="37"/>
        <v>0.96698641446137434</v>
      </c>
      <c r="P139" s="31">
        <v>4188227</v>
      </c>
      <c r="Q139" s="31">
        <v>15744942</v>
      </c>
      <c r="R139" s="31">
        <v>17234706</v>
      </c>
      <c r="S139" s="31">
        <v>12568913</v>
      </c>
      <c r="T139" s="36">
        <f t="shared" si="38"/>
        <v>0.72927922298181358</v>
      </c>
      <c r="U139" s="36">
        <f t="shared" si="39"/>
        <v>-0.1808789256169735</v>
      </c>
    </row>
    <row r="140" spans="1:21" x14ac:dyDescent="0.2">
      <c r="A140" s="17" t="s">
        <v>29</v>
      </c>
      <c r="B140" s="11" t="s">
        <v>254</v>
      </c>
      <c r="C140" s="10" t="s">
        <v>255</v>
      </c>
      <c r="D140" s="31">
        <v>19866658</v>
      </c>
      <c r="E140" s="31">
        <v>15709413</v>
      </c>
      <c r="F140" s="31">
        <v>3034617</v>
      </c>
      <c r="G140" s="36">
        <f t="shared" si="32"/>
        <v>0.15274924448792546</v>
      </c>
      <c r="H140" s="31">
        <v>3545647</v>
      </c>
      <c r="I140" s="36">
        <f t="shared" si="33"/>
        <v>0.17847224228654865</v>
      </c>
      <c r="J140" s="31">
        <v>2917790</v>
      </c>
      <c r="K140" s="36">
        <f t="shared" si="34"/>
        <v>0.18573513854400542</v>
      </c>
      <c r="L140" s="31">
        <v>3961046</v>
      </c>
      <c r="M140" s="36">
        <f t="shared" si="35"/>
        <v>0.25214474913862156</v>
      </c>
      <c r="N140" s="31">
        <f t="shared" si="36"/>
        <v>13459100</v>
      </c>
      <c r="O140" s="36">
        <f t="shared" si="37"/>
        <v>0.85675384560836232</v>
      </c>
      <c r="P140" s="31">
        <v>3611771</v>
      </c>
      <c r="Q140" s="31">
        <v>22594543</v>
      </c>
      <c r="R140" s="31">
        <v>16917024</v>
      </c>
      <c r="S140" s="31">
        <v>12499402</v>
      </c>
      <c r="T140" s="36">
        <f t="shared" si="38"/>
        <v>0.73886529923939337</v>
      </c>
      <c r="U140" s="36">
        <f t="shared" si="39"/>
        <v>9.6704636035894964E-2</v>
      </c>
    </row>
    <row r="141" spans="1:21" x14ac:dyDescent="0.2">
      <c r="A141" s="17" t="s">
        <v>29</v>
      </c>
      <c r="B141" s="11" t="s">
        <v>256</v>
      </c>
      <c r="C141" s="10" t="s">
        <v>257</v>
      </c>
      <c r="D141" s="31">
        <v>10069207</v>
      </c>
      <c r="E141" s="31">
        <v>9802287</v>
      </c>
      <c r="F141" s="31">
        <v>2016301</v>
      </c>
      <c r="G141" s="36">
        <f t="shared" si="32"/>
        <v>0.20024426948418084</v>
      </c>
      <c r="H141" s="31">
        <v>2297874</v>
      </c>
      <c r="I141" s="36">
        <f t="shared" si="33"/>
        <v>0.22820804061332733</v>
      </c>
      <c r="J141" s="31">
        <v>2143110</v>
      </c>
      <c r="K141" s="36">
        <f t="shared" si="34"/>
        <v>0.21863367191758412</v>
      </c>
      <c r="L141" s="31">
        <v>1124398</v>
      </c>
      <c r="M141" s="36">
        <f t="shared" si="35"/>
        <v>0.11470772075945133</v>
      </c>
      <c r="N141" s="31">
        <f t="shared" si="36"/>
        <v>7581683</v>
      </c>
      <c r="O141" s="36">
        <f t="shared" si="37"/>
        <v>0.7734606219956629</v>
      </c>
      <c r="P141" s="31">
        <v>2198287</v>
      </c>
      <c r="Q141" s="31">
        <v>11906681</v>
      </c>
      <c r="R141" s="31">
        <v>11906681</v>
      </c>
      <c r="S141" s="31">
        <v>8737590</v>
      </c>
      <c r="T141" s="36">
        <f t="shared" si="38"/>
        <v>0.73383926217558026</v>
      </c>
      <c r="U141" s="36">
        <f t="shared" si="39"/>
        <v>-0.48851173663857361</v>
      </c>
    </row>
    <row r="142" spans="1:21" x14ac:dyDescent="0.2">
      <c r="A142" s="17" t="s">
        <v>29</v>
      </c>
      <c r="B142" s="11" t="s">
        <v>258</v>
      </c>
      <c r="C142" s="10" t="s">
        <v>259</v>
      </c>
      <c r="D142" s="31">
        <v>30411765</v>
      </c>
      <c r="E142" s="31">
        <v>26163202</v>
      </c>
      <c r="F142" s="31">
        <v>3219006</v>
      </c>
      <c r="G142" s="36">
        <f t="shared" si="32"/>
        <v>0.10584739162623412</v>
      </c>
      <c r="H142" s="31">
        <v>4968306</v>
      </c>
      <c r="I142" s="36">
        <f t="shared" si="33"/>
        <v>0.16336789397129697</v>
      </c>
      <c r="J142" s="31">
        <v>3960476</v>
      </c>
      <c r="K142" s="36">
        <f t="shared" si="34"/>
        <v>0.15137581401542519</v>
      </c>
      <c r="L142" s="31">
        <v>5129883</v>
      </c>
      <c r="M142" s="36">
        <f t="shared" si="35"/>
        <v>0.19607244556686906</v>
      </c>
      <c r="N142" s="31">
        <f t="shared" si="36"/>
        <v>17277671</v>
      </c>
      <c r="O142" s="36">
        <f t="shared" si="37"/>
        <v>0.66038059867442833</v>
      </c>
      <c r="P142" s="31">
        <v>5508056</v>
      </c>
      <c r="Q142" s="31">
        <v>28764102</v>
      </c>
      <c r="R142" s="31">
        <v>27456522</v>
      </c>
      <c r="S142" s="31">
        <v>15889029</v>
      </c>
      <c r="T142" s="36">
        <f t="shared" si="38"/>
        <v>0.57869780447793062</v>
      </c>
      <c r="U142" s="36">
        <f t="shared" si="39"/>
        <v>-6.8658161790657202E-2</v>
      </c>
    </row>
    <row r="143" spans="1:21" x14ac:dyDescent="0.2">
      <c r="A143" s="17" t="s">
        <v>44</v>
      </c>
      <c r="B143" s="11" t="s">
        <v>260</v>
      </c>
      <c r="C143" s="10" t="s">
        <v>261</v>
      </c>
      <c r="D143" s="31">
        <v>28742126</v>
      </c>
      <c r="E143" s="31">
        <v>30594760</v>
      </c>
      <c r="F143" s="31">
        <v>5417128</v>
      </c>
      <c r="G143" s="36">
        <f t="shared" si="32"/>
        <v>0.18847346226232534</v>
      </c>
      <c r="H143" s="31">
        <v>8115903</v>
      </c>
      <c r="I143" s="36">
        <f t="shared" si="33"/>
        <v>0.28236961315944409</v>
      </c>
      <c r="J143" s="31">
        <v>7088106</v>
      </c>
      <c r="K143" s="36">
        <f t="shared" si="34"/>
        <v>0.23167712379505509</v>
      </c>
      <c r="L143" s="31">
        <v>5327179</v>
      </c>
      <c r="M143" s="36">
        <f t="shared" si="35"/>
        <v>0.17412063372943601</v>
      </c>
      <c r="N143" s="31">
        <f t="shared" si="36"/>
        <v>25948316</v>
      </c>
      <c r="O143" s="36">
        <f t="shared" si="37"/>
        <v>0.84812941824024768</v>
      </c>
      <c r="P143" s="31">
        <v>5108098</v>
      </c>
      <c r="Q143" s="31">
        <v>23961858</v>
      </c>
      <c r="R143" s="31">
        <v>24722090</v>
      </c>
      <c r="S143" s="31">
        <v>19254336</v>
      </c>
      <c r="T143" s="36">
        <f t="shared" si="38"/>
        <v>0.77883123959179823</v>
      </c>
      <c r="U143" s="36">
        <f t="shared" si="39"/>
        <v>4.2888957886086043E-2</v>
      </c>
    </row>
    <row r="144" spans="1:21" ht="16.5" x14ac:dyDescent="0.3">
      <c r="A144" s="18" t="s">
        <v>0</v>
      </c>
      <c r="B144" s="13" t="s">
        <v>262</v>
      </c>
      <c r="C144" s="12" t="s">
        <v>0</v>
      </c>
      <c r="D144" s="32">
        <f>SUM(D138:D143)</f>
        <v>130881837</v>
      </c>
      <c r="E144" s="32">
        <f>SUM(E138:E143)</f>
        <v>121556733</v>
      </c>
      <c r="F144" s="32">
        <f>SUM(F138:F143)</f>
        <v>23292142</v>
      </c>
      <c r="G144" s="37">
        <f t="shared" si="32"/>
        <v>0.17796313479310349</v>
      </c>
      <c r="H144" s="32">
        <f>SUM(H138:H143)</f>
        <v>28485520</v>
      </c>
      <c r="I144" s="37">
        <f t="shared" si="33"/>
        <v>0.21764303323462675</v>
      </c>
      <c r="J144" s="32">
        <f>SUM(J138:J143)</f>
        <v>25233523</v>
      </c>
      <c r="K144" s="37">
        <f t="shared" si="34"/>
        <v>0.20758638684374645</v>
      </c>
      <c r="L144" s="32">
        <f>SUM(L138:L143)</f>
        <v>25899089</v>
      </c>
      <c r="M144" s="37">
        <f t="shared" si="35"/>
        <v>0.21306173965698799</v>
      </c>
      <c r="N144" s="32">
        <f t="shared" si="36"/>
        <v>102910274</v>
      </c>
      <c r="O144" s="37">
        <f t="shared" si="37"/>
        <v>0.84660282865614689</v>
      </c>
      <c r="P144" s="32">
        <f>SUM(P138:P143)</f>
        <v>29403722</v>
      </c>
      <c r="Q144" s="32">
        <f>SUM(Q138:Q143)</f>
        <v>127265377</v>
      </c>
      <c r="R144" s="32">
        <f>SUM(R138:R143)</f>
        <v>120124087</v>
      </c>
      <c r="S144" s="32">
        <f>SUM(S138:S143)</f>
        <v>93465294</v>
      </c>
      <c r="T144" s="37">
        <f t="shared" si="38"/>
        <v>0.77807287725733143</v>
      </c>
      <c r="U144" s="37">
        <f t="shared" si="39"/>
        <v>-0.11919011477526553</v>
      </c>
    </row>
    <row r="145" spans="1:21" x14ac:dyDescent="0.2">
      <c r="A145" s="17" t="s">
        <v>29</v>
      </c>
      <c r="B145" s="11" t="s">
        <v>263</v>
      </c>
      <c r="C145" s="10" t="s">
        <v>264</v>
      </c>
      <c r="D145" s="31">
        <v>32348083</v>
      </c>
      <c r="E145" s="31">
        <v>32599598</v>
      </c>
      <c r="F145" s="31">
        <v>5216254</v>
      </c>
      <c r="G145" s="36">
        <f t="shared" si="32"/>
        <v>0.16125388326720938</v>
      </c>
      <c r="H145" s="31">
        <v>5955307</v>
      </c>
      <c r="I145" s="36">
        <f t="shared" si="33"/>
        <v>0.18410077036095152</v>
      </c>
      <c r="J145" s="31">
        <v>5196514</v>
      </c>
      <c r="K145" s="36">
        <f t="shared" si="34"/>
        <v>0.15940423559824266</v>
      </c>
      <c r="L145" s="31">
        <v>8985260</v>
      </c>
      <c r="M145" s="36">
        <f t="shared" si="35"/>
        <v>0.27562487120239948</v>
      </c>
      <c r="N145" s="31">
        <f t="shared" si="36"/>
        <v>25353335</v>
      </c>
      <c r="O145" s="36">
        <f t="shared" si="37"/>
        <v>0.77771925285704446</v>
      </c>
      <c r="P145" s="31">
        <v>6182575</v>
      </c>
      <c r="Q145" s="31">
        <v>36574472</v>
      </c>
      <c r="R145" s="31">
        <v>35627823</v>
      </c>
      <c r="S145" s="31">
        <v>21947153</v>
      </c>
      <c r="T145" s="36">
        <f t="shared" si="38"/>
        <v>0.61601162103000229</v>
      </c>
      <c r="U145" s="36">
        <f t="shared" si="39"/>
        <v>0.4533200163362352</v>
      </c>
    </row>
    <row r="146" spans="1:21" x14ac:dyDescent="0.2">
      <c r="A146" s="17" t="s">
        <v>29</v>
      </c>
      <c r="B146" s="11" t="s">
        <v>265</v>
      </c>
      <c r="C146" s="10" t="s">
        <v>266</v>
      </c>
      <c r="D146" s="31">
        <v>34939374</v>
      </c>
      <c r="E146" s="31">
        <v>41000568</v>
      </c>
      <c r="F146" s="31">
        <v>9521504</v>
      </c>
      <c r="G146" s="36">
        <f t="shared" si="32"/>
        <v>0.27251501414993867</v>
      </c>
      <c r="H146" s="31">
        <v>14686614</v>
      </c>
      <c r="I146" s="36">
        <f t="shared" si="33"/>
        <v>0.42034565358841292</v>
      </c>
      <c r="J146" s="31">
        <v>13693706</v>
      </c>
      <c r="K146" s="36">
        <f t="shared" si="34"/>
        <v>0.33398820230978266</v>
      </c>
      <c r="L146" s="31">
        <v>21739397</v>
      </c>
      <c r="M146" s="36">
        <f t="shared" si="35"/>
        <v>0.53022184960949814</v>
      </c>
      <c r="N146" s="31">
        <f t="shared" si="36"/>
        <v>59641221</v>
      </c>
      <c r="O146" s="36">
        <f t="shared" si="37"/>
        <v>1.4546437746911214</v>
      </c>
      <c r="P146" s="31">
        <v>21048642</v>
      </c>
      <c r="Q146" s="31">
        <v>59618355</v>
      </c>
      <c r="R146" s="31">
        <v>66517536</v>
      </c>
      <c r="S146" s="31">
        <v>79106329</v>
      </c>
      <c r="T146" s="36">
        <f t="shared" si="38"/>
        <v>1.1892552514272328</v>
      </c>
      <c r="U146" s="36">
        <f t="shared" si="39"/>
        <v>3.2817081501029799E-2</v>
      </c>
    </row>
    <row r="147" spans="1:21" x14ac:dyDescent="0.2">
      <c r="A147" s="17" t="s">
        <v>29</v>
      </c>
      <c r="B147" s="11" t="s">
        <v>267</v>
      </c>
      <c r="C147" s="10" t="s">
        <v>268</v>
      </c>
      <c r="D147" s="31">
        <v>24265771</v>
      </c>
      <c r="E147" s="31">
        <v>12075770</v>
      </c>
      <c r="F147" s="31">
        <v>2369862</v>
      </c>
      <c r="G147" s="36">
        <f t="shared" si="32"/>
        <v>9.7662753019469278E-2</v>
      </c>
      <c r="H147" s="31">
        <v>2484249</v>
      </c>
      <c r="I147" s="36">
        <f t="shared" si="33"/>
        <v>0.10237667700729558</v>
      </c>
      <c r="J147" s="31">
        <v>2030488</v>
      </c>
      <c r="K147" s="36">
        <f t="shared" si="34"/>
        <v>0.16814563377739059</v>
      </c>
      <c r="L147" s="31">
        <v>2136817</v>
      </c>
      <c r="M147" s="36">
        <f t="shared" si="35"/>
        <v>0.17695078657510038</v>
      </c>
      <c r="N147" s="31">
        <f t="shared" si="36"/>
        <v>9021416</v>
      </c>
      <c r="O147" s="36">
        <f t="shared" si="37"/>
        <v>0.74706755759674126</v>
      </c>
      <c r="P147" s="31">
        <v>1353072</v>
      </c>
      <c r="Q147" s="31">
        <v>20470864</v>
      </c>
      <c r="R147" s="31">
        <v>25654017</v>
      </c>
      <c r="S147" s="31">
        <v>7717300</v>
      </c>
      <c r="T147" s="36">
        <f t="shared" si="38"/>
        <v>0.3008222844788791</v>
      </c>
      <c r="U147" s="36">
        <f t="shared" si="39"/>
        <v>0.57923377322123293</v>
      </c>
    </row>
    <row r="148" spans="1:21" x14ac:dyDescent="0.2">
      <c r="A148" s="17" t="s">
        <v>29</v>
      </c>
      <c r="B148" s="11" t="s">
        <v>269</v>
      </c>
      <c r="C148" s="10" t="s">
        <v>270</v>
      </c>
      <c r="D148" s="31">
        <v>12892887</v>
      </c>
      <c r="E148" s="31">
        <v>17075497</v>
      </c>
      <c r="F148" s="31">
        <v>3410671</v>
      </c>
      <c r="G148" s="36">
        <f t="shared" si="32"/>
        <v>0.26453896633081481</v>
      </c>
      <c r="H148" s="31">
        <v>4883324</v>
      </c>
      <c r="I148" s="36">
        <f t="shared" si="33"/>
        <v>0.37876109516821177</v>
      </c>
      <c r="J148" s="31">
        <v>619301</v>
      </c>
      <c r="K148" s="36">
        <f t="shared" si="34"/>
        <v>3.6268402612234359E-2</v>
      </c>
      <c r="L148" s="31">
        <v>5881228</v>
      </c>
      <c r="M148" s="36">
        <f t="shared" si="35"/>
        <v>0.34442499682439698</v>
      </c>
      <c r="N148" s="31">
        <f t="shared" si="36"/>
        <v>14794524</v>
      </c>
      <c r="O148" s="36">
        <f t="shared" si="37"/>
        <v>0.86641835373810794</v>
      </c>
      <c r="P148" s="31">
        <v>3551090</v>
      </c>
      <c r="Q148" s="31">
        <v>36634871</v>
      </c>
      <c r="R148" s="31">
        <v>11730635</v>
      </c>
      <c r="S148" s="31">
        <v>13929708</v>
      </c>
      <c r="T148" s="36">
        <f t="shared" si="38"/>
        <v>1.1874641057368165</v>
      </c>
      <c r="U148" s="36">
        <f t="shared" si="39"/>
        <v>0.6561754278263856</v>
      </c>
    </row>
    <row r="149" spans="1:21" x14ac:dyDescent="0.2">
      <c r="A149" s="17" t="s">
        <v>44</v>
      </c>
      <c r="B149" s="11" t="s">
        <v>271</v>
      </c>
      <c r="C149" s="10" t="s">
        <v>272</v>
      </c>
      <c r="D149" s="31">
        <v>67204499</v>
      </c>
      <c r="E149" s="31">
        <v>59470820</v>
      </c>
      <c r="F149" s="31">
        <v>16453738</v>
      </c>
      <c r="G149" s="36">
        <f t="shared" si="32"/>
        <v>0.24483090038361865</v>
      </c>
      <c r="H149" s="31">
        <v>9763782</v>
      </c>
      <c r="I149" s="36">
        <f t="shared" si="33"/>
        <v>0.14528464827927667</v>
      </c>
      <c r="J149" s="31">
        <v>17427591</v>
      </c>
      <c r="K149" s="36">
        <f t="shared" si="34"/>
        <v>0.29304440396147219</v>
      </c>
      <c r="L149" s="31">
        <v>25908003</v>
      </c>
      <c r="M149" s="36">
        <f t="shared" si="35"/>
        <v>0.4356422696038158</v>
      </c>
      <c r="N149" s="31">
        <f t="shared" si="36"/>
        <v>69553114</v>
      </c>
      <c r="O149" s="36">
        <f t="shared" si="37"/>
        <v>1.1695334619566369</v>
      </c>
      <c r="P149" s="31">
        <v>6767159</v>
      </c>
      <c r="Q149" s="31">
        <v>57840855</v>
      </c>
      <c r="R149" s="31">
        <v>58390215</v>
      </c>
      <c r="S149" s="31">
        <v>49783625</v>
      </c>
      <c r="T149" s="36">
        <f t="shared" si="38"/>
        <v>0.85260218685613676</v>
      </c>
      <c r="U149" s="36">
        <f t="shared" si="39"/>
        <v>2.8284903605781984</v>
      </c>
    </row>
    <row r="150" spans="1:21" ht="16.5" x14ac:dyDescent="0.3">
      <c r="A150" s="18" t="s">
        <v>0</v>
      </c>
      <c r="B150" s="13" t="s">
        <v>273</v>
      </c>
      <c r="C150" s="12" t="s">
        <v>0</v>
      </c>
      <c r="D150" s="32">
        <f>SUM(D145:D149)</f>
        <v>171650614</v>
      </c>
      <c r="E150" s="32">
        <f>SUM(E145:E149)</f>
        <v>162222253</v>
      </c>
      <c r="F150" s="32">
        <f>SUM(F145:F149)</f>
        <v>36972029</v>
      </c>
      <c r="G150" s="37">
        <f t="shared" si="32"/>
        <v>0.21539118409445362</v>
      </c>
      <c r="H150" s="32">
        <f>SUM(H145:H149)</f>
        <v>37773276</v>
      </c>
      <c r="I150" s="37">
        <f t="shared" si="33"/>
        <v>0.22005907884489129</v>
      </c>
      <c r="J150" s="32">
        <f>SUM(J145:J149)</f>
        <v>38967600</v>
      </c>
      <c r="K150" s="37">
        <f t="shared" si="34"/>
        <v>0.24021118730239802</v>
      </c>
      <c r="L150" s="32">
        <f>SUM(L145:L149)</f>
        <v>64650705</v>
      </c>
      <c r="M150" s="37">
        <f t="shared" si="35"/>
        <v>0.39853166753885488</v>
      </c>
      <c r="N150" s="32">
        <f t="shared" si="36"/>
        <v>178363610</v>
      </c>
      <c r="O150" s="37">
        <f t="shared" si="37"/>
        <v>1.0995014968754009</v>
      </c>
      <c r="P150" s="32">
        <f>SUM(P145:P149)</f>
        <v>38902538</v>
      </c>
      <c r="Q150" s="32">
        <f>SUM(Q145:Q149)</f>
        <v>211139417</v>
      </c>
      <c r="R150" s="32">
        <f>SUM(R145:R149)</f>
        <v>197920226</v>
      </c>
      <c r="S150" s="32">
        <f>SUM(S145:S149)</f>
        <v>172484115</v>
      </c>
      <c r="T150" s="37">
        <f t="shared" si="38"/>
        <v>0.87148301356527347</v>
      </c>
      <c r="U150" s="37">
        <f t="shared" si="39"/>
        <v>0.66186342392365249</v>
      </c>
    </row>
    <row r="151" spans="1:21" x14ac:dyDescent="0.2">
      <c r="A151" s="17" t="s">
        <v>29</v>
      </c>
      <c r="B151" s="11" t="s">
        <v>274</v>
      </c>
      <c r="C151" s="10" t="s">
        <v>275</v>
      </c>
      <c r="D151" s="31">
        <v>9796049</v>
      </c>
      <c r="E151" s="31">
        <v>10763988</v>
      </c>
      <c r="F151" s="31">
        <v>1804834</v>
      </c>
      <c r="G151" s="36">
        <f t="shared" si="32"/>
        <v>0.18424101390264586</v>
      </c>
      <c r="H151" s="31">
        <v>3567014</v>
      </c>
      <c r="I151" s="36">
        <f t="shared" si="33"/>
        <v>0.3641278233704221</v>
      </c>
      <c r="J151" s="31">
        <v>2387661</v>
      </c>
      <c r="K151" s="36">
        <f t="shared" si="34"/>
        <v>0.22181936657677434</v>
      </c>
      <c r="L151" s="31">
        <v>4289897</v>
      </c>
      <c r="M151" s="36">
        <f t="shared" si="35"/>
        <v>0.3985416000092159</v>
      </c>
      <c r="N151" s="31">
        <f t="shared" si="36"/>
        <v>12049406</v>
      </c>
      <c r="O151" s="36">
        <f t="shared" si="37"/>
        <v>1.1194183791360599</v>
      </c>
      <c r="P151" s="31">
        <v>2682137</v>
      </c>
      <c r="Q151" s="31">
        <v>7725161</v>
      </c>
      <c r="R151" s="31">
        <v>8368636</v>
      </c>
      <c r="S151" s="31">
        <v>8877109</v>
      </c>
      <c r="T151" s="36">
        <f t="shared" si="38"/>
        <v>1.0607593638915589</v>
      </c>
      <c r="U151" s="36">
        <f t="shared" si="39"/>
        <v>0.59943246746903678</v>
      </c>
    </row>
    <row r="152" spans="1:21" x14ac:dyDescent="0.2">
      <c r="A152" s="17" t="s">
        <v>29</v>
      </c>
      <c r="B152" s="11" t="s">
        <v>276</v>
      </c>
      <c r="C152" s="10" t="s">
        <v>277</v>
      </c>
      <c r="D152" s="31">
        <v>100887500</v>
      </c>
      <c r="E152" s="31">
        <v>92752800</v>
      </c>
      <c r="F152" s="31">
        <v>19337243</v>
      </c>
      <c r="G152" s="36">
        <f t="shared" si="32"/>
        <v>0.19167134679717507</v>
      </c>
      <c r="H152" s="31">
        <v>23559672</v>
      </c>
      <c r="I152" s="36">
        <f t="shared" si="33"/>
        <v>0.23352419278899764</v>
      </c>
      <c r="J152" s="31">
        <v>22291819</v>
      </c>
      <c r="K152" s="36">
        <f t="shared" si="34"/>
        <v>0.24033580657403333</v>
      </c>
      <c r="L152" s="31">
        <v>23134462</v>
      </c>
      <c r="M152" s="36">
        <f t="shared" si="35"/>
        <v>0.24942063204560941</v>
      </c>
      <c r="N152" s="31">
        <f t="shared" si="36"/>
        <v>88323196</v>
      </c>
      <c r="O152" s="36">
        <f t="shared" si="37"/>
        <v>0.9522429080308088</v>
      </c>
      <c r="P152" s="31">
        <v>19496412</v>
      </c>
      <c r="Q152" s="31">
        <v>96680100</v>
      </c>
      <c r="R152" s="31">
        <v>94391817</v>
      </c>
      <c r="S152" s="31">
        <v>82182053</v>
      </c>
      <c r="T152" s="36">
        <f t="shared" si="38"/>
        <v>0.8706480668763904</v>
      </c>
      <c r="U152" s="36">
        <f t="shared" si="39"/>
        <v>0.18660100125089674</v>
      </c>
    </row>
    <row r="153" spans="1:21" x14ac:dyDescent="0.2">
      <c r="A153" s="17" t="s">
        <v>29</v>
      </c>
      <c r="B153" s="11" t="s">
        <v>278</v>
      </c>
      <c r="C153" s="10" t="s">
        <v>279</v>
      </c>
      <c r="D153" s="31">
        <v>27526330</v>
      </c>
      <c r="E153" s="31">
        <v>25548940</v>
      </c>
      <c r="F153" s="31">
        <v>4723905</v>
      </c>
      <c r="G153" s="36">
        <f t="shared" si="32"/>
        <v>0.17161405098318591</v>
      </c>
      <c r="H153" s="31">
        <v>7138885</v>
      </c>
      <c r="I153" s="36">
        <f t="shared" si="33"/>
        <v>0.25934750473455781</v>
      </c>
      <c r="J153" s="31">
        <v>4710608</v>
      </c>
      <c r="K153" s="36">
        <f t="shared" si="34"/>
        <v>0.18437586843133219</v>
      </c>
      <c r="L153" s="31">
        <v>6676454</v>
      </c>
      <c r="M153" s="36">
        <f t="shared" si="35"/>
        <v>0.26132019567152298</v>
      </c>
      <c r="N153" s="31">
        <f t="shared" si="36"/>
        <v>23249852</v>
      </c>
      <c r="O153" s="36">
        <f t="shared" si="37"/>
        <v>0.91001239190353889</v>
      </c>
      <c r="P153" s="31">
        <v>6676073</v>
      </c>
      <c r="Q153" s="31">
        <v>27177500</v>
      </c>
      <c r="R153" s="31">
        <v>24986100</v>
      </c>
      <c r="S153" s="31">
        <v>23015865</v>
      </c>
      <c r="T153" s="36">
        <f t="shared" si="38"/>
        <v>0.92114675759722409</v>
      </c>
      <c r="U153" s="36">
        <f t="shared" si="39"/>
        <v>5.7069477820359538E-5</v>
      </c>
    </row>
    <row r="154" spans="1:21" x14ac:dyDescent="0.2">
      <c r="A154" s="17" t="s">
        <v>29</v>
      </c>
      <c r="B154" s="11" t="s">
        <v>280</v>
      </c>
      <c r="C154" s="10" t="s">
        <v>281</v>
      </c>
      <c r="D154" s="31">
        <v>5591490</v>
      </c>
      <c r="E154" s="31">
        <v>5578625</v>
      </c>
      <c r="F154" s="31">
        <v>1078330</v>
      </c>
      <c r="G154" s="36">
        <f t="shared" si="32"/>
        <v>0.19285199472770229</v>
      </c>
      <c r="H154" s="31">
        <v>1464213</v>
      </c>
      <c r="I154" s="36">
        <f t="shared" si="33"/>
        <v>0.26186454773235757</v>
      </c>
      <c r="J154" s="31">
        <v>1085760</v>
      </c>
      <c r="K154" s="36">
        <f t="shared" si="34"/>
        <v>0.19462860471890475</v>
      </c>
      <c r="L154" s="31">
        <v>1906088</v>
      </c>
      <c r="M154" s="36">
        <f t="shared" si="35"/>
        <v>0.3416770261489166</v>
      </c>
      <c r="N154" s="31">
        <f t="shared" si="36"/>
        <v>5534391</v>
      </c>
      <c r="O154" s="36">
        <f t="shared" si="37"/>
        <v>0.99207080597817565</v>
      </c>
      <c r="P154" s="31">
        <v>524571</v>
      </c>
      <c r="Q154" s="31">
        <v>8155286</v>
      </c>
      <c r="R154" s="31">
        <v>6713806</v>
      </c>
      <c r="S154" s="31">
        <v>3764520</v>
      </c>
      <c r="T154" s="36">
        <f t="shared" si="38"/>
        <v>0.56071325266175398</v>
      </c>
      <c r="U154" s="36">
        <f t="shared" si="39"/>
        <v>2.6336129904245564</v>
      </c>
    </row>
    <row r="155" spans="1:21" x14ac:dyDescent="0.2">
      <c r="A155" s="17" t="s">
        <v>29</v>
      </c>
      <c r="B155" s="11" t="s">
        <v>282</v>
      </c>
      <c r="C155" s="10" t="s">
        <v>283</v>
      </c>
      <c r="D155" s="31">
        <v>17023288</v>
      </c>
      <c r="E155" s="31">
        <v>-4217512</v>
      </c>
      <c r="F155" s="31">
        <v>3695104</v>
      </c>
      <c r="G155" s="36">
        <f t="shared" si="32"/>
        <v>0.21706170981775083</v>
      </c>
      <c r="H155" s="31">
        <v>3803892</v>
      </c>
      <c r="I155" s="36">
        <f t="shared" si="33"/>
        <v>0.22345224964765914</v>
      </c>
      <c r="J155" s="31">
        <v>4018834</v>
      </c>
      <c r="K155" s="36">
        <f t="shared" si="34"/>
        <v>-0.95289213166435571</v>
      </c>
      <c r="L155" s="31">
        <v>3469862</v>
      </c>
      <c r="M155" s="36">
        <f t="shared" si="35"/>
        <v>-0.82272723823903759</v>
      </c>
      <c r="N155" s="31">
        <f t="shared" si="36"/>
        <v>14987692</v>
      </c>
      <c r="O155" s="36">
        <f t="shared" si="37"/>
        <v>-3.5536809379558374</v>
      </c>
      <c r="P155" s="31">
        <v>4201194</v>
      </c>
      <c r="Q155" s="31">
        <v>16501105</v>
      </c>
      <c r="R155" s="31">
        <v>19396536</v>
      </c>
      <c r="S155" s="31">
        <v>22820040</v>
      </c>
      <c r="T155" s="36">
        <f t="shared" si="38"/>
        <v>1.1765007937499767</v>
      </c>
      <c r="U155" s="36">
        <f t="shared" si="39"/>
        <v>-0.17407717901149056</v>
      </c>
    </row>
    <row r="156" spans="1:21" x14ac:dyDescent="0.2">
      <c r="A156" s="17" t="s">
        <v>44</v>
      </c>
      <c r="B156" s="11" t="s">
        <v>284</v>
      </c>
      <c r="C156" s="10" t="s">
        <v>285</v>
      </c>
      <c r="D156" s="31">
        <v>40490829</v>
      </c>
      <c r="E156" s="31">
        <v>38083109</v>
      </c>
      <c r="F156" s="31">
        <v>6266627</v>
      </c>
      <c r="G156" s="36">
        <f t="shared" si="32"/>
        <v>0.15476657689572126</v>
      </c>
      <c r="H156" s="31">
        <v>4751758</v>
      </c>
      <c r="I156" s="36">
        <f t="shared" si="33"/>
        <v>0.11735393217066512</v>
      </c>
      <c r="J156" s="31">
        <v>6719645</v>
      </c>
      <c r="K156" s="36">
        <f t="shared" si="34"/>
        <v>0.17644685994517936</v>
      </c>
      <c r="L156" s="31">
        <v>13618642</v>
      </c>
      <c r="M156" s="36">
        <f t="shared" si="35"/>
        <v>0.3576032093388174</v>
      </c>
      <c r="N156" s="31">
        <f t="shared" si="36"/>
        <v>31356672</v>
      </c>
      <c r="O156" s="36">
        <f t="shared" si="37"/>
        <v>0.8233747932712111</v>
      </c>
      <c r="P156" s="31">
        <v>6601362</v>
      </c>
      <c r="Q156" s="31">
        <v>19710982</v>
      </c>
      <c r="R156" s="31">
        <v>20030198</v>
      </c>
      <c r="S156" s="31">
        <v>18685039</v>
      </c>
      <c r="T156" s="36">
        <f t="shared" si="38"/>
        <v>0.93284344967533517</v>
      </c>
      <c r="U156" s="36">
        <f t="shared" si="39"/>
        <v>1.0630048768723785</v>
      </c>
    </row>
    <row r="157" spans="1:21" ht="16.5" x14ac:dyDescent="0.3">
      <c r="A157" s="18" t="s">
        <v>0</v>
      </c>
      <c r="B157" s="13" t="s">
        <v>286</v>
      </c>
      <c r="C157" s="12" t="s">
        <v>0</v>
      </c>
      <c r="D157" s="32">
        <f>SUM(D151:D156)</f>
        <v>201315486</v>
      </c>
      <c r="E157" s="32">
        <f>SUM(E151:E156)</f>
        <v>168509950</v>
      </c>
      <c r="F157" s="32">
        <f>SUM(F151:F156)</f>
        <v>36906043</v>
      </c>
      <c r="G157" s="37">
        <f t="shared" si="32"/>
        <v>0.18332441151596257</v>
      </c>
      <c r="H157" s="32">
        <f>SUM(H151:H156)</f>
        <v>44285434</v>
      </c>
      <c r="I157" s="37">
        <f t="shared" si="33"/>
        <v>0.21998026520423769</v>
      </c>
      <c r="J157" s="32">
        <f>SUM(J151:J156)</f>
        <v>41214327</v>
      </c>
      <c r="K157" s="37">
        <f t="shared" si="34"/>
        <v>0.24458096984777455</v>
      </c>
      <c r="L157" s="32">
        <f>SUM(L151:L156)</f>
        <v>53095405</v>
      </c>
      <c r="M157" s="37">
        <f t="shared" si="35"/>
        <v>0.31508765506131836</v>
      </c>
      <c r="N157" s="32">
        <f t="shared" si="36"/>
        <v>175501209</v>
      </c>
      <c r="O157" s="37">
        <f t="shared" si="37"/>
        <v>1.0414887014090266</v>
      </c>
      <c r="P157" s="32">
        <f>SUM(P151:P156)</f>
        <v>40181749</v>
      </c>
      <c r="Q157" s="32">
        <f>SUM(Q151:Q156)</f>
        <v>175950134</v>
      </c>
      <c r="R157" s="32">
        <f>SUM(R151:R156)</f>
        <v>173887093</v>
      </c>
      <c r="S157" s="32">
        <f>SUM(S151:S156)</f>
        <v>159344626</v>
      </c>
      <c r="T157" s="37">
        <f t="shared" si="38"/>
        <v>0.91636833563029318</v>
      </c>
      <c r="U157" s="37">
        <f t="shared" si="39"/>
        <v>0.32138113251366929</v>
      </c>
    </row>
    <row r="158" spans="1:21" x14ac:dyDescent="0.2">
      <c r="A158" s="17" t="s">
        <v>29</v>
      </c>
      <c r="B158" s="11" t="s">
        <v>287</v>
      </c>
      <c r="C158" s="10" t="s">
        <v>288</v>
      </c>
      <c r="D158" s="31">
        <v>22163992</v>
      </c>
      <c r="E158" s="31">
        <v>23157431</v>
      </c>
      <c r="F158" s="31">
        <v>3733021</v>
      </c>
      <c r="G158" s="36">
        <f t="shared" si="32"/>
        <v>0.16842728512083924</v>
      </c>
      <c r="H158" s="31">
        <v>5084593</v>
      </c>
      <c r="I158" s="36">
        <f t="shared" si="33"/>
        <v>0.22940781606490382</v>
      </c>
      <c r="J158" s="31">
        <v>4455423</v>
      </c>
      <c r="K158" s="36">
        <f t="shared" si="34"/>
        <v>0.19239711866139211</v>
      </c>
      <c r="L158" s="31">
        <v>5653769</v>
      </c>
      <c r="M158" s="36">
        <f t="shared" si="35"/>
        <v>0.24414491400190289</v>
      </c>
      <c r="N158" s="31">
        <f t="shared" si="36"/>
        <v>18926806</v>
      </c>
      <c r="O158" s="36">
        <f t="shared" si="37"/>
        <v>0.81731026209254387</v>
      </c>
      <c r="P158" s="31">
        <v>7191279</v>
      </c>
      <c r="Q158" s="31">
        <v>23148227</v>
      </c>
      <c r="R158" s="31">
        <v>22973691</v>
      </c>
      <c r="S158" s="31">
        <v>19729576</v>
      </c>
      <c r="T158" s="36">
        <f t="shared" si="38"/>
        <v>0.85878999591315131</v>
      </c>
      <c r="U158" s="36">
        <f t="shared" si="39"/>
        <v>-0.21380202325622466</v>
      </c>
    </row>
    <row r="159" spans="1:21" x14ac:dyDescent="0.2">
      <c r="A159" s="17" t="s">
        <v>29</v>
      </c>
      <c r="B159" s="11" t="s">
        <v>289</v>
      </c>
      <c r="C159" s="10" t="s">
        <v>290</v>
      </c>
      <c r="D159" s="31">
        <v>106060184</v>
      </c>
      <c r="E159" s="31">
        <v>94711417</v>
      </c>
      <c r="F159" s="31">
        <v>25525186</v>
      </c>
      <c r="G159" s="36">
        <f t="shared" si="32"/>
        <v>0.24066699714569606</v>
      </c>
      <c r="H159" s="31">
        <v>17525907</v>
      </c>
      <c r="I159" s="36">
        <f t="shared" si="33"/>
        <v>0.16524492358037018</v>
      </c>
      <c r="J159" s="31">
        <v>17214926</v>
      </c>
      <c r="K159" s="36">
        <f t="shared" si="34"/>
        <v>0.18176188832651505</v>
      </c>
      <c r="L159" s="31">
        <v>19681257</v>
      </c>
      <c r="M159" s="36">
        <f t="shared" si="35"/>
        <v>0.20780237085883743</v>
      </c>
      <c r="N159" s="31">
        <f t="shared" si="36"/>
        <v>79947276</v>
      </c>
      <c r="O159" s="36">
        <f t="shared" si="37"/>
        <v>0.84411445348769309</v>
      </c>
      <c r="P159" s="31">
        <v>19373737</v>
      </c>
      <c r="Q159" s="31">
        <v>102062432</v>
      </c>
      <c r="R159" s="31">
        <v>99787196</v>
      </c>
      <c r="S159" s="31">
        <v>76936381</v>
      </c>
      <c r="T159" s="36">
        <f t="shared" si="38"/>
        <v>0.77100453849810546</v>
      </c>
      <c r="U159" s="36">
        <f t="shared" si="39"/>
        <v>1.587303471705015E-2</v>
      </c>
    </row>
    <row r="160" spans="1:21" x14ac:dyDescent="0.2">
      <c r="A160" s="17" t="s">
        <v>29</v>
      </c>
      <c r="B160" s="11" t="s">
        <v>291</v>
      </c>
      <c r="C160" s="10" t="s">
        <v>292</v>
      </c>
      <c r="D160" s="31">
        <v>18484358</v>
      </c>
      <c r="E160" s="31">
        <v>19221508</v>
      </c>
      <c r="F160" s="31">
        <v>5196130</v>
      </c>
      <c r="G160" s="36">
        <f t="shared" si="32"/>
        <v>0.28110957383534768</v>
      </c>
      <c r="H160" s="31">
        <v>8064651</v>
      </c>
      <c r="I160" s="36">
        <f t="shared" si="33"/>
        <v>0.43629597522402452</v>
      </c>
      <c r="J160" s="31">
        <v>2871420</v>
      </c>
      <c r="K160" s="36">
        <f t="shared" si="34"/>
        <v>0.14938578180234349</v>
      </c>
      <c r="L160" s="31">
        <v>2350030</v>
      </c>
      <c r="M160" s="36">
        <f t="shared" si="35"/>
        <v>0.12226043867109698</v>
      </c>
      <c r="N160" s="31">
        <f t="shared" si="36"/>
        <v>18482231</v>
      </c>
      <c r="O160" s="36">
        <f t="shared" si="37"/>
        <v>0.96153907383333292</v>
      </c>
      <c r="P160" s="31">
        <v>3924854</v>
      </c>
      <c r="Q160" s="31">
        <v>21468234</v>
      </c>
      <c r="R160" s="31">
        <v>24701108</v>
      </c>
      <c r="S160" s="31">
        <v>23024543</v>
      </c>
      <c r="T160" s="36">
        <f t="shared" si="38"/>
        <v>0.93212591920977794</v>
      </c>
      <c r="U160" s="36">
        <f t="shared" si="39"/>
        <v>-0.4012439698393877</v>
      </c>
    </row>
    <row r="161" spans="1:21" x14ac:dyDescent="0.2">
      <c r="A161" s="17" t="s">
        <v>29</v>
      </c>
      <c r="B161" s="11" t="s">
        <v>293</v>
      </c>
      <c r="C161" s="10" t="s">
        <v>294</v>
      </c>
      <c r="D161" s="31">
        <v>13966977</v>
      </c>
      <c r="E161" s="31">
        <v>11857200</v>
      </c>
      <c r="F161" s="31">
        <v>3912998</v>
      </c>
      <c r="G161" s="36">
        <f t="shared" si="32"/>
        <v>0.28016069619073619</v>
      </c>
      <c r="H161" s="31">
        <v>3305836</v>
      </c>
      <c r="I161" s="36">
        <f t="shared" si="33"/>
        <v>0.23668944253291174</v>
      </c>
      <c r="J161" s="31">
        <v>2894708</v>
      </c>
      <c r="K161" s="36">
        <f t="shared" si="34"/>
        <v>0.244130823465911</v>
      </c>
      <c r="L161" s="31">
        <v>2532830</v>
      </c>
      <c r="M161" s="36">
        <f t="shared" si="35"/>
        <v>0.21361113922342542</v>
      </c>
      <c r="N161" s="31">
        <f t="shared" si="36"/>
        <v>12646372</v>
      </c>
      <c r="O161" s="36">
        <f t="shared" si="37"/>
        <v>1.0665563539452823</v>
      </c>
      <c r="P161" s="31">
        <v>4667906</v>
      </c>
      <c r="Q161" s="31">
        <v>10017143</v>
      </c>
      <c r="R161" s="31">
        <v>15089824</v>
      </c>
      <c r="S161" s="31">
        <v>9132152</v>
      </c>
      <c r="T161" s="36">
        <f t="shared" si="38"/>
        <v>0.60518611747890494</v>
      </c>
      <c r="U161" s="36">
        <f t="shared" si="39"/>
        <v>-0.45739481471991938</v>
      </c>
    </row>
    <row r="162" spans="1:21" x14ac:dyDescent="0.2">
      <c r="A162" s="17" t="s">
        <v>44</v>
      </c>
      <c r="B162" s="11" t="s">
        <v>295</v>
      </c>
      <c r="C162" s="10" t="s">
        <v>296</v>
      </c>
      <c r="D162" s="31">
        <v>239252236</v>
      </c>
      <c r="E162" s="31">
        <v>240298401</v>
      </c>
      <c r="F162" s="31">
        <v>56495212</v>
      </c>
      <c r="G162" s="36">
        <f t="shared" si="32"/>
        <v>0.23613243054497512</v>
      </c>
      <c r="H162" s="31">
        <v>55484159</v>
      </c>
      <c r="I162" s="36">
        <f t="shared" si="33"/>
        <v>0.23190654318482523</v>
      </c>
      <c r="J162" s="31">
        <v>47704367</v>
      </c>
      <c r="K162" s="36">
        <f t="shared" si="34"/>
        <v>0.19852136677347262</v>
      </c>
      <c r="L162" s="31">
        <v>57988931</v>
      </c>
      <c r="M162" s="36">
        <f t="shared" si="35"/>
        <v>0.24132050300243155</v>
      </c>
      <c r="N162" s="31">
        <f t="shared" si="36"/>
        <v>217672669</v>
      </c>
      <c r="O162" s="36">
        <f t="shared" si="37"/>
        <v>0.90584318536518271</v>
      </c>
      <c r="P162" s="31">
        <v>51028821</v>
      </c>
      <c r="Q162" s="31">
        <v>181569643</v>
      </c>
      <c r="R162" s="31">
        <v>222162331</v>
      </c>
      <c r="S162" s="31">
        <v>204965336</v>
      </c>
      <c r="T162" s="36">
        <f t="shared" si="38"/>
        <v>0.92259266040920318</v>
      </c>
      <c r="U162" s="36">
        <f t="shared" si="39"/>
        <v>0.13639566550048254</v>
      </c>
    </row>
    <row r="163" spans="1:21" ht="16.5" x14ac:dyDescent="0.3">
      <c r="A163" s="18" t="s">
        <v>0</v>
      </c>
      <c r="B163" s="13" t="s">
        <v>297</v>
      </c>
      <c r="C163" s="12" t="s">
        <v>0</v>
      </c>
      <c r="D163" s="32">
        <f>SUM(D158:D162)</f>
        <v>399927747</v>
      </c>
      <c r="E163" s="32">
        <f>SUM(E158:E162)</f>
        <v>389245957</v>
      </c>
      <c r="F163" s="32">
        <f>SUM(F158:F162)</f>
        <v>94862547</v>
      </c>
      <c r="G163" s="37">
        <f t="shared" si="32"/>
        <v>0.23719921338691211</v>
      </c>
      <c r="H163" s="32">
        <f>SUM(H158:H162)</f>
        <v>89465146</v>
      </c>
      <c r="I163" s="37">
        <f t="shared" si="33"/>
        <v>0.22370327308147489</v>
      </c>
      <c r="J163" s="32">
        <f>SUM(J158:J162)</f>
        <v>75140844</v>
      </c>
      <c r="K163" s="37">
        <f t="shared" si="34"/>
        <v>0.19304206671567303</v>
      </c>
      <c r="L163" s="32">
        <f>SUM(L158:L162)</f>
        <v>88206817</v>
      </c>
      <c r="M163" s="37">
        <f t="shared" si="35"/>
        <v>0.22660946225319431</v>
      </c>
      <c r="N163" s="32">
        <f t="shared" si="36"/>
        <v>347675354</v>
      </c>
      <c r="O163" s="37">
        <f t="shared" si="37"/>
        <v>0.89320222277864281</v>
      </c>
      <c r="P163" s="32">
        <f>SUM(P158:P162)</f>
        <v>86186597</v>
      </c>
      <c r="Q163" s="32">
        <f>SUM(Q158:Q162)</f>
        <v>338265679</v>
      </c>
      <c r="R163" s="32">
        <f>SUM(R158:R162)</f>
        <v>384714150</v>
      </c>
      <c r="S163" s="32">
        <f>SUM(S158:S162)</f>
        <v>333787988</v>
      </c>
      <c r="T163" s="37">
        <f t="shared" si="38"/>
        <v>0.86762597112687434</v>
      </c>
      <c r="U163" s="37">
        <f t="shared" si="39"/>
        <v>2.3440071546159347E-2</v>
      </c>
    </row>
    <row r="164" spans="1:21" x14ac:dyDescent="0.2">
      <c r="A164" s="17" t="s">
        <v>29</v>
      </c>
      <c r="B164" s="11" t="s">
        <v>298</v>
      </c>
      <c r="C164" s="10" t="s">
        <v>299</v>
      </c>
      <c r="D164" s="31">
        <v>25948224</v>
      </c>
      <c r="E164" s="31">
        <v>26306797</v>
      </c>
      <c r="F164" s="31">
        <v>6501051</v>
      </c>
      <c r="G164" s="36">
        <f t="shared" si="32"/>
        <v>0.25053934327066085</v>
      </c>
      <c r="H164" s="31">
        <v>6575315</v>
      </c>
      <c r="I164" s="36">
        <f t="shared" si="33"/>
        <v>0.25340135031977523</v>
      </c>
      <c r="J164" s="31">
        <v>6298831</v>
      </c>
      <c r="K164" s="36">
        <f t="shared" si="34"/>
        <v>0.23943739711071629</v>
      </c>
      <c r="L164" s="31">
        <v>7078118</v>
      </c>
      <c r="M164" s="36">
        <f t="shared" si="35"/>
        <v>0.26906042571431255</v>
      </c>
      <c r="N164" s="31">
        <f t="shared" si="36"/>
        <v>26453315</v>
      </c>
      <c r="O164" s="36">
        <f t="shared" si="37"/>
        <v>1.0055695872059225</v>
      </c>
      <c r="P164" s="31">
        <v>8182112</v>
      </c>
      <c r="Q164" s="31">
        <v>27564402</v>
      </c>
      <c r="R164" s="31">
        <v>29097276</v>
      </c>
      <c r="S164" s="31">
        <v>25464130</v>
      </c>
      <c r="T164" s="36">
        <f t="shared" si="38"/>
        <v>0.87513793387394756</v>
      </c>
      <c r="U164" s="36">
        <f t="shared" si="39"/>
        <v>-0.13492775459441275</v>
      </c>
    </row>
    <row r="165" spans="1:21" x14ac:dyDescent="0.2">
      <c r="A165" s="17" t="s">
        <v>29</v>
      </c>
      <c r="B165" s="11" t="s">
        <v>300</v>
      </c>
      <c r="C165" s="10" t="s">
        <v>301</v>
      </c>
      <c r="D165" s="31">
        <v>17378627</v>
      </c>
      <c r="E165" s="31">
        <v>17670335</v>
      </c>
      <c r="F165" s="31">
        <v>2925044</v>
      </c>
      <c r="G165" s="36">
        <f t="shared" si="32"/>
        <v>0.16831272113729123</v>
      </c>
      <c r="H165" s="31">
        <v>3690480</v>
      </c>
      <c r="I165" s="36">
        <f t="shared" si="33"/>
        <v>0.2123573973939368</v>
      </c>
      <c r="J165" s="31">
        <v>2885363</v>
      </c>
      <c r="K165" s="36">
        <f t="shared" si="34"/>
        <v>0.16328852848573613</v>
      </c>
      <c r="L165" s="31">
        <v>4143419</v>
      </c>
      <c r="M165" s="36">
        <f t="shared" si="35"/>
        <v>0.23448446223571878</v>
      </c>
      <c r="N165" s="31">
        <f t="shared" si="36"/>
        <v>13644306</v>
      </c>
      <c r="O165" s="36">
        <f t="shared" si="37"/>
        <v>0.77215887531277705</v>
      </c>
      <c r="P165" s="31">
        <v>4474582</v>
      </c>
      <c r="Q165" s="31">
        <v>19363584</v>
      </c>
      <c r="R165" s="31">
        <v>21075764</v>
      </c>
      <c r="S165" s="31">
        <v>15646122</v>
      </c>
      <c r="T165" s="36">
        <f t="shared" si="38"/>
        <v>0.74237508068509406</v>
      </c>
      <c r="U165" s="36">
        <f t="shared" si="39"/>
        <v>-7.400981812379348E-2</v>
      </c>
    </row>
    <row r="166" spans="1:21" x14ac:dyDescent="0.2">
      <c r="A166" s="17" t="s">
        <v>29</v>
      </c>
      <c r="B166" s="11" t="s">
        <v>302</v>
      </c>
      <c r="C166" s="10" t="s">
        <v>303</v>
      </c>
      <c r="D166" s="31">
        <v>38618304</v>
      </c>
      <c r="E166" s="31">
        <v>37735694</v>
      </c>
      <c r="F166" s="31">
        <v>5447004</v>
      </c>
      <c r="G166" s="36">
        <f t="shared" si="32"/>
        <v>0.14104720911617455</v>
      </c>
      <c r="H166" s="31">
        <v>6358689</v>
      </c>
      <c r="I166" s="36">
        <f t="shared" si="33"/>
        <v>0.16465479685488002</v>
      </c>
      <c r="J166" s="31">
        <v>6365094</v>
      </c>
      <c r="K166" s="36">
        <f t="shared" si="34"/>
        <v>0.16867568408838593</v>
      </c>
      <c r="L166" s="31">
        <v>8290538</v>
      </c>
      <c r="M166" s="36">
        <f t="shared" si="35"/>
        <v>0.2197001597479564</v>
      </c>
      <c r="N166" s="31">
        <f t="shared" si="36"/>
        <v>26461325</v>
      </c>
      <c r="O166" s="36">
        <f t="shared" si="37"/>
        <v>0.70122799384582668</v>
      </c>
      <c r="P166" s="31">
        <v>5569301</v>
      </c>
      <c r="Q166" s="31">
        <v>49563691</v>
      </c>
      <c r="R166" s="31">
        <v>41923946</v>
      </c>
      <c r="S166" s="31">
        <v>25772860</v>
      </c>
      <c r="T166" s="36">
        <f t="shared" si="38"/>
        <v>0.61475272389674385</v>
      </c>
      <c r="U166" s="36">
        <f t="shared" si="39"/>
        <v>0.48861374165267768</v>
      </c>
    </row>
    <row r="167" spans="1:21" x14ac:dyDescent="0.2">
      <c r="A167" s="17" t="s">
        <v>29</v>
      </c>
      <c r="B167" s="11" t="s">
        <v>304</v>
      </c>
      <c r="C167" s="10" t="s">
        <v>305</v>
      </c>
      <c r="D167" s="31">
        <v>23598198</v>
      </c>
      <c r="E167" s="31">
        <v>23010448</v>
      </c>
      <c r="F167" s="31">
        <v>1293074</v>
      </c>
      <c r="G167" s="36">
        <f t="shared" si="32"/>
        <v>5.4795455144498746E-2</v>
      </c>
      <c r="H167" s="31">
        <v>1883662</v>
      </c>
      <c r="I167" s="36">
        <f t="shared" si="33"/>
        <v>7.9822281345380691E-2</v>
      </c>
      <c r="J167" s="31">
        <v>3774995</v>
      </c>
      <c r="K167" s="36">
        <f t="shared" si="34"/>
        <v>0.1640556933094045</v>
      </c>
      <c r="L167" s="31">
        <v>3287683</v>
      </c>
      <c r="M167" s="36">
        <f t="shared" si="35"/>
        <v>0.1428778353207204</v>
      </c>
      <c r="N167" s="31">
        <f t="shared" si="36"/>
        <v>10239414</v>
      </c>
      <c r="O167" s="36">
        <f t="shared" si="37"/>
        <v>0.44498977160288233</v>
      </c>
      <c r="P167" s="31">
        <v>3963637</v>
      </c>
      <c r="Q167" s="31">
        <v>22299093</v>
      </c>
      <c r="R167" s="31">
        <v>22290091</v>
      </c>
      <c r="S167" s="31">
        <v>12195757</v>
      </c>
      <c r="T167" s="36">
        <f t="shared" si="38"/>
        <v>0.54713805340678057</v>
      </c>
      <c r="U167" s="36">
        <f t="shared" si="39"/>
        <v>-0.1705388258309225</v>
      </c>
    </row>
    <row r="168" spans="1:21" x14ac:dyDescent="0.2">
      <c r="A168" s="17" t="s">
        <v>44</v>
      </c>
      <c r="B168" s="11" t="s">
        <v>306</v>
      </c>
      <c r="C168" s="10" t="s">
        <v>307</v>
      </c>
      <c r="D168" s="31">
        <v>167381526</v>
      </c>
      <c r="E168" s="31">
        <v>160295084</v>
      </c>
      <c r="F168" s="31">
        <v>17781185</v>
      </c>
      <c r="G168" s="36">
        <f t="shared" si="32"/>
        <v>0.10623146666735492</v>
      </c>
      <c r="H168" s="31">
        <v>19360711</v>
      </c>
      <c r="I168" s="36">
        <f t="shared" si="33"/>
        <v>0.11566814727211891</v>
      </c>
      <c r="J168" s="31">
        <v>79272758</v>
      </c>
      <c r="K168" s="36">
        <f t="shared" si="34"/>
        <v>0.49454266482682652</v>
      </c>
      <c r="L168" s="31">
        <v>35049125</v>
      </c>
      <c r="M168" s="36">
        <f t="shared" si="35"/>
        <v>0.21865377356176438</v>
      </c>
      <c r="N168" s="31">
        <f t="shared" si="36"/>
        <v>151463779</v>
      </c>
      <c r="O168" s="36">
        <f t="shared" si="37"/>
        <v>0.94490595232477625</v>
      </c>
      <c r="P168" s="31">
        <v>32115361</v>
      </c>
      <c r="Q168" s="31">
        <v>156968950</v>
      </c>
      <c r="R168" s="31">
        <v>166616132</v>
      </c>
      <c r="S168" s="31">
        <v>141872069</v>
      </c>
      <c r="T168" s="36">
        <f t="shared" si="38"/>
        <v>0.85149059275964945</v>
      </c>
      <c r="U168" s="36">
        <f t="shared" si="39"/>
        <v>9.1350802502266681E-2</v>
      </c>
    </row>
    <row r="169" spans="1:21" ht="16.5" x14ac:dyDescent="0.3">
      <c r="A169" s="18" t="s">
        <v>0</v>
      </c>
      <c r="B169" s="13" t="s">
        <v>308</v>
      </c>
      <c r="C169" s="12" t="s">
        <v>0</v>
      </c>
      <c r="D169" s="32">
        <f>SUM(D164:D168)</f>
        <v>272924879</v>
      </c>
      <c r="E169" s="32">
        <f>SUM(E164:E168)</f>
        <v>265018358</v>
      </c>
      <c r="F169" s="32">
        <f>SUM(F164:F168)</f>
        <v>33947358</v>
      </c>
      <c r="G169" s="37">
        <f t="shared" si="32"/>
        <v>0.12438352313055344</v>
      </c>
      <c r="H169" s="32">
        <f>SUM(H164:H168)</f>
        <v>37868857</v>
      </c>
      <c r="I169" s="37">
        <f t="shared" si="33"/>
        <v>0.13875194206827879</v>
      </c>
      <c r="J169" s="32">
        <f>SUM(J164:J168)</f>
        <v>98597041</v>
      </c>
      <c r="K169" s="37">
        <f t="shared" si="34"/>
        <v>0.37203853251554747</v>
      </c>
      <c r="L169" s="32">
        <f>SUM(L164:L168)</f>
        <v>57848883</v>
      </c>
      <c r="M169" s="37">
        <f t="shared" si="35"/>
        <v>0.21828255007149353</v>
      </c>
      <c r="N169" s="32">
        <f t="shared" si="36"/>
        <v>228262139</v>
      </c>
      <c r="O169" s="37">
        <f t="shared" si="37"/>
        <v>0.86130689482273526</v>
      </c>
      <c r="P169" s="32">
        <f>SUM(P164:P168)</f>
        <v>54304993</v>
      </c>
      <c r="Q169" s="32">
        <f>SUM(Q164:Q168)</f>
        <v>275759720</v>
      </c>
      <c r="R169" s="32">
        <f>SUM(R164:R168)</f>
        <v>281003209</v>
      </c>
      <c r="S169" s="32">
        <f>SUM(S164:S168)</f>
        <v>220950938</v>
      </c>
      <c r="T169" s="37">
        <f t="shared" si="38"/>
        <v>0.78629329104921364</v>
      </c>
      <c r="U169" s="37">
        <f t="shared" si="39"/>
        <v>6.5259008504061411E-2</v>
      </c>
    </row>
    <row r="170" spans="1:21" ht="16.5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3050976530</v>
      </c>
      <c r="E170" s="32">
        <f>SUM(E105,E107:E111,E113:E120,E122:E125,E127:E131,E133:E136,E138:E143,E145:E149,E151:E156,E158:E162,E164:E168)</f>
        <v>3221568964</v>
      </c>
      <c r="F170" s="32">
        <f>SUM(F105,F107:F111,F113:F120,F122:F125,F127:F131,F133:F136,F138:F143,F145:F149,F151:F156,F158:F162,F164:F168)</f>
        <v>698387061</v>
      </c>
      <c r="G170" s="37">
        <f t="shared" si="32"/>
        <v>0.2289060745413207</v>
      </c>
      <c r="H170" s="32">
        <f>SUM(H105,H107:H111,H113:H120,H122:H125,H127:H131,H133:H136,H138:H143,H145:H149,H151:H156,H158:H162,H164:H168)</f>
        <v>712911475</v>
      </c>
      <c r="I170" s="37">
        <f t="shared" si="33"/>
        <v>0.23366665327969599</v>
      </c>
      <c r="J170" s="32">
        <f>SUM(J105,J107:J111,J113:J120,J122:J125,J127:J131,J133:J136,J138:J143,J145:J149,J151:J156,J158:J162,J164:J168)</f>
        <v>601530920</v>
      </c>
      <c r="K170" s="37">
        <f t="shared" si="34"/>
        <v>0.18671986436482196</v>
      </c>
      <c r="L170" s="32">
        <f>SUM(L105,L107:L111,L113:L120,L122:L125,L127:L131,L133:L136,L138:L143,L145:L149,L151:L156,L158:L162,L164:L168)</f>
        <v>746200074</v>
      </c>
      <c r="M170" s="37">
        <f t="shared" si="35"/>
        <v>0.23162629213856556</v>
      </c>
      <c r="N170" s="32">
        <f t="shared" si="36"/>
        <v>2759029530</v>
      </c>
      <c r="O170" s="37">
        <f t="shared" si="37"/>
        <v>0.85642417121324121</v>
      </c>
      <c r="P170" s="32">
        <f>SUM(P105,P107:P111,P113:P120,P122:P125,P127:P131,P133:P136,P138:P143,P145:P149,P151:P156,P158:P162,P164:P168)</f>
        <v>655740157</v>
      </c>
      <c r="Q170" s="32">
        <f>SUM(Q105,Q107:Q111,Q113:Q120,Q122:Q125,Q127:Q131,Q133:Q136,Q138:Q143,Q145:Q149,Q151:Q156,Q158:Q162,Q164:Q168)</f>
        <v>3050341105</v>
      </c>
      <c r="R170" s="32">
        <f>SUM(R105,R107:R111,R113:R120,R122:R125,R127:R131,R133:R136,R138:R143,R145:R149,R151:R156,R158:R162,R164:R168)</f>
        <v>3389535588</v>
      </c>
      <c r="S170" s="32">
        <f>SUM(S105,S107:S111,S113:S120,S122:S125,S127:S131,S133:S136,S138:S143,S145:S149,S151:S156,S158:S162,S164:S168)</f>
        <v>2843246371</v>
      </c>
      <c r="T170" s="37">
        <f t="shared" si="38"/>
        <v>0.83883065900413256</v>
      </c>
      <c r="U170" s="37">
        <f t="shared" si="39"/>
        <v>0.13795085756811454</v>
      </c>
    </row>
    <row r="171" spans="1:21" ht="14.4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4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x14ac:dyDescent="0.2">
      <c r="A173" s="17" t="s">
        <v>29</v>
      </c>
      <c r="B173" s="11" t="s">
        <v>311</v>
      </c>
      <c r="C173" s="10" t="s">
        <v>312</v>
      </c>
      <c r="D173" s="31">
        <v>29031575</v>
      </c>
      <c r="E173" s="31">
        <v>25233689</v>
      </c>
      <c r="F173" s="31">
        <v>4220082</v>
      </c>
      <c r="G173" s="36">
        <f t="shared" ref="G173:G205" si="40">IF(($D173     =0),0,($F173     /$D173     ))</f>
        <v>0.14536180004012872</v>
      </c>
      <c r="H173" s="31">
        <v>5065358</v>
      </c>
      <c r="I173" s="36">
        <f t="shared" ref="I173:I205" si="41">IF(($D173     =0),0,($H173     /$D173     ))</f>
        <v>0.17447754729118209</v>
      </c>
      <c r="J173" s="31">
        <v>3438501</v>
      </c>
      <c r="K173" s="36">
        <f t="shared" ref="K173:K205" si="42">IF(($E173     =0),0,($J173     /$E173     ))</f>
        <v>0.13626628274605429</v>
      </c>
      <c r="L173" s="31">
        <v>6831415</v>
      </c>
      <c r="M173" s="36">
        <f t="shared" ref="M173:M205" si="43">IF(($E173     =0),0,($L173     /$E173     ))</f>
        <v>0.27072597272638177</v>
      </c>
      <c r="N173" s="31">
        <f t="shared" ref="N173:N205" si="44">$F173     +$H173     +$J173     +$L173</f>
        <v>19555356</v>
      </c>
      <c r="O173" s="36">
        <f t="shared" ref="O173:O205" si="45">IF(($E173     =0),0,($N173     /$E173     ))</f>
        <v>0.77497015993182761</v>
      </c>
      <c r="P173" s="31">
        <v>5994181</v>
      </c>
      <c r="Q173" s="31">
        <v>31572469</v>
      </c>
      <c r="R173" s="31">
        <v>27769885</v>
      </c>
      <c r="S173" s="31">
        <v>21339521</v>
      </c>
      <c r="T173" s="36">
        <f t="shared" ref="T173:T205" si="46">IF(($R173     =0),0,($S173     /$R173     ))</f>
        <v>0.76844110085439676</v>
      </c>
      <c r="U173" s="36">
        <f t="shared" ref="U173:U205" si="47">IF(($P173     =0),0,(($L173     /$P173     )-1))</f>
        <v>0.1396744609480427</v>
      </c>
    </row>
    <row r="174" spans="1:21" x14ac:dyDescent="0.2">
      <c r="A174" s="17" t="s">
        <v>29</v>
      </c>
      <c r="B174" s="11" t="s">
        <v>313</v>
      </c>
      <c r="C174" s="10" t="s">
        <v>314</v>
      </c>
      <c r="D174" s="31">
        <v>21628068</v>
      </c>
      <c r="E174" s="31">
        <v>18182089</v>
      </c>
      <c r="F174" s="31">
        <v>3198197</v>
      </c>
      <c r="G174" s="36">
        <f t="shared" si="40"/>
        <v>0.14787252379639274</v>
      </c>
      <c r="H174" s="31">
        <v>3638898</v>
      </c>
      <c r="I174" s="36">
        <f t="shared" si="41"/>
        <v>0.16824886994067154</v>
      </c>
      <c r="J174" s="31">
        <v>4319976</v>
      </c>
      <c r="K174" s="36">
        <f t="shared" si="42"/>
        <v>0.23759514102037449</v>
      </c>
      <c r="L174" s="31">
        <v>3466965</v>
      </c>
      <c r="M174" s="36">
        <f t="shared" si="43"/>
        <v>0.19068023481790239</v>
      </c>
      <c r="N174" s="31">
        <f t="shared" si="44"/>
        <v>14624036</v>
      </c>
      <c r="O174" s="36">
        <f t="shared" si="45"/>
        <v>0.80430999980255291</v>
      </c>
      <c r="P174" s="31">
        <v>3572403</v>
      </c>
      <c r="Q174" s="31">
        <v>20361684</v>
      </c>
      <c r="R174" s="31">
        <v>19489116</v>
      </c>
      <c r="S174" s="31">
        <v>18380099</v>
      </c>
      <c r="T174" s="36">
        <f t="shared" si="46"/>
        <v>0.94309557190793059</v>
      </c>
      <c r="U174" s="36">
        <f t="shared" si="47"/>
        <v>-2.9514587240017431E-2</v>
      </c>
    </row>
    <row r="175" spans="1:21" x14ac:dyDescent="0.2">
      <c r="A175" s="17" t="s">
        <v>29</v>
      </c>
      <c r="B175" s="11" t="s">
        <v>315</v>
      </c>
      <c r="C175" s="10" t="s">
        <v>316</v>
      </c>
      <c r="D175" s="31">
        <v>43469221</v>
      </c>
      <c r="E175" s="31">
        <v>48265636</v>
      </c>
      <c r="F175" s="31">
        <v>34060437</v>
      </c>
      <c r="G175" s="36">
        <f t="shared" si="40"/>
        <v>0.78355296498182014</v>
      </c>
      <c r="H175" s="31">
        <v>10382078</v>
      </c>
      <c r="I175" s="36">
        <f t="shared" si="41"/>
        <v>0.23883745236658371</v>
      </c>
      <c r="J175" s="31">
        <v>8688738</v>
      </c>
      <c r="K175" s="36">
        <f t="shared" si="42"/>
        <v>0.18001913411023943</v>
      </c>
      <c r="L175" s="31">
        <v>20289159</v>
      </c>
      <c r="M175" s="36">
        <f t="shared" si="43"/>
        <v>0.42036448043489988</v>
      </c>
      <c r="N175" s="31">
        <f t="shared" si="44"/>
        <v>73420412</v>
      </c>
      <c r="O175" s="36">
        <f t="shared" si="45"/>
        <v>1.5211736151161459</v>
      </c>
      <c r="P175" s="31">
        <v>7791741</v>
      </c>
      <c r="Q175" s="31">
        <v>30578776</v>
      </c>
      <c r="R175" s="31">
        <v>31231041</v>
      </c>
      <c r="S175" s="31">
        <v>29687285</v>
      </c>
      <c r="T175" s="36">
        <f t="shared" si="46"/>
        <v>0.95056981930253304</v>
      </c>
      <c r="U175" s="36">
        <f t="shared" si="47"/>
        <v>1.6039313935101283</v>
      </c>
    </row>
    <row r="176" spans="1:21" x14ac:dyDescent="0.2">
      <c r="A176" s="17" t="s">
        <v>29</v>
      </c>
      <c r="B176" s="11" t="s">
        <v>317</v>
      </c>
      <c r="C176" s="10" t="s">
        <v>318</v>
      </c>
      <c r="D176" s="31">
        <v>32637583</v>
      </c>
      <c r="E176" s="31">
        <v>31743653</v>
      </c>
      <c r="F176" s="31">
        <v>3759615</v>
      </c>
      <c r="G176" s="36">
        <f t="shared" si="40"/>
        <v>0.11519281314428216</v>
      </c>
      <c r="H176" s="31">
        <v>4176290</v>
      </c>
      <c r="I176" s="36">
        <f t="shared" si="41"/>
        <v>0.12795953670956578</v>
      </c>
      <c r="J176" s="31">
        <v>4085116</v>
      </c>
      <c r="K176" s="36">
        <f t="shared" si="42"/>
        <v>0.12869079686575455</v>
      </c>
      <c r="L176" s="31">
        <v>5880942</v>
      </c>
      <c r="M176" s="36">
        <f t="shared" si="43"/>
        <v>0.18526355489079974</v>
      </c>
      <c r="N176" s="31">
        <f t="shared" si="44"/>
        <v>17901963</v>
      </c>
      <c r="O176" s="36">
        <f t="shared" si="45"/>
        <v>0.56395409186208023</v>
      </c>
      <c r="P176" s="31">
        <v>5063985</v>
      </c>
      <c r="Q176" s="31">
        <v>22112638</v>
      </c>
      <c r="R176" s="31">
        <v>21919788</v>
      </c>
      <c r="S176" s="31">
        <v>15935325</v>
      </c>
      <c r="T176" s="36">
        <f t="shared" si="46"/>
        <v>0.72698353651960501</v>
      </c>
      <c r="U176" s="36">
        <f t="shared" si="47"/>
        <v>0.16132689966498726</v>
      </c>
    </row>
    <row r="177" spans="1:21" x14ac:dyDescent="0.2">
      <c r="A177" s="17" t="s">
        <v>29</v>
      </c>
      <c r="B177" s="11" t="s">
        <v>319</v>
      </c>
      <c r="C177" s="10" t="s">
        <v>320</v>
      </c>
      <c r="D177" s="31">
        <v>22823375</v>
      </c>
      <c r="E177" s="31">
        <v>22463306</v>
      </c>
      <c r="F177" s="31">
        <v>4379494</v>
      </c>
      <c r="G177" s="36">
        <f t="shared" si="40"/>
        <v>0.19188634459189319</v>
      </c>
      <c r="H177" s="31">
        <v>3302652</v>
      </c>
      <c r="I177" s="36">
        <f t="shared" si="41"/>
        <v>0.14470480373739641</v>
      </c>
      <c r="J177" s="31">
        <v>5989552</v>
      </c>
      <c r="K177" s="36">
        <f t="shared" si="42"/>
        <v>0.26663715483375422</v>
      </c>
      <c r="L177" s="31">
        <v>3323380</v>
      </c>
      <c r="M177" s="36">
        <f t="shared" si="43"/>
        <v>0.14794705641280051</v>
      </c>
      <c r="N177" s="31">
        <f t="shared" si="44"/>
        <v>16995078</v>
      </c>
      <c r="O177" s="36">
        <f t="shared" si="45"/>
        <v>0.7565706490398163</v>
      </c>
      <c r="P177" s="31">
        <v>4558840</v>
      </c>
      <c r="Q177" s="31">
        <v>19529324</v>
      </c>
      <c r="R177" s="31">
        <v>19625814</v>
      </c>
      <c r="S177" s="31">
        <v>16135249</v>
      </c>
      <c r="T177" s="36">
        <f t="shared" si="46"/>
        <v>0.82214419233770375</v>
      </c>
      <c r="U177" s="36">
        <f t="shared" si="47"/>
        <v>-0.27100314992410346</v>
      </c>
    </row>
    <row r="178" spans="1:21" x14ac:dyDescent="0.2">
      <c r="A178" s="17" t="s">
        <v>44</v>
      </c>
      <c r="B178" s="11" t="s">
        <v>321</v>
      </c>
      <c r="C178" s="10" t="s">
        <v>322</v>
      </c>
      <c r="D178" s="31">
        <v>83849862</v>
      </c>
      <c r="E178" s="31">
        <v>91300696</v>
      </c>
      <c r="F178" s="31">
        <v>18299652</v>
      </c>
      <c r="G178" s="36">
        <f t="shared" si="40"/>
        <v>0.21824307832492318</v>
      </c>
      <c r="H178" s="31">
        <v>19792479</v>
      </c>
      <c r="I178" s="36">
        <f t="shared" si="41"/>
        <v>0.23604664966532682</v>
      </c>
      <c r="J178" s="31">
        <v>21281878</v>
      </c>
      <c r="K178" s="36">
        <f t="shared" si="42"/>
        <v>0.23309655821243686</v>
      </c>
      <c r="L178" s="31">
        <v>28306041</v>
      </c>
      <c r="M178" s="36">
        <f t="shared" si="43"/>
        <v>0.31003094434241774</v>
      </c>
      <c r="N178" s="31">
        <f t="shared" si="44"/>
        <v>87680050</v>
      </c>
      <c r="O178" s="36">
        <f t="shared" si="45"/>
        <v>0.96034371961414178</v>
      </c>
      <c r="P178" s="31">
        <v>18137966</v>
      </c>
      <c r="Q178" s="31">
        <v>78325463</v>
      </c>
      <c r="R178" s="31">
        <v>78021906</v>
      </c>
      <c r="S178" s="31">
        <v>73468683</v>
      </c>
      <c r="T178" s="36">
        <f t="shared" si="46"/>
        <v>0.94164173584787847</v>
      </c>
      <c r="U178" s="36">
        <f t="shared" si="47"/>
        <v>0.56059621018145034</v>
      </c>
    </row>
    <row r="179" spans="1:21" ht="16.5" x14ac:dyDescent="0.3">
      <c r="A179" s="18" t="s">
        <v>0</v>
      </c>
      <c r="B179" s="13" t="s">
        <v>323</v>
      </c>
      <c r="C179" s="12" t="s">
        <v>0</v>
      </c>
      <c r="D179" s="32">
        <f>SUM(D173:D178)</f>
        <v>233439684</v>
      </c>
      <c r="E179" s="32">
        <f>SUM(E173:E178)</f>
        <v>237189069</v>
      </c>
      <c r="F179" s="32">
        <f>SUM(F173:F178)</f>
        <v>67917477</v>
      </c>
      <c r="G179" s="37">
        <f t="shared" si="40"/>
        <v>0.29094229325635995</v>
      </c>
      <c r="H179" s="32">
        <f>SUM(H173:H178)</f>
        <v>46357755</v>
      </c>
      <c r="I179" s="37">
        <f t="shared" si="41"/>
        <v>0.19858557981941066</v>
      </c>
      <c r="J179" s="32">
        <f>SUM(J173:J178)</f>
        <v>47803761</v>
      </c>
      <c r="K179" s="37">
        <f t="shared" si="42"/>
        <v>0.20154285018927243</v>
      </c>
      <c r="L179" s="32">
        <f>SUM(L173:L178)</f>
        <v>68097902</v>
      </c>
      <c r="M179" s="37">
        <f t="shared" si="43"/>
        <v>0.28710387998529563</v>
      </c>
      <c r="N179" s="32">
        <f t="shared" si="44"/>
        <v>230176895</v>
      </c>
      <c r="O179" s="37">
        <f t="shared" si="45"/>
        <v>0.9704363526128601</v>
      </c>
      <c r="P179" s="32">
        <f>SUM(P173:P178)</f>
        <v>45119116</v>
      </c>
      <c r="Q179" s="32">
        <f>SUM(Q173:Q178)</f>
        <v>202480354</v>
      </c>
      <c r="R179" s="32">
        <f>SUM(R173:R178)</f>
        <v>198057550</v>
      </c>
      <c r="S179" s="32">
        <f>SUM(S173:S178)</f>
        <v>174946162</v>
      </c>
      <c r="T179" s="37">
        <f t="shared" si="46"/>
        <v>0.8833097349734963</v>
      </c>
      <c r="U179" s="37">
        <f t="shared" si="47"/>
        <v>0.50929158275175435</v>
      </c>
    </row>
    <row r="180" spans="1:21" x14ac:dyDescent="0.2">
      <c r="A180" s="17" t="s">
        <v>29</v>
      </c>
      <c r="B180" s="11" t="s">
        <v>324</v>
      </c>
      <c r="C180" s="10" t="s">
        <v>325</v>
      </c>
      <c r="D180" s="31">
        <v>19531713</v>
      </c>
      <c r="E180" s="31">
        <v>18231713</v>
      </c>
      <c r="F180" s="31">
        <v>5107896</v>
      </c>
      <c r="G180" s="36">
        <f t="shared" si="40"/>
        <v>0.26151807575710334</v>
      </c>
      <c r="H180" s="31">
        <v>5538048</v>
      </c>
      <c r="I180" s="36">
        <f t="shared" si="41"/>
        <v>0.28354133608250337</v>
      </c>
      <c r="J180" s="31">
        <v>5138822</v>
      </c>
      <c r="K180" s="36">
        <f t="shared" si="42"/>
        <v>0.28186172083775124</v>
      </c>
      <c r="L180" s="31">
        <v>4849597</v>
      </c>
      <c r="M180" s="36">
        <f t="shared" si="43"/>
        <v>0.2659978796287546</v>
      </c>
      <c r="N180" s="31">
        <f t="shared" si="44"/>
        <v>20634363</v>
      </c>
      <c r="O180" s="36">
        <f t="shared" si="45"/>
        <v>1.1317841060793354</v>
      </c>
      <c r="P180" s="31">
        <v>5014721</v>
      </c>
      <c r="Q180" s="31">
        <v>12064800</v>
      </c>
      <c r="R180" s="31">
        <v>20148145</v>
      </c>
      <c r="S180" s="31">
        <v>17898505</v>
      </c>
      <c r="T180" s="36">
        <f t="shared" si="46"/>
        <v>0.88834505608332681</v>
      </c>
      <c r="U180" s="36">
        <f t="shared" si="47"/>
        <v>-3.2927853812804386E-2</v>
      </c>
    </row>
    <row r="181" spans="1:21" x14ac:dyDescent="0.2">
      <c r="A181" s="17" t="s">
        <v>29</v>
      </c>
      <c r="B181" s="11" t="s">
        <v>326</v>
      </c>
      <c r="C181" s="10" t="s">
        <v>327</v>
      </c>
      <c r="D181" s="31">
        <v>62206656</v>
      </c>
      <c r="E181" s="31">
        <v>67513782</v>
      </c>
      <c r="F181" s="31">
        <v>11513794</v>
      </c>
      <c r="G181" s="36">
        <f t="shared" si="40"/>
        <v>0.18508942194224362</v>
      </c>
      <c r="H181" s="31">
        <v>16878709</v>
      </c>
      <c r="I181" s="36">
        <f t="shared" si="41"/>
        <v>0.27133284579708</v>
      </c>
      <c r="J181" s="31">
        <v>10015333</v>
      </c>
      <c r="K181" s="36">
        <f t="shared" si="42"/>
        <v>0.14834501494820718</v>
      </c>
      <c r="L181" s="31">
        <v>20197658</v>
      </c>
      <c r="M181" s="36">
        <f t="shared" si="43"/>
        <v>0.29916348042833685</v>
      </c>
      <c r="N181" s="31">
        <f t="shared" si="44"/>
        <v>58605494</v>
      </c>
      <c r="O181" s="36">
        <f t="shared" si="45"/>
        <v>0.86805230375036613</v>
      </c>
      <c r="P181" s="31">
        <v>11879464</v>
      </c>
      <c r="Q181" s="31">
        <v>55359586</v>
      </c>
      <c r="R181" s="31">
        <v>67038776</v>
      </c>
      <c r="S181" s="31">
        <v>47407497</v>
      </c>
      <c r="T181" s="36">
        <f t="shared" si="46"/>
        <v>0.70716531280344375</v>
      </c>
      <c r="U181" s="36">
        <f t="shared" si="47"/>
        <v>0.70021627238400663</v>
      </c>
    </row>
    <row r="182" spans="1:21" x14ac:dyDescent="0.2">
      <c r="A182" s="17" t="s">
        <v>29</v>
      </c>
      <c r="B182" s="11" t="s">
        <v>328</v>
      </c>
      <c r="C182" s="10" t="s">
        <v>329</v>
      </c>
      <c r="D182" s="31">
        <v>42593586</v>
      </c>
      <c r="E182" s="31">
        <v>57081587</v>
      </c>
      <c r="F182" s="31">
        <v>8620470</v>
      </c>
      <c r="G182" s="36">
        <f t="shared" si="40"/>
        <v>0.20238892306461354</v>
      </c>
      <c r="H182" s="31">
        <v>10816797</v>
      </c>
      <c r="I182" s="36">
        <f t="shared" si="41"/>
        <v>0.2539536586564935</v>
      </c>
      <c r="J182" s="31">
        <v>11324904</v>
      </c>
      <c r="K182" s="36">
        <f t="shared" si="42"/>
        <v>0.19839854837953261</v>
      </c>
      <c r="L182" s="31">
        <v>8438125</v>
      </c>
      <c r="M182" s="36">
        <f t="shared" si="43"/>
        <v>0.14782569027031431</v>
      </c>
      <c r="N182" s="31">
        <f t="shared" si="44"/>
        <v>39200296</v>
      </c>
      <c r="O182" s="36">
        <f t="shared" si="45"/>
        <v>0.6867415231465096</v>
      </c>
      <c r="P182" s="31">
        <v>6831529</v>
      </c>
      <c r="Q182" s="31">
        <v>46391696</v>
      </c>
      <c r="R182" s="31">
        <v>40449749</v>
      </c>
      <c r="S182" s="31">
        <v>28563637</v>
      </c>
      <c r="T182" s="36">
        <f t="shared" si="46"/>
        <v>0.70615115559802366</v>
      </c>
      <c r="U182" s="36">
        <f t="shared" si="47"/>
        <v>0.23517370708665664</v>
      </c>
    </row>
    <row r="183" spans="1:21" x14ac:dyDescent="0.2">
      <c r="A183" s="17" t="s">
        <v>29</v>
      </c>
      <c r="B183" s="11" t="s">
        <v>330</v>
      </c>
      <c r="C183" s="10" t="s">
        <v>331</v>
      </c>
      <c r="D183" s="31">
        <v>67900225</v>
      </c>
      <c r="E183" s="31">
        <v>77389794</v>
      </c>
      <c r="F183" s="31">
        <v>24102094</v>
      </c>
      <c r="G183" s="36">
        <f t="shared" si="40"/>
        <v>0.35496338929657451</v>
      </c>
      <c r="H183" s="31">
        <v>19640489</v>
      </c>
      <c r="I183" s="36">
        <f t="shared" si="41"/>
        <v>0.28925513869799402</v>
      </c>
      <c r="J183" s="31">
        <v>20223520</v>
      </c>
      <c r="K183" s="36">
        <f t="shared" si="42"/>
        <v>0.26132024592286679</v>
      </c>
      <c r="L183" s="31">
        <v>11988013</v>
      </c>
      <c r="M183" s="36">
        <f t="shared" si="43"/>
        <v>0.15490431464386634</v>
      </c>
      <c r="N183" s="31">
        <f t="shared" si="44"/>
        <v>75954116</v>
      </c>
      <c r="O183" s="36">
        <f t="shared" si="45"/>
        <v>0.98144874245304237</v>
      </c>
      <c r="P183" s="31">
        <v>17826578</v>
      </c>
      <c r="Q183" s="31">
        <v>48590774</v>
      </c>
      <c r="R183" s="31">
        <v>69228016</v>
      </c>
      <c r="S183" s="31">
        <v>66486993</v>
      </c>
      <c r="T183" s="36">
        <f t="shared" si="46"/>
        <v>0.96040587094103635</v>
      </c>
      <c r="U183" s="36">
        <f t="shared" si="47"/>
        <v>-0.32752023411335596</v>
      </c>
    </row>
    <row r="184" spans="1:21" x14ac:dyDescent="0.2">
      <c r="A184" s="17" t="s">
        <v>44</v>
      </c>
      <c r="B184" s="11" t="s">
        <v>332</v>
      </c>
      <c r="C184" s="10" t="s">
        <v>333</v>
      </c>
      <c r="D184" s="31">
        <v>78398280</v>
      </c>
      <c r="E184" s="31">
        <v>62125122</v>
      </c>
      <c r="F184" s="31">
        <v>15176193</v>
      </c>
      <c r="G184" s="36">
        <f t="shared" si="40"/>
        <v>0.19357813717341757</v>
      </c>
      <c r="H184" s="31">
        <v>9483421</v>
      </c>
      <c r="I184" s="36">
        <f t="shared" si="41"/>
        <v>0.12096465636746112</v>
      </c>
      <c r="J184" s="31">
        <v>12675970</v>
      </c>
      <c r="K184" s="36">
        <f t="shared" si="42"/>
        <v>0.20403935786234753</v>
      </c>
      <c r="L184" s="31">
        <v>11988174</v>
      </c>
      <c r="M184" s="36">
        <f t="shared" si="43"/>
        <v>0.19296821662579591</v>
      </c>
      <c r="N184" s="31">
        <f t="shared" si="44"/>
        <v>49323758</v>
      </c>
      <c r="O184" s="36">
        <f t="shared" si="45"/>
        <v>0.79394223161445054</v>
      </c>
      <c r="P184" s="31">
        <v>28333252</v>
      </c>
      <c r="Q184" s="31">
        <v>125917437</v>
      </c>
      <c r="R184" s="31">
        <v>184745861</v>
      </c>
      <c r="S184" s="31">
        <v>72444082</v>
      </c>
      <c r="T184" s="36">
        <f t="shared" si="46"/>
        <v>0.39212830862825121</v>
      </c>
      <c r="U184" s="36">
        <f t="shared" si="47"/>
        <v>-0.57688676188670474</v>
      </c>
    </row>
    <row r="185" spans="1:21" ht="16.5" x14ac:dyDescent="0.3">
      <c r="A185" s="18" t="s">
        <v>0</v>
      </c>
      <c r="B185" s="13" t="s">
        <v>334</v>
      </c>
      <c r="C185" s="12" t="s">
        <v>0</v>
      </c>
      <c r="D185" s="32">
        <f>SUM(D180:D184)</f>
        <v>270630460</v>
      </c>
      <c r="E185" s="32">
        <f>SUM(E180:E184)</f>
        <v>282341998</v>
      </c>
      <c r="F185" s="32">
        <f>SUM(F180:F184)</f>
        <v>64520447</v>
      </c>
      <c r="G185" s="37">
        <f t="shared" si="40"/>
        <v>0.23840792717863318</v>
      </c>
      <c r="H185" s="32">
        <f>SUM(H180:H184)</f>
        <v>62357464</v>
      </c>
      <c r="I185" s="37">
        <f t="shared" si="41"/>
        <v>0.23041554154694929</v>
      </c>
      <c r="J185" s="32">
        <f>SUM(J180:J184)</f>
        <v>59378549</v>
      </c>
      <c r="K185" s="37">
        <f t="shared" si="42"/>
        <v>0.21030717860117998</v>
      </c>
      <c r="L185" s="32">
        <f>SUM(L180:L184)</f>
        <v>57461567</v>
      </c>
      <c r="M185" s="37">
        <f t="shared" si="43"/>
        <v>0.2035176042070794</v>
      </c>
      <c r="N185" s="32">
        <f t="shared" si="44"/>
        <v>243718027</v>
      </c>
      <c r="O185" s="37">
        <f t="shared" si="45"/>
        <v>0.86320146746287463</v>
      </c>
      <c r="P185" s="32">
        <f>SUM(P180:P184)</f>
        <v>69885544</v>
      </c>
      <c r="Q185" s="32">
        <f>SUM(Q180:Q184)</f>
        <v>288324293</v>
      </c>
      <c r="R185" s="32">
        <f>SUM(R180:R184)</f>
        <v>381610547</v>
      </c>
      <c r="S185" s="32">
        <f>SUM(S180:S184)</f>
        <v>232800714</v>
      </c>
      <c r="T185" s="37">
        <f t="shared" si="46"/>
        <v>0.61004790310473256</v>
      </c>
      <c r="U185" s="37">
        <f t="shared" si="47"/>
        <v>-0.17777606481821195</v>
      </c>
    </row>
    <row r="186" spans="1:21" x14ac:dyDescent="0.2">
      <c r="A186" s="17" t="s">
        <v>29</v>
      </c>
      <c r="B186" s="11" t="s">
        <v>335</v>
      </c>
      <c r="C186" s="10" t="s">
        <v>336</v>
      </c>
      <c r="D186" s="31">
        <v>18236205</v>
      </c>
      <c r="E186" s="31">
        <v>18256205</v>
      </c>
      <c r="F186" s="31">
        <v>5255677</v>
      </c>
      <c r="G186" s="36">
        <f t="shared" si="40"/>
        <v>0.28820014909900388</v>
      </c>
      <c r="H186" s="31">
        <v>1994554</v>
      </c>
      <c r="I186" s="36">
        <f t="shared" si="41"/>
        <v>0.1093733043689737</v>
      </c>
      <c r="J186" s="31">
        <v>4462025</v>
      </c>
      <c r="K186" s="36">
        <f t="shared" si="42"/>
        <v>0.24441142066491914</v>
      </c>
      <c r="L186" s="31">
        <v>4952477</v>
      </c>
      <c r="M186" s="36">
        <f t="shared" si="43"/>
        <v>0.27127636877434275</v>
      </c>
      <c r="N186" s="31">
        <f t="shared" si="44"/>
        <v>16664733</v>
      </c>
      <c r="O186" s="36">
        <f t="shared" si="45"/>
        <v>0.91282569405854064</v>
      </c>
      <c r="P186" s="31">
        <v>2835804</v>
      </c>
      <c r="Q186" s="31">
        <v>13559520</v>
      </c>
      <c r="R186" s="31">
        <v>13235645</v>
      </c>
      <c r="S186" s="31">
        <v>13722202</v>
      </c>
      <c r="T186" s="36">
        <f t="shared" si="46"/>
        <v>1.0367611098665761</v>
      </c>
      <c r="U186" s="36">
        <f t="shared" si="47"/>
        <v>0.74641018913860058</v>
      </c>
    </row>
    <row r="187" spans="1:21" x14ac:dyDescent="0.2">
      <c r="A187" s="17" t="s">
        <v>29</v>
      </c>
      <c r="B187" s="11" t="s">
        <v>337</v>
      </c>
      <c r="C187" s="10" t="s">
        <v>338</v>
      </c>
      <c r="D187" s="31">
        <v>17502876</v>
      </c>
      <c r="E187" s="31">
        <v>13729971</v>
      </c>
      <c r="F187" s="31">
        <v>2495970</v>
      </c>
      <c r="G187" s="36">
        <f t="shared" si="40"/>
        <v>0.14260342128916415</v>
      </c>
      <c r="H187" s="31">
        <v>3081845</v>
      </c>
      <c r="I187" s="36">
        <f t="shared" si="41"/>
        <v>0.17607649165771386</v>
      </c>
      <c r="J187" s="31">
        <v>3251480</v>
      </c>
      <c r="K187" s="36">
        <f t="shared" si="42"/>
        <v>0.23681623216829809</v>
      </c>
      <c r="L187" s="31">
        <v>3357108</v>
      </c>
      <c r="M187" s="36">
        <f t="shared" si="43"/>
        <v>0.24450947492897107</v>
      </c>
      <c r="N187" s="31">
        <f t="shared" si="44"/>
        <v>12186403</v>
      </c>
      <c r="O187" s="36">
        <f t="shared" si="45"/>
        <v>0.88757674724877422</v>
      </c>
      <c r="P187" s="31">
        <v>3972735</v>
      </c>
      <c r="Q187" s="31">
        <v>14088931</v>
      </c>
      <c r="R187" s="31">
        <v>14968786</v>
      </c>
      <c r="S187" s="31">
        <v>14492346</v>
      </c>
      <c r="T187" s="36">
        <f t="shared" si="46"/>
        <v>0.96817109951334734</v>
      </c>
      <c r="U187" s="36">
        <f t="shared" si="47"/>
        <v>-0.15496301666232459</v>
      </c>
    </row>
    <row r="188" spans="1:21" x14ac:dyDescent="0.2">
      <c r="A188" s="17" t="s">
        <v>29</v>
      </c>
      <c r="B188" s="11" t="s">
        <v>339</v>
      </c>
      <c r="C188" s="10" t="s">
        <v>340</v>
      </c>
      <c r="D188" s="31">
        <v>117862907</v>
      </c>
      <c r="E188" s="31">
        <v>114752980</v>
      </c>
      <c r="F188" s="31">
        <v>38317664</v>
      </c>
      <c r="G188" s="36">
        <f t="shared" si="40"/>
        <v>0.32510367320229089</v>
      </c>
      <c r="H188" s="31">
        <v>37404831</v>
      </c>
      <c r="I188" s="36">
        <f t="shared" si="41"/>
        <v>0.31735880229052893</v>
      </c>
      <c r="J188" s="31">
        <v>28314188</v>
      </c>
      <c r="K188" s="36">
        <f t="shared" si="42"/>
        <v>0.24674032866074588</v>
      </c>
      <c r="L188" s="31">
        <v>-17564728</v>
      </c>
      <c r="M188" s="36">
        <f t="shared" si="43"/>
        <v>-0.15306555001883176</v>
      </c>
      <c r="N188" s="31">
        <f t="shared" si="44"/>
        <v>86471955</v>
      </c>
      <c r="O188" s="36">
        <f t="shared" si="45"/>
        <v>0.75354866601285653</v>
      </c>
      <c r="P188" s="31">
        <v>30861365</v>
      </c>
      <c r="Q188" s="31">
        <v>105015784</v>
      </c>
      <c r="R188" s="31">
        <v>112756490</v>
      </c>
      <c r="S188" s="31">
        <v>112058843</v>
      </c>
      <c r="T188" s="36">
        <f t="shared" si="46"/>
        <v>0.99381279960027136</v>
      </c>
      <c r="U188" s="36">
        <f t="shared" si="47"/>
        <v>-1.5691494203189005</v>
      </c>
    </row>
    <row r="189" spans="1:21" x14ac:dyDescent="0.2">
      <c r="A189" s="17" t="s">
        <v>29</v>
      </c>
      <c r="B189" s="11" t="s">
        <v>341</v>
      </c>
      <c r="C189" s="10" t="s">
        <v>342</v>
      </c>
      <c r="D189" s="31">
        <v>17805508</v>
      </c>
      <c r="E189" s="31">
        <v>18458784</v>
      </c>
      <c r="F189" s="31">
        <v>3421787</v>
      </c>
      <c r="G189" s="36">
        <f t="shared" si="40"/>
        <v>0.19217575819796887</v>
      </c>
      <c r="H189" s="31">
        <v>2227643</v>
      </c>
      <c r="I189" s="36">
        <f t="shared" si="41"/>
        <v>0.1251097694039395</v>
      </c>
      <c r="J189" s="31">
        <v>2505428</v>
      </c>
      <c r="K189" s="36">
        <f t="shared" si="42"/>
        <v>0.13573093438874415</v>
      </c>
      <c r="L189" s="31">
        <v>2323047</v>
      </c>
      <c r="M189" s="36">
        <f t="shared" si="43"/>
        <v>0.12585048939301743</v>
      </c>
      <c r="N189" s="31">
        <f t="shared" si="44"/>
        <v>10477905</v>
      </c>
      <c r="O189" s="36">
        <f t="shared" si="45"/>
        <v>0.56763787907155749</v>
      </c>
      <c r="P189" s="31">
        <v>3749101</v>
      </c>
      <c r="Q189" s="31">
        <v>16981128</v>
      </c>
      <c r="R189" s="31">
        <v>16799791</v>
      </c>
      <c r="S189" s="31">
        <v>10641501</v>
      </c>
      <c r="T189" s="36">
        <f t="shared" si="46"/>
        <v>0.63343055874921306</v>
      </c>
      <c r="U189" s="36">
        <f t="shared" si="47"/>
        <v>-0.38037225457516344</v>
      </c>
    </row>
    <row r="190" spans="1:21" x14ac:dyDescent="0.2">
      <c r="A190" s="17" t="s">
        <v>44</v>
      </c>
      <c r="B190" s="11" t="s">
        <v>343</v>
      </c>
      <c r="C190" s="10" t="s">
        <v>344</v>
      </c>
      <c r="D190" s="31">
        <v>35003000</v>
      </c>
      <c r="E190" s="31">
        <v>20793000</v>
      </c>
      <c r="F190" s="31">
        <v>3855246</v>
      </c>
      <c r="G190" s="36">
        <f t="shared" si="40"/>
        <v>0.11014044510470532</v>
      </c>
      <c r="H190" s="31">
        <v>4162219</v>
      </c>
      <c r="I190" s="36">
        <f t="shared" si="41"/>
        <v>0.11891035054138217</v>
      </c>
      <c r="J190" s="31">
        <v>4216630</v>
      </c>
      <c r="K190" s="36">
        <f t="shared" si="42"/>
        <v>0.20279084307218775</v>
      </c>
      <c r="L190" s="31">
        <v>4571611</v>
      </c>
      <c r="M190" s="36">
        <f t="shared" si="43"/>
        <v>0.21986298273457414</v>
      </c>
      <c r="N190" s="31">
        <f t="shared" si="44"/>
        <v>16805706</v>
      </c>
      <c r="O190" s="36">
        <f t="shared" si="45"/>
        <v>0.80823863800317419</v>
      </c>
      <c r="P190" s="31">
        <v>3860610</v>
      </c>
      <c r="Q190" s="31">
        <v>21378000</v>
      </c>
      <c r="R190" s="31">
        <v>22048000</v>
      </c>
      <c r="S190" s="31">
        <v>17018336</v>
      </c>
      <c r="T190" s="36">
        <f t="shared" si="46"/>
        <v>0.77187663280116114</v>
      </c>
      <c r="U190" s="36">
        <f t="shared" si="47"/>
        <v>0.18416804598237069</v>
      </c>
    </row>
    <row r="191" spans="1:21" ht="16.5" x14ac:dyDescent="0.3">
      <c r="A191" s="18" t="s">
        <v>0</v>
      </c>
      <c r="B191" s="13" t="s">
        <v>345</v>
      </c>
      <c r="C191" s="12" t="s">
        <v>0</v>
      </c>
      <c r="D191" s="32">
        <f>SUM(D186:D190)</f>
        <v>206410496</v>
      </c>
      <c r="E191" s="32">
        <f>SUM(E186:E190)</f>
        <v>185990940</v>
      </c>
      <c r="F191" s="32">
        <f>SUM(F186:F190)</f>
        <v>53346344</v>
      </c>
      <c r="G191" s="37">
        <f t="shared" si="40"/>
        <v>0.25844782621906981</v>
      </c>
      <c r="H191" s="32">
        <f>SUM(H186:H190)</f>
        <v>48871092</v>
      </c>
      <c r="I191" s="37">
        <f t="shared" si="41"/>
        <v>0.23676650629239318</v>
      </c>
      <c r="J191" s="32">
        <f>SUM(J186:J190)</f>
        <v>42749751</v>
      </c>
      <c r="K191" s="37">
        <f t="shared" si="42"/>
        <v>0.22984856681728691</v>
      </c>
      <c r="L191" s="32">
        <f>SUM(L186:L190)</f>
        <v>-2360485</v>
      </c>
      <c r="M191" s="37">
        <f t="shared" si="43"/>
        <v>-1.2691397763783547E-2</v>
      </c>
      <c r="N191" s="32">
        <f t="shared" si="44"/>
        <v>142606702</v>
      </c>
      <c r="O191" s="37">
        <f t="shared" si="45"/>
        <v>0.76674004658506489</v>
      </c>
      <c r="P191" s="32">
        <f>SUM(P186:P190)</f>
        <v>45279615</v>
      </c>
      <c r="Q191" s="32">
        <f>SUM(Q186:Q190)</f>
        <v>171023363</v>
      </c>
      <c r="R191" s="32">
        <f>SUM(R186:R190)</f>
        <v>179808712</v>
      </c>
      <c r="S191" s="32">
        <f>SUM(S186:S190)</f>
        <v>167933228</v>
      </c>
      <c r="T191" s="37">
        <f t="shared" si="46"/>
        <v>0.9339549020294412</v>
      </c>
      <c r="U191" s="37">
        <f t="shared" si="47"/>
        <v>-1.0521312957276692</v>
      </c>
    </row>
    <row r="192" spans="1:21" x14ac:dyDescent="0.2">
      <c r="A192" s="17" t="s">
        <v>29</v>
      </c>
      <c r="B192" s="11" t="s">
        <v>346</v>
      </c>
      <c r="C192" s="10" t="s">
        <v>347</v>
      </c>
      <c r="D192" s="31">
        <v>14236763</v>
      </c>
      <c r="E192" s="31">
        <v>11937177</v>
      </c>
      <c r="F192" s="31">
        <v>-523036</v>
      </c>
      <c r="G192" s="36">
        <f t="shared" si="40"/>
        <v>-3.6738407459617047E-2</v>
      </c>
      <c r="H192" s="31">
        <v>942488</v>
      </c>
      <c r="I192" s="36">
        <f t="shared" si="41"/>
        <v>6.6201003697258995E-2</v>
      </c>
      <c r="J192" s="31">
        <v>-11083</v>
      </c>
      <c r="K192" s="36">
        <f t="shared" si="42"/>
        <v>-9.2844396962531422E-4</v>
      </c>
      <c r="L192" s="31">
        <v>7453121</v>
      </c>
      <c r="M192" s="36">
        <f t="shared" si="43"/>
        <v>0.62436210839463968</v>
      </c>
      <c r="N192" s="31">
        <f t="shared" si="44"/>
        <v>7861490</v>
      </c>
      <c r="O192" s="36">
        <f t="shared" si="45"/>
        <v>0.65857195549668068</v>
      </c>
      <c r="P192" s="31">
        <v>3517597</v>
      </c>
      <c r="Q192" s="31">
        <v>13965028</v>
      </c>
      <c r="R192" s="31">
        <v>11929720</v>
      </c>
      <c r="S192" s="31">
        <v>8628967</v>
      </c>
      <c r="T192" s="36">
        <f t="shared" si="46"/>
        <v>0.72331680877673576</v>
      </c>
      <c r="U192" s="36">
        <f t="shared" si="47"/>
        <v>1.1188103696927194</v>
      </c>
    </row>
    <row r="193" spans="1:21" x14ac:dyDescent="0.2">
      <c r="A193" s="17" t="s">
        <v>29</v>
      </c>
      <c r="B193" s="11" t="s">
        <v>348</v>
      </c>
      <c r="C193" s="10" t="s">
        <v>349</v>
      </c>
      <c r="D193" s="31">
        <v>20753077</v>
      </c>
      <c r="E193" s="31">
        <v>19056781</v>
      </c>
      <c r="F193" s="31">
        <v>3258008</v>
      </c>
      <c r="G193" s="36">
        <f t="shared" si="40"/>
        <v>0.15698915394570165</v>
      </c>
      <c r="H193" s="31">
        <v>3755391</v>
      </c>
      <c r="I193" s="36">
        <f t="shared" si="41"/>
        <v>0.18095586500257288</v>
      </c>
      <c r="J193" s="31">
        <v>3505584</v>
      </c>
      <c r="K193" s="36">
        <f t="shared" si="42"/>
        <v>0.18395467734031262</v>
      </c>
      <c r="L193" s="31">
        <v>3988648</v>
      </c>
      <c r="M193" s="36">
        <f t="shared" si="43"/>
        <v>0.20930334456800442</v>
      </c>
      <c r="N193" s="31">
        <f t="shared" si="44"/>
        <v>14507631</v>
      </c>
      <c r="O193" s="36">
        <f t="shared" si="45"/>
        <v>0.761284447777408</v>
      </c>
      <c r="P193" s="31">
        <v>4452166</v>
      </c>
      <c r="Q193" s="31">
        <v>21096563</v>
      </c>
      <c r="R193" s="31">
        <v>21135545</v>
      </c>
      <c r="S193" s="31">
        <v>14819489</v>
      </c>
      <c r="T193" s="36">
        <f t="shared" si="46"/>
        <v>0.70116427090004063</v>
      </c>
      <c r="U193" s="36">
        <f t="shared" si="47"/>
        <v>-0.10411067332170454</v>
      </c>
    </row>
    <row r="194" spans="1:21" x14ac:dyDescent="0.2">
      <c r="A194" s="17" t="s">
        <v>29</v>
      </c>
      <c r="B194" s="11" t="s">
        <v>350</v>
      </c>
      <c r="C194" s="10" t="s">
        <v>351</v>
      </c>
      <c r="D194" s="31">
        <v>17307495</v>
      </c>
      <c r="E194" s="31">
        <v>13880117</v>
      </c>
      <c r="F194" s="31">
        <v>2555290</v>
      </c>
      <c r="G194" s="36">
        <f t="shared" si="40"/>
        <v>0.14764066088131184</v>
      </c>
      <c r="H194" s="31">
        <v>2459733</v>
      </c>
      <c r="I194" s="36">
        <f t="shared" si="41"/>
        <v>0.14211952682927251</v>
      </c>
      <c r="J194" s="31">
        <v>2740221</v>
      </c>
      <c r="K194" s="36">
        <f t="shared" si="42"/>
        <v>0.19742059811167298</v>
      </c>
      <c r="L194" s="31">
        <v>2752925</v>
      </c>
      <c r="M194" s="36">
        <f t="shared" si="43"/>
        <v>0.19833586417175014</v>
      </c>
      <c r="N194" s="31">
        <f t="shared" si="44"/>
        <v>10508169</v>
      </c>
      <c r="O194" s="36">
        <f t="shared" si="45"/>
        <v>0.75706631291364479</v>
      </c>
      <c r="P194" s="31">
        <v>5183505</v>
      </c>
      <c r="Q194" s="31">
        <v>20914691</v>
      </c>
      <c r="R194" s="31">
        <v>21855371</v>
      </c>
      <c r="S194" s="31">
        <v>12943716</v>
      </c>
      <c r="T194" s="36">
        <f t="shared" si="46"/>
        <v>0.59224416734906948</v>
      </c>
      <c r="U194" s="36">
        <f t="shared" si="47"/>
        <v>-0.46890665678918031</v>
      </c>
    </row>
    <row r="195" spans="1:21" x14ac:dyDescent="0.2">
      <c r="A195" s="17" t="s">
        <v>29</v>
      </c>
      <c r="B195" s="11" t="s">
        <v>352</v>
      </c>
      <c r="C195" s="10" t="s">
        <v>353</v>
      </c>
      <c r="D195" s="31">
        <v>44986047</v>
      </c>
      <c r="E195" s="31">
        <v>40991456</v>
      </c>
      <c r="F195" s="31">
        <v>7916914</v>
      </c>
      <c r="G195" s="36">
        <f t="shared" si="40"/>
        <v>0.17598598961140105</v>
      </c>
      <c r="H195" s="31">
        <v>8218057</v>
      </c>
      <c r="I195" s="36">
        <f t="shared" si="41"/>
        <v>0.18268013190845597</v>
      </c>
      <c r="J195" s="31">
        <v>8052826</v>
      </c>
      <c r="K195" s="36">
        <f t="shared" si="42"/>
        <v>0.19645132878422275</v>
      </c>
      <c r="L195" s="31">
        <v>7808447</v>
      </c>
      <c r="M195" s="36">
        <f t="shared" si="43"/>
        <v>0.19048962300826786</v>
      </c>
      <c r="N195" s="31">
        <f t="shared" si="44"/>
        <v>31996244</v>
      </c>
      <c r="O195" s="36">
        <f t="shared" si="45"/>
        <v>0.78055885597232755</v>
      </c>
      <c r="P195" s="31">
        <v>6940944</v>
      </c>
      <c r="Q195" s="31">
        <v>42859617</v>
      </c>
      <c r="R195" s="31">
        <v>41466364</v>
      </c>
      <c r="S195" s="31">
        <v>27637441</v>
      </c>
      <c r="T195" s="36">
        <f t="shared" si="46"/>
        <v>0.66650263813822697</v>
      </c>
      <c r="U195" s="36">
        <f t="shared" si="47"/>
        <v>0.12498343164849057</v>
      </c>
    </row>
    <row r="196" spans="1:21" x14ac:dyDescent="0.2">
      <c r="A196" s="17" t="s">
        <v>29</v>
      </c>
      <c r="B196" s="11" t="s">
        <v>354</v>
      </c>
      <c r="C196" s="10" t="s">
        <v>355</v>
      </c>
      <c r="D196" s="31">
        <v>27568538</v>
      </c>
      <c r="E196" s="31">
        <v>25764704</v>
      </c>
      <c r="F196" s="31">
        <v>5700594</v>
      </c>
      <c r="G196" s="36">
        <f t="shared" si="40"/>
        <v>0.20677897391584565</v>
      </c>
      <c r="H196" s="31">
        <v>5273761</v>
      </c>
      <c r="I196" s="36">
        <f t="shared" si="41"/>
        <v>0.1912963610910379</v>
      </c>
      <c r="J196" s="31">
        <v>4831601</v>
      </c>
      <c r="K196" s="36">
        <f t="shared" si="42"/>
        <v>0.18752790639473288</v>
      </c>
      <c r="L196" s="31">
        <v>5478313</v>
      </c>
      <c r="M196" s="36">
        <f t="shared" si="43"/>
        <v>0.21262860229250063</v>
      </c>
      <c r="N196" s="31">
        <f t="shared" si="44"/>
        <v>21284269</v>
      </c>
      <c r="O196" s="36">
        <f t="shared" si="45"/>
        <v>0.82610182519465392</v>
      </c>
      <c r="P196" s="31">
        <v>5905987</v>
      </c>
      <c r="Q196" s="31">
        <v>23459936</v>
      </c>
      <c r="R196" s="31">
        <v>23537936</v>
      </c>
      <c r="S196" s="31">
        <v>20560259</v>
      </c>
      <c r="T196" s="36">
        <f t="shared" si="46"/>
        <v>0.87349455789156705</v>
      </c>
      <c r="U196" s="36">
        <f t="shared" si="47"/>
        <v>-7.2413637212543791E-2</v>
      </c>
    </row>
    <row r="197" spans="1:21" x14ac:dyDescent="0.2">
      <c r="A197" s="17" t="s">
        <v>44</v>
      </c>
      <c r="B197" s="11" t="s">
        <v>356</v>
      </c>
      <c r="C197" s="10" t="s">
        <v>357</v>
      </c>
      <c r="D197" s="31">
        <v>11386990</v>
      </c>
      <c r="E197" s="31">
        <v>10710820</v>
      </c>
      <c r="F197" s="31">
        <v>2099382</v>
      </c>
      <c r="G197" s="36">
        <f t="shared" si="40"/>
        <v>0.18436672026584724</v>
      </c>
      <c r="H197" s="31">
        <v>2466548</v>
      </c>
      <c r="I197" s="36">
        <f t="shared" si="41"/>
        <v>0.21661106227370008</v>
      </c>
      <c r="J197" s="31">
        <v>2217631</v>
      </c>
      <c r="K197" s="36">
        <f t="shared" si="42"/>
        <v>0.20704586576938086</v>
      </c>
      <c r="L197" s="31">
        <v>2672355</v>
      </c>
      <c r="M197" s="36">
        <f t="shared" si="43"/>
        <v>0.24950050509671529</v>
      </c>
      <c r="N197" s="31">
        <f t="shared" si="44"/>
        <v>9455916</v>
      </c>
      <c r="O197" s="36">
        <f t="shared" si="45"/>
        <v>0.8828377285772705</v>
      </c>
      <c r="P197" s="31">
        <v>3275149</v>
      </c>
      <c r="Q197" s="31">
        <v>11108629</v>
      </c>
      <c r="R197" s="31">
        <v>11138006</v>
      </c>
      <c r="S197" s="31">
        <v>9709195</v>
      </c>
      <c r="T197" s="36">
        <f t="shared" si="46"/>
        <v>0.87171752286719906</v>
      </c>
      <c r="U197" s="36">
        <f t="shared" si="47"/>
        <v>-0.18405086302943774</v>
      </c>
    </row>
    <row r="198" spans="1:21" ht="16.5" x14ac:dyDescent="0.3">
      <c r="A198" s="18" t="s">
        <v>0</v>
      </c>
      <c r="B198" s="13" t="s">
        <v>358</v>
      </c>
      <c r="C198" s="12" t="s">
        <v>0</v>
      </c>
      <c r="D198" s="32">
        <f>SUM(D192:D197)</f>
        <v>136238910</v>
      </c>
      <c r="E198" s="32">
        <f>SUM(E192:E197)</f>
        <v>122341055</v>
      </c>
      <c r="F198" s="32">
        <f>SUM(F192:F197)</f>
        <v>21007152</v>
      </c>
      <c r="G198" s="37">
        <f t="shared" si="40"/>
        <v>0.15419348261080479</v>
      </c>
      <c r="H198" s="32">
        <f>SUM(H192:H197)</f>
        <v>23115978</v>
      </c>
      <c r="I198" s="37">
        <f t="shared" si="41"/>
        <v>0.16967236452493639</v>
      </c>
      <c r="J198" s="32">
        <f>SUM(J192:J197)</f>
        <v>21336780</v>
      </c>
      <c r="K198" s="37">
        <f t="shared" si="42"/>
        <v>0.17440408700088453</v>
      </c>
      <c r="L198" s="32">
        <f>SUM(L192:L197)</f>
        <v>30153809</v>
      </c>
      <c r="M198" s="37">
        <f t="shared" si="43"/>
        <v>0.24647334453671338</v>
      </c>
      <c r="N198" s="32">
        <f t="shared" si="44"/>
        <v>95613719</v>
      </c>
      <c r="O198" s="37">
        <f t="shared" si="45"/>
        <v>0.78153420370618842</v>
      </c>
      <c r="P198" s="32">
        <f>SUM(P192:P197)</f>
        <v>29275348</v>
      </c>
      <c r="Q198" s="32">
        <f>SUM(Q192:Q197)</f>
        <v>133404464</v>
      </c>
      <c r="R198" s="32">
        <f>SUM(R192:R197)</f>
        <v>131062942</v>
      </c>
      <c r="S198" s="32">
        <f>SUM(S192:S197)</f>
        <v>94299067</v>
      </c>
      <c r="T198" s="37">
        <f t="shared" si="46"/>
        <v>0.71949450821880678</v>
      </c>
      <c r="U198" s="37">
        <f t="shared" si="47"/>
        <v>3.0006850815232022E-2</v>
      </c>
    </row>
    <row r="199" spans="1:21" x14ac:dyDescent="0.2">
      <c r="A199" s="17" t="s">
        <v>29</v>
      </c>
      <c r="B199" s="11" t="s">
        <v>359</v>
      </c>
      <c r="C199" s="10" t="s">
        <v>360</v>
      </c>
      <c r="D199" s="31">
        <v>18594588</v>
      </c>
      <c r="E199" s="31">
        <v>18417162</v>
      </c>
      <c r="F199" s="31">
        <v>1635601</v>
      </c>
      <c r="G199" s="36">
        <f t="shared" si="40"/>
        <v>8.7961131486215233E-2</v>
      </c>
      <c r="H199" s="31">
        <v>1705592</v>
      </c>
      <c r="I199" s="36">
        <f t="shared" si="41"/>
        <v>9.172518369323375E-2</v>
      </c>
      <c r="J199" s="31">
        <v>1936542</v>
      </c>
      <c r="K199" s="36">
        <f t="shared" si="42"/>
        <v>0.10514877373614892</v>
      </c>
      <c r="L199" s="31">
        <v>3806819</v>
      </c>
      <c r="M199" s="36">
        <f t="shared" si="43"/>
        <v>0.20669954469640872</v>
      </c>
      <c r="N199" s="31">
        <f t="shared" si="44"/>
        <v>9084554</v>
      </c>
      <c r="O199" s="36">
        <f t="shared" si="45"/>
        <v>0.49326568338813548</v>
      </c>
      <c r="P199" s="31">
        <v>3174267</v>
      </c>
      <c r="Q199" s="31">
        <v>15669036</v>
      </c>
      <c r="R199" s="31">
        <v>15688238</v>
      </c>
      <c r="S199" s="31">
        <v>9996084</v>
      </c>
      <c r="T199" s="36">
        <f t="shared" si="46"/>
        <v>0.63717059876322635</v>
      </c>
      <c r="U199" s="36">
        <f t="shared" si="47"/>
        <v>0.19927498222424256</v>
      </c>
    </row>
    <row r="200" spans="1:21" x14ac:dyDescent="0.2">
      <c r="A200" s="17" t="s">
        <v>29</v>
      </c>
      <c r="B200" s="11" t="s">
        <v>361</v>
      </c>
      <c r="C200" s="10" t="s">
        <v>362</v>
      </c>
      <c r="D200" s="31">
        <v>24991983</v>
      </c>
      <c r="E200" s="31">
        <v>20819700</v>
      </c>
      <c r="F200" s="31">
        <v>4548377</v>
      </c>
      <c r="G200" s="36">
        <f t="shared" si="40"/>
        <v>0.18199344165687054</v>
      </c>
      <c r="H200" s="31">
        <v>4866849</v>
      </c>
      <c r="I200" s="36">
        <f t="shared" si="41"/>
        <v>0.19473640807134032</v>
      </c>
      <c r="J200" s="31">
        <v>3957648</v>
      </c>
      <c r="K200" s="36">
        <f t="shared" si="42"/>
        <v>0.19009149987751986</v>
      </c>
      <c r="L200" s="31">
        <v>6140362</v>
      </c>
      <c r="M200" s="36">
        <f t="shared" si="43"/>
        <v>0.29493037843965092</v>
      </c>
      <c r="N200" s="31">
        <f t="shared" si="44"/>
        <v>19513236</v>
      </c>
      <c r="O200" s="36">
        <f t="shared" si="45"/>
        <v>0.93724866352541103</v>
      </c>
      <c r="P200" s="31">
        <v>4697860</v>
      </c>
      <c r="Q200" s="31">
        <v>20797739</v>
      </c>
      <c r="R200" s="31">
        <v>17808791</v>
      </c>
      <c r="S200" s="31">
        <v>18958875</v>
      </c>
      <c r="T200" s="36">
        <f t="shared" si="46"/>
        <v>1.0645795663501245</v>
      </c>
      <c r="U200" s="36">
        <f t="shared" si="47"/>
        <v>0.3070551272281421</v>
      </c>
    </row>
    <row r="201" spans="1:21" x14ac:dyDescent="0.2">
      <c r="A201" s="17" t="s">
        <v>29</v>
      </c>
      <c r="B201" s="11" t="s">
        <v>363</v>
      </c>
      <c r="C201" s="10" t="s">
        <v>364</v>
      </c>
      <c r="D201" s="31">
        <v>17599030</v>
      </c>
      <c r="E201" s="31">
        <v>21824222</v>
      </c>
      <c r="F201" s="31">
        <v>5884197</v>
      </c>
      <c r="G201" s="36">
        <f t="shared" si="40"/>
        <v>0.33434780212318521</v>
      </c>
      <c r="H201" s="31">
        <v>6910899</v>
      </c>
      <c r="I201" s="36">
        <f t="shared" si="41"/>
        <v>0.39268635828224624</v>
      </c>
      <c r="J201" s="31">
        <v>3338817</v>
      </c>
      <c r="K201" s="36">
        <f t="shared" si="42"/>
        <v>0.1529867593905524</v>
      </c>
      <c r="L201" s="31">
        <v>4506956</v>
      </c>
      <c r="M201" s="36">
        <f t="shared" si="43"/>
        <v>0.20651164563850202</v>
      </c>
      <c r="N201" s="31">
        <f t="shared" si="44"/>
        <v>20640869</v>
      </c>
      <c r="O201" s="36">
        <f t="shared" si="45"/>
        <v>0.94577799840929033</v>
      </c>
      <c r="P201" s="31">
        <v>7464036</v>
      </c>
      <c r="Q201" s="31">
        <v>19355248</v>
      </c>
      <c r="R201" s="31">
        <v>15900274</v>
      </c>
      <c r="S201" s="31">
        <v>23926348</v>
      </c>
      <c r="T201" s="36">
        <f t="shared" si="46"/>
        <v>1.5047758296492248</v>
      </c>
      <c r="U201" s="36">
        <f t="shared" si="47"/>
        <v>-0.39617708167538312</v>
      </c>
    </row>
    <row r="202" spans="1:21" x14ac:dyDescent="0.2">
      <c r="A202" s="17" t="s">
        <v>29</v>
      </c>
      <c r="B202" s="11" t="s">
        <v>365</v>
      </c>
      <c r="C202" s="10" t="s">
        <v>366</v>
      </c>
      <c r="D202" s="31">
        <v>59424638</v>
      </c>
      <c r="E202" s="31">
        <v>45818950</v>
      </c>
      <c r="F202" s="31">
        <v>2956240</v>
      </c>
      <c r="G202" s="36">
        <f t="shared" si="40"/>
        <v>4.9747715753859535E-2</v>
      </c>
      <c r="H202" s="31">
        <v>7620661</v>
      </c>
      <c r="I202" s="36">
        <f t="shared" si="41"/>
        <v>0.12824076437789997</v>
      </c>
      <c r="J202" s="31">
        <v>5700380</v>
      </c>
      <c r="K202" s="36">
        <f t="shared" si="42"/>
        <v>0.12441096969703583</v>
      </c>
      <c r="L202" s="31">
        <v>12228009</v>
      </c>
      <c r="M202" s="36">
        <f t="shared" si="43"/>
        <v>0.26687667438909013</v>
      </c>
      <c r="N202" s="31">
        <f t="shared" si="44"/>
        <v>28505290</v>
      </c>
      <c r="O202" s="36">
        <f t="shared" si="45"/>
        <v>0.6221288353399631</v>
      </c>
      <c r="P202" s="31">
        <v>5641342</v>
      </c>
      <c r="Q202" s="31">
        <v>51201239</v>
      </c>
      <c r="R202" s="31">
        <v>34155605</v>
      </c>
      <c r="S202" s="31">
        <v>28677551</v>
      </c>
      <c r="T202" s="36">
        <f t="shared" si="46"/>
        <v>0.83961478650429411</v>
      </c>
      <c r="U202" s="36">
        <f t="shared" si="47"/>
        <v>1.1675709432259205</v>
      </c>
    </row>
    <row r="203" spans="1:21" x14ac:dyDescent="0.2">
      <c r="A203" s="17" t="s">
        <v>44</v>
      </c>
      <c r="B203" s="11" t="s">
        <v>367</v>
      </c>
      <c r="C203" s="10" t="s">
        <v>368</v>
      </c>
      <c r="D203" s="31">
        <v>31241887</v>
      </c>
      <c r="E203" s="31">
        <v>30751887</v>
      </c>
      <c r="F203" s="31">
        <v>2894427</v>
      </c>
      <c r="G203" s="36">
        <f t="shared" si="40"/>
        <v>9.2645716310285606E-2</v>
      </c>
      <c r="H203" s="31">
        <v>5241753</v>
      </c>
      <c r="I203" s="36">
        <f t="shared" si="41"/>
        <v>0.16777965428272626</v>
      </c>
      <c r="J203" s="31">
        <v>4491871</v>
      </c>
      <c r="K203" s="36">
        <f t="shared" si="42"/>
        <v>0.14606814209482494</v>
      </c>
      <c r="L203" s="31">
        <v>6127896</v>
      </c>
      <c r="M203" s="36">
        <f t="shared" si="43"/>
        <v>0.1992689424229479</v>
      </c>
      <c r="N203" s="31">
        <f t="shared" si="44"/>
        <v>18755947</v>
      </c>
      <c r="O203" s="36">
        <f t="shared" si="45"/>
        <v>0.60991206816024002</v>
      </c>
      <c r="P203" s="31">
        <v>3365204</v>
      </c>
      <c r="Q203" s="31">
        <v>26917179</v>
      </c>
      <c r="R203" s="31">
        <v>25265578</v>
      </c>
      <c r="S203" s="31">
        <v>12252206</v>
      </c>
      <c r="T203" s="36">
        <f t="shared" si="46"/>
        <v>0.48493669925144794</v>
      </c>
      <c r="U203" s="36">
        <f t="shared" si="47"/>
        <v>0.82095825394240585</v>
      </c>
    </row>
    <row r="204" spans="1:21" ht="16.5" x14ac:dyDescent="0.3">
      <c r="A204" s="18" t="s">
        <v>0</v>
      </c>
      <c r="B204" s="13" t="s">
        <v>369</v>
      </c>
      <c r="C204" s="12" t="s">
        <v>0</v>
      </c>
      <c r="D204" s="32">
        <f>SUM(D199:D203)</f>
        <v>151852126</v>
      </c>
      <c r="E204" s="32">
        <f>SUM(E199:E203)</f>
        <v>137631921</v>
      </c>
      <c r="F204" s="32">
        <f>SUM(F199:F203)</f>
        <v>17918842</v>
      </c>
      <c r="G204" s="37">
        <f t="shared" si="40"/>
        <v>0.11800191720727045</v>
      </c>
      <c r="H204" s="32">
        <f>SUM(H199:H203)</f>
        <v>26345754</v>
      </c>
      <c r="I204" s="37">
        <f t="shared" si="41"/>
        <v>0.17349611555652503</v>
      </c>
      <c r="J204" s="32">
        <f>SUM(J199:J203)</f>
        <v>19425258</v>
      </c>
      <c r="K204" s="37">
        <f t="shared" si="42"/>
        <v>0.1411391911037847</v>
      </c>
      <c r="L204" s="32">
        <f>SUM(L199:L203)</f>
        <v>32810042</v>
      </c>
      <c r="M204" s="37">
        <f t="shared" si="43"/>
        <v>0.23838977005922921</v>
      </c>
      <c r="N204" s="32">
        <f t="shared" si="44"/>
        <v>96499896</v>
      </c>
      <c r="O204" s="37">
        <f t="shared" si="45"/>
        <v>0.70114472935388295</v>
      </c>
      <c r="P204" s="32">
        <f>SUM(P199:P203)</f>
        <v>24342709</v>
      </c>
      <c r="Q204" s="32">
        <f>SUM(Q199:Q203)</f>
        <v>133940441</v>
      </c>
      <c r="R204" s="32">
        <f>SUM(R199:R203)</f>
        <v>108818486</v>
      </c>
      <c r="S204" s="32">
        <f>SUM(S199:S203)</f>
        <v>93811064</v>
      </c>
      <c r="T204" s="37">
        <f t="shared" si="46"/>
        <v>0.86208756846699741</v>
      </c>
      <c r="U204" s="37">
        <f t="shared" si="47"/>
        <v>0.34783856636498434</v>
      </c>
    </row>
    <row r="205" spans="1:21" ht="16.5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998571676</v>
      </c>
      <c r="E205" s="32">
        <f>SUM(E173:E178,E180:E184,E186:E190,E192:E197,E199:E203)</f>
        <v>965494983</v>
      </c>
      <c r="F205" s="32">
        <f>SUM(F173:F178,F180:F184,F186:F190,F192:F197,F199:F203)</f>
        <v>224710262</v>
      </c>
      <c r="G205" s="37">
        <f t="shared" si="40"/>
        <v>0.22503168014951788</v>
      </c>
      <c r="H205" s="32">
        <f>SUM(H173:H178,H180:H184,H186:H190,H192:H197,H199:H203)</f>
        <v>207048043</v>
      </c>
      <c r="I205" s="37">
        <f t="shared" si="41"/>
        <v>0.20734419769382684</v>
      </c>
      <c r="J205" s="32">
        <f>SUM(J173:J178,J180:J184,J186:J190,J192:J197,J199:J203)</f>
        <v>190694099</v>
      </c>
      <c r="K205" s="37">
        <f t="shared" si="42"/>
        <v>0.19750915577776751</v>
      </c>
      <c r="L205" s="32">
        <f>SUM(L173:L178,L180:L184,L186:L190,L192:L197,L199:L203)</f>
        <v>186162835</v>
      </c>
      <c r="M205" s="37">
        <f t="shared" si="43"/>
        <v>0.19281595272670618</v>
      </c>
      <c r="N205" s="32">
        <f t="shared" si="44"/>
        <v>808615239</v>
      </c>
      <c r="O205" s="37">
        <f t="shared" si="45"/>
        <v>0.83751366215022582</v>
      </c>
      <c r="P205" s="32">
        <f>SUM(P173:P178,P180:P184,P186:P190,P192:P197,P199:P203)</f>
        <v>213902332</v>
      </c>
      <c r="Q205" s="32">
        <f>SUM(Q173:Q178,Q180:Q184,Q186:Q190,Q192:Q197,Q199:Q203)</f>
        <v>929172915</v>
      </c>
      <c r="R205" s="32">
        <f>SUM(R173:R178,R180:R184,R186:R190,R192:R197,R199:R203)</f>
        <v>999358237</v>
      </c>
      <c r="S205" s="32">
        <f>SUM(S173:S178,S180:S184,S186:S190,S192:S197,S199:S203)</f>
        <v>763790235</v>
      </c>
      <c r="T205" s="37">
        <f t="shared" si="46"/>
        <v>0.76428072208905007</v>
      </c>
      <c r="U205" s="37">
        <f t="shared" si="47"/>
        <v>-0.12968300411049283</v>
      </c>
    </row>
    <row r="206" spans="1:21" ht="14.4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4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x14ac:dyDescent="0.2">
      <c r="A208" s="17" t="s">
        <v>29</v>
      </c>
      <c r="B208" s="11" t="s">
        <v>372</v>
      </c>
      <c r="C208" s="10" t="s">
        <v>373</v>
      </c>
      <c r="D208" s="31">
        <v>44007903</v>
      </c>
      <c r="E208" s="31">
        <v>44015284</v>
      </c>
      <c r="F208" s="31">
        <v>1943961</v>
      </c>
      <c r="G208" s="36">
        <f t="shared" ref="G208:G231" si="48">IF(($D208     =0),0,($F208     /$D208     ))</f>
        <v>4.4172997745427676E-2</v>
      </c>
      <c r="H208" s="31">
        <v>6208037</v>
      </c>
      <c r="I208" s="36">
        <f t="shared" ref="I208:I231" si="49">IF(($D208     =0),0,($H208     /$D208     ))</f>
        <v>0.14106641254867336</v>
      </c>
      <c r="J208" s="31">
        <v>4054676</v>
      </c>
      <c r="K208" s="36">
        <f t="shared" ref="K208:K231" si="50">IF(($E208     =0),0,($J208     /$E208     ))</f>
        <v>9.211972822894883E-2</v>
      </c>
      <c r="L208" s="31">
        <v>4274265</v>
      </c>
      <c r="M208" s="36">
        <f t="shared" ref="M208:M231" si="51">IF(($E208     =0),0,($L208     /$E208     ))</f>
        <v>9.710865434833954E-2</v>
      </c>
      <c r="N208" s="31">
        <f t="shared" ref="N208:N231" si="52">$F208     +$H208     +$J208     +$L208</f>
        <v>16480939</v>
      </c>
      <c r="O208" s="36">
        <f t="shared" ref="O208:O231" si="53">IF(($E208     =0),0,($N208     /$E208     ))</f>
        <v>0.37443672975051123</v>
      </c>
      <c r="P208" s="31">
        <v>6283356</v>
      </c>
      <c r="Q208" s="31">
        <v>36485343</v>
      </c>
      <c r="R208" s="31">
        <v>27442810</v>
      </c>
      <c r="S208" s="31">
        <v>23705675</v>
      </c>
      <c r="T208" s="36">
        <f t="shared" ref="T208:T231" si="54">IF(($R208     =0),0,($S208     /$R208     ))</f>
        <v>0.86382097897409194</v>
      </c>
      <c r="U208" s="36">
        <f t="shared" ref="U208:U231" si="55">IF(($P208     =0),0,(($L208     /$P208     )-1))</f>
        <v>-0.31974807730136567</v>
      </c>
    </row>
    <row r="209" spans="1:21" x14ac:dyDescent="0.2">
      <c r="A209" s="17" t="s">
        <v>29</v>
      </c>
      <c r="B209" s="11" t="s">
        <v>374</v>
      </c>
      <c r="C209" s="10" t="s">
        <v>375</v>
      </c>
      <c r="D209" s="31">
        <v>25394266</v>
      </c>
      <c r="E209" s="31">
        <v>22120608</v>
      </c>
      <c r="F209" s="31">
        <v>3901815</v>
      </c>
      <c r="G209" s="36">
        <f t="shared" si="48"/>
        <v>0.15364944984036946</v>
      </c>
      <c r="H209" s="31">
        <v>4755154</v>
      </c>
      <c r="I209" s="36">
        <f t="shared" si="49"/>
        <v>0.18725305941112849</v>
      </c>
      <c r="J209" s="31">
        <v>5242322</v>
      </c>
      <c r="K209" s="36">
        <f t="shared" si="50"/>
        <v>0.23698815150107991</v>
      </c>
      <c r="L209" s="31">
        <v>5621869</v>
      </c>
      <c r="M209" s="36">
        <f t="shared" si="51"/>
        <v>0.2541462241905828</v>
      </c>
      <c r="N209" s="31">
        <f t="shared" si="52"/>
        <v>19521160</v>
      </c>
      <c r="O209" s="36">
        <f t="shared" si="53"/>
        <v>0.88248749763116818</v>
      </c>
      <c r="P209" s="31">
        <v>4495568</v>
      </c>
      <c r="Q209" s="31">
        <v>18621319</v>
      </c>
      <c r="R209" s="31">
        <v>22604456</v>
      </c>
      <c r="S209" s="31">
        <v>15617154</v>
      </c>
      <c r="T209" s="36">
        <f t="shared" si="54"/>
        <v>0.69088829211373193</v>
      </c>
      <c r="U209" s="36">
        <f t="shared" si="55"/>
        <v>0.25053586109697368</v>
      </c>
    </row>
    <row r="210" spans="1:21" x14ac:dyDescent="0.2">
      <c r="A210" s="17" t="s">
        <v>29</v>
      </c>
      <c r="B210" s="11" t="s">
        <v>376</v>
      </c>
      <c r="C210" s="10" t="s">
        <v>377</v>
      </c>
      <c r="D210" s="31">
        <v>41328289</v>
      </c>
      <c r="E210" s="31">
        <v>40598460</v>
      </c>
      <c r="F210" s="31">
        <v>8880173</v>
      </c>
      <c r="G210" s="36">
        <f t="shared" si="48"/>
        <v>0.21486911785774629</v>
      </c>
      <c r="H210" s="31">
        <v>5474019</v>
      </c>
      <c r="I210" s="36">
        <f t="shared" si="49"/>
        <v>0.13245210804637955</v>
      </c>
      <c r="J210" s="31">
        <v>5350700</v>
      </c>
      <c r="K210" s="36">
        <f t="shared" si="50"/>
        <v>0.1317956395390367</v>
      </c>
      <c r="L210" s="31">
        <v>4486684</v>
      </c>
      <c r="M210" s="36">
        <f t="shared" si="51"/>
        <v>0.11051365002514874</v>
      </c>
      <c r="N210" s="31">
        <f t="shared" si="52"/>
        <v>24191576</v>
      </c>
      <c r="O210" s="36">
        <f t="shared" si="53"/>
        <v>0.59587422774164345</v>
      </c>
      <c r="P210" s="31">
        <v>250514</v>
      </c>
      <c r="Q210" s="31">
        <v>17680824</v>
      </c>
      <c r="R210" s="31">
        <v>18460712</v>
      </c>
      <c r="S210" s="31">
        <v>14192749</v>
      </c>
      <c r="T210" s="36">
        <f t="shared" si="54"/>
        <v>0.7688083211525103</v>
      </c>
      <c r="U210" s="36">
        <f t="shared" si="55"/>
        <v>16.909913218422922</v>
      </c>
    </row>
    <row r="211" spans="1:21" x14ac:dyDescent="0.2">
      <c r="A211" s="17" t="s">
        <v>29</v>
      </c>
      <c r="B211" s="11" t="s">
        <v>378</v>
      </c>
      <c r="C211" s="10" t="s">
        <v>379</v>
      </c>
      <c r="D211" s="31">
        <v>8465188</v>
      </c>
      <c r="E211" s="31">
        <v>6852603</v>
      </c>
      <c r="F211" s="31">
        <v>3607673</v>
      </c>
      <c r="G211" s="36">
        <f t="shared" si="48"/>
        <v>0.42617754029798277</v>
      </c>
      <c r="H211" s="31">
        <v>2500616</v>
      </c>
      <c r="I211" s="36">
        <f t="shared" si="49"/>
        <v>0.29539993677635984</v>
      </c>
      <c r="J211" s="31">
        <v>2940682</v>
      </c>
      <c r="K211" s="36">
        <f t="shared" si="50"/>
        <v>0.42913357157856657</v>
      </c>
      <c r="L211" s="31">
        <v>2967463</v>
      </c>
      <c r="M211" s="36">
        <f t="shared" si="51"/>
        <v>0.4330417215180859</v>
      </c>
      <c r="N211" s="31">
        <f t="shared" si="52"/>
        <v>12016434</v>
      </c>
      <c r="O211" s="36">
        <f t="shared" si="53"/>
        <v>1.7535575897217452</v>
      </c>
      <c r="P211" s="31">
        <v>5590428</v>
      </c>
      <c r="Q211" s="31">
        <v>12036068</v>
      </c>
      <c r="R211" s="31">
        <v>19103422</v>
      </c>
      <c r="S211" s="31">
        <v>15867308</v>
      </c>
      <c r="T211" s="36">
        <f t="shared" si="54"/>
        <v>0.83060029768488597</v>
      </c>
      <c r="U211" s="36">
        <f t="shared" si="55"/>
        <v>-0.46918858448762779</v>
      </c>
    </row>
    <row r="212" spans="1:21" x14ac:dyDescent="0.2">
      <c r="A212" s="17" t="s">
        <v>29</v>
      </c>
      <c r="B212" s="11" t="s">
        <v>380</v>
      </c>
      <c r="C212" s="10" t="s">
        <v>381</v>
      </c>
      <c r="D212" s="31">
        <v>19958020</v>
      </c>
      <c r="E212" s="31">
        <v>23576592</v>
      </c>
      <c r="F212" s="31">
        <v>5768497</v>
      </c>
      <c r="G212" s="36">
        <f t="shared" si="48"/>
        <v>0.28903152717554148</v>
      </c>
      <c r="H212" s="31">
        <v>5110984</v>
      </c>
      <c r="I212" s="36">
        <f t="shared" si="49"/>
        <v>0.25608672603795368</v>
      </c>
      <c r="J212" s="31">
        <v>2111367</v>
      </c>
      <c r="K212" s="36">
        <f t="shared" si="50"/>
        <v>8.9553528347099523E-2</v>
      </c>
      <c r="L212" s="31">
        <v>6103368</v>
      </c>
      <c r="M212" s="36">
        <f t="shared" si="51"/>
        <v>0.25887405609767516</v>
      </c>
      <c r="N212" s="31">
        <f t="shared" si="52"/>
        <v>19094216</v>
      </c>
      <c r="O212" s="36">
        <f t="shared" si="53"/>
        <v>0.80988024053688501</v>
      </c>
      <c r="P212" s="31">
        <v>9171886</v>
      </c>
      <c r="Q212" s="31">
        <v>18801238</v>
      </c>
      <c r="R212" s="31">
        <v>18801238</v>
      </c>
      <c r="S212" s="31">
        <v>18385643</v>
      </c>
      <c r="T212" s="36">
        <f t="shared" si="54"/>
        <v>0.97789533859419253</v>
      </c>
      <c r="U212" s="36">
        <f t="shared" si="55"/>
        <v>-0.33455692755012434</v>
      </c>
    </row>
    <row r="213" spans="1:21" x14ac:dyDescent="0.2">
      <c r="A213" s="17" t="s">
        <v>29</v>
      </c>
      <c r="B213" s="11" t="s">
        <v>382</v>
      </c>
      <c r="C213" s="10" t="s">
        <v>383</v>
      </c>
      <c r="D213" s="31">
        <v>14335924</v>
      </c>
      <c r="E213" s="31">
        <v>14335924</v>
      </c>
      <c r="F213" s="31">
        <v>58616</v>
      </c>
      <c r="G213" s="36">
        <f t="shared" si="48"/>
        <v>4.0887493544190107E-3</v>
      </c>
      <c r="H213" s="31">
        <v>12548</v>
      </c>
      <c r="I213" s="36">
        <f t="shared" si="49"/>
        <v>8.752836580327853E-4</v>
      </c>
      <c r="J213" s="31">
        <v>11399745</v>
      </c>
      <c r="K213" s="36">
        <f t="shared" si="50"/>
        <v>0.79518732102653444</v>
      </c>
      <c r="L213" s="31">
        <v>3740190</v>
      </c>
      <c r="M213" s="36">
        <f t="shared" si="51"/>
        <v>0.26089633287676467</v>
      </c>
      <c r="N213" s="31">
        <f t="shared" si="52"/>
        <v>15211099</v>
      </c>
      <c r="O213" s="36">
        <f t="shared" si="53"/>
        <v>1.061047686915751</v>
      </c>
      <c r="P213" s="31">
        <v>5222319</v>
      </c>
      <c r="Q213" s="31">
        <v>18608000</v>
      </c>
      <c r="R213" s="31">
        <v>13618000</v>
      </c>
      <c r="S213" s="31">
        <v>5670005</v>
      </c>
      <c r="T213" s="36">
        <f t="shared" si="54"/>
        <v>0.41636106623586427</v>
      </c>
      <c r="U213" s="36">
        <f t="shared" si="55"/>
        <v>-0.28380667668903414</v>
      </c>
    </row>
    <row r="214" spans="1:21" x14ac:dyDescent="0.2">
      <c r="A214" s="17" t="s">
        <v>29</v>
      </c>
      <c r="B214" s="11" t="s">
        <v>384</v>
      </c>
      <c r="C214" s="10" t="s">
        <v>385</v>
      </c>
      <c r="D214" s="31">
        <v>43625902</v>
      </c>
      <c r="E214" s="31">
        <v>43278863</v>
      </c>
      <c r="F214" s="31">
        <v>7550313</v>
      </c>
      <c r="G214" s="36">
        <f t="shared" si="48"/>
        <v>0.17306949894124826</v>
      </c>
      <c r="H214" s="31">
        <v>7967129</v>
      </c>
      <c r="I214" s="36">
        <f t="shared" si="49"/>
        <v>0.18262382288393716</v>
      </c>
      <c r="J214" s="31">
        <v>7827140</v>
      </c>
      <c r="K214" s="36">
        <f t="shared" si="50"/>
        <v>0.18085364211162386</v>
      </c>
      <c r="L214" s="31">
        <v>5278128</v>
      </c>
      <c r="M214" s="36">
        <f t="shared" si="51"/>
        <v>0.12195625379529956</v>
      </c>
      <c r="N214" s="31">
        <f t="shared" si="52"/>
        <v>28622710</v>
      </c>
      <c r="O214" s="36">
        <f t="shared" si="53"/>
        <v>0.66135540575546081</v>
      </c>
      <c r="P214" s="31">
        <v>6521129</v>
      </c>
      <c r="Q214" s="31">
        <v>39786063</v>
      </c>
      <c r="R214" s="31">
        <v>40261063</v>
      </c>
      <c r="S214" s="31">
        <v>29219021</v>
      </c>
      <c r="T214" s="36">
        <f t="shared" si="54"/>
        <v>0.72573893540764189</v>
      </c>
      <c r="U214" s="36">
        <f t="shared" si="55"/>
        <v>-0.19061131899092931</v>
      </c>
    </row>
    <row r="215" spans="1:21" x14ac:dyDescent="0.2">
      <c r="A215" s="17" t="s">
        <v>44</v>
      </c>
      <c r="B215" s="11" t="s">
        <v>386</v>
      </c>
      <c r="C215" s="10" t="s">
        <v>387</v>
      </c>
      <c r="D215" s="31">
        <v>76193422</v>
      </c>
      <c r="E215" s="31">
        <v>536229573</v>
      </c>
      <c r="F215" s="31">
        <v>99344341</v>
      </c>
      <c r="G215" s="36">
        <f t="shared" si="48"/>
        <v>1.3038440641240656</v>
      </c>
      <c r="H215" s="31">
        <v>133711323</v>
      </c>
      <c r="I215" s="36">
        <f t="shared" si="49"/>
        <v>1.7548932636205787</v>
      </c>
      <c r="J215" s="31">
        <v>95524168</v>
      </c>
      <c r="K215" s="36">
        <f t="shared" si="50"/>
        <v>0.17814043240021005</v>
      </c>
      <c r="L215" s="31">
        <v>160596116</v>
      </c>
      <c r="M215" s="36">
        <f t="shared" si="51"/>
        <v>0.29949134491319823</v>
      </c>
      <c r="N215" s="31">
        <f t="shared" si="52"/>
        <v>489175948</v>
      </c>
      <c r="O215" s="36">
        <f t="shared" si="53"/>
        <v>0.91225096979125397</v>
      </c>
      <c r="P215" s="31">
        <v>23813919</v>
      </c>
      <c r="Q215" s="31">
        <v>74533850</v>
      </c>
      <c r="R215" s="31">
        <v>76408672</v>
      </c>
      <c r="S215" s="31">
        <v>74093484</v>
      </c>
      <c r="T215" s="36">
        <f t="shared" si="54"/>
        <v>0.96969993144233679</v>
      </c>
      <c r="U215" s="36">
        <f t="shared" si="55"/>
        <v>5.7437919814878011</v>
      </c>
    </row>
    <row r="216" spans="1:21" ht="16.5" x14ac:dyDescent="0.3">
      <c r="A216" s="18" t="s">
        <v>0</v>
      </c>
      <c r="B216" s="13" t="s">
        <v>388</v>
      </c>
      <c r="C216" s="12" t="s">
        <v>0</v>
      </c>
      <c r="D216" s="32">
        <f>SUM(D208:D215)</f>
        <v>273308914</v>
      </c>
      <c r="E216" s="32">
        <f>SUM(E208:E215)</f>
        <v>731007907</v>
      </c>
      <c r="F216" s="32">
        <f>SUM(F208:F215)</f>
        <v>131055389</v>
      </c>
      <c r="G216" s="37">
        <f t="shared" si="48"/>
        <v>0.47951377465866335</v>
      </c>
      <c r="H216" s="32">
        <f>SUM(H208:H215)</f>
        <v>165739810</v>
      </c>
      <c r="I216" s="37">
        <f t="shared" si="49"/>
        <v>0.60641933544838567</v>
      </c>
      <c r="J216" s="32">
        <f>SUM(J208:J215)</f>
        <v>134450800</v>
      </c>
      <c r="K216" s="37">
        <f t="shared" si="50"/>
        <v>0.18392523352008011</v>
      </c>
      <c r="L216" s="32">
        <f>SUM(L208:L215)</f>
        <v>193068083</v>
      </c>
      <c r="M216" s="37">
        <f t="shared" si="51"/>
        <v>0.26411216780449953</v>
      </c>
      <c r="N216" s="32">
        <f t="shared" si="52"/>
        <v>624314082</v>
      </c>
      <c r="O216" s="37">
        <f t="shared" si="53"/>
        <v>0.8540455937913678</v>
      </c>
      <c r="P216" s="32">
        <f>SUM(P208:P215)</f>
        <v>61349119</v>
      </c>
      <c r="Q216" s="32">
        <f>SUM(Q208:Q215)</f>
        <v>236552705</v>
      </c>
      <c r="R216" s="32">
        <f>SUM(R208:R215)</f>
        <v>236700373</v>
      </c>
      <c r="S216" s="32">
        <f>SUM(S208:S215)</f>
        <v>196751039</v>
      </c>
      <c r="T216" s="37">
        <f t="shared" si="54"/>
        <v>0.8312240344462829</v>
      </c>
      <c r="U216" s="37">
        <f t="shared" si="55"/>
        <v>2.1470392101311186</v>
      </c>
    </row>
    <row r="217" spans="1:21" x14ac:dyDescent="0.2">
      <c r="A217" s="17" t="s">
        <v>29</v>
      </c>
      <c r="B217" s="11" t="s">
        <v>389</v>
      </c>
      <c r="C217" s="10" t="s">
        <v>390</v>
      </c>
      <c r="D217" s="31">
        <v>9894027</v>
      </c>
      <c r="E217" s="31">
        <v>9894027</v>
      </c>
      <c r="F217" s="31">
        <v>3406044</v>
      </c>
      <c r="G217" s="36">
        <f t="shared" si="48"/>
        <v>0.34425254752185336</v>
      </c>
      <c r="H217" s="31">
        <v>816274</v>
      </c>
      <c r="I217" s="36">
        <f t="shared" si="49"/>
        <v>8.2501695214698731E-2</v>
      </c>
      <c r="J217" s="31">
        <v>3466728</v>
      </c>
      <c r="K217" s="36">
        <f t="shared" si="50"/>
        <v>0.35038594497468017</v>
      </c>
      <c r="L217" s="31">
        <v>5947481</v>
      </c>
      <c r="M217" s="36">
        <f t="shared" si="51"/>
        <v>0.60111833129220282</v>
      </c>
      <c r="N217" s="31">
        <f t="shared" si="52"/>
        <v>13636527</v>
      </c>
      <c r="O217" s="36">
        <f t="shared" si="53"/>
        <v>1.3782585190034351</v>
      </c>
      <c r="P217" s="31">
        <v>4139563</v>
      </c>
      <c r="Q217" s="31">
        <v>9300474</v>
      </c>
      <c r="R217" s="31">
        <v>11397583</v>
      </c>
      <c r="S217" s="31">
        <v>10096037</v>
      </c>
      <c r="T217" s="36">
        <f t="shared" si="54"/>
        <v>0.88580508692062165</v>
      </c>
      <c r="U217" s="36">
        <f t="shared" si="55"/>
        <v>0.43674126954946701</v>
      </c>
    </row>
    <row r="218" spans="1:21" x14ac:dyDescent="0.2">
      <c r="A218" s="17" t="s">
        <v>29</v>
      </c>
      <c r="B218" s="11" t="s">
        <v>391</v>
      </c>
      <c r="C218" s="10" t="s">
        <v>392</v>
      </c>
      <c r="D218" s="31">
        <v>92645029</v>
      </c>
      <c r="E218" s="31">
        <v>93641050</v>
      </c>
      <c r="F218" s="31">
        <v>19252667</v>
      </c>
      <c r="G218" s="36">
        <f t="shared" si="48"/>
        <v>0.20781111742109767</v>
      </c>
      <c r="H218" s="31">
        <v>12482354</v>
      </c>
      <c r="I218" s="36">
        <f t="shared" si="49"/>
        <v>0.13473312205450333</v>
      </c>
      <c r="J218" s="31">
        <v>18331868</v>
      </c>
      <c r="K218" s="36">
        <f t="shared" si="50"/>
        <v>0.19576743319302806</v>
      </c>
      <c r="L218" s="31">
        <v>18696262</v>
      </c>
      <c r="M218" s="36">
        <f t="shared" si="51"/>
        <v>0.19965882484231007</v>
      </c>
      <c r="N218" s="31">
        <f t="shared" si="52"/>
        <v>68763151</v>
      </c>
      <c r="O218" s="36">
        <f t="shared" si="53"/>
        <v>0.73432699654692035</v>
      </c>
      <c r="P218" s="31">
        <v>19502035</v>
      </c>
      <c r="Q218" s="31">
        <v>92025570</v>
      </c>
      <c r="R218" s="31">
        <v>85715572</v>
      </c>
      <c r="S218" s="31">
        <v>76670335</v>
      </c>
      <c r="T218" s="36">
        <f t="shared" si="54"/>
        <v>0.89447381859622899</v>
      </c>
      <c r="U218" s="36">
        <f t="shared" si="55"/>
        <v>-4.1317380468243403E-2</v>
      </c>
    </row>
    <row r="219" spans="1:21" x14ac:dyDescent="0.2">
      <c r="A219" s="17" t="s">
        <v>29</v>
      </c>
      <c r="B219" s="11" t="s">
        <v>393</v>
      </c>
      <c r="C219" s="10" t="s">
        <v>394</v>
      </c>
      <c r="D219" s="31">
        <v>37297956</v>
      </c>
      <c r="E219" s="31">
        <v>37247327</v>
      </c>
      <c r="F219" s="31">
        <v>6722486</v>
      </c>
      <c r="G219" s="36">
        <f t="shared" si="48"/>
        <v>0.1802373835177456</v>
      </c>
      <c r="H219" s="31">
        <v>5864630</v>
      </c>
      <c r="I219" s="36">
        <f t="shared" si="49"/>
        <v>0.15723730276265005</v>
      </c>
      <c r="J219" s="31">
        <v>6978609</v>
      </c>
      <c r="K219" s="36">
        <f t="shared" si="50"/>
        <v>0.18735865260881673</v>
      </c>
      <c r="L219" s="31">
        <v>5286859</v>
      </c>
      <c r="M219" s="36">
        <f t="shared" si="51"/>
        <v>0.14193928600567768</v>
      </c>
      <c r="N219" s="31">
        <f t="shared" si="52"/>
        <v>24852584</v>
      </c>
      <c r="O219" s="36">
        <f t="shared" si="53"/>
        <v>0.66723134253365346</v>
      </c>
      <c r="P219" s="31">
        <v>12579223</v>
      </c>
      <c r="Q219" s="31">
        <v>35945955</v>
      </c>
      <c r="R219" s="31">
        <v>35957244</v>
      </c>
      <c r="S219" s="31">
        <v>31912801</v>
      </c>
      <c r="T219" s="36">
        <f t="shared" si="54"/>
        <v>0.88752077328284673</v>
      </c>
      <c r="U219" s="36">
        <f t="shared" si="55"/>
        <v>-0.57971497921612491</v>
      </c>
    </row>
    <row r="220" spans="1:21" x14ac:dyDescent="0.2">
      <c r="A220" s="17" t="s">
        <v>29</v>
      </c>
      <c r="B220" s="11" t="s">
        <v>395</v>
      </c>
      <c r="C220" s="10" t="s">
        <v>396</v>
      </c>
      <c r="D220" s="31">
        <v>5406805</v>
      </c>
      <c r="E220" s="31">
        <v>10899418</v>
      </c>
      <c r="F220" s="31">
        <v>3097500</v>
      </c>
      <c r="G220" s="36">
        <f t="shared" si="48"/>
        <v>0.57288916467303708</v>
      </c>
      <c r="H220" s="31">
        <v>5417751</v>
      </c>
      <c r="I220" s="36">
        <f t="shared" si="49"/>
        <v>1.0020244858100116</v>
      </c>
      <c r="J220" s="31">
        <v>807414</v>
      </c>
      <c r="K220" s="36">
        <f t="shared" si="50"/>
        <v>7.4078634290381376E-2</v>
      </c>
      <c r="L220" s="31">
        <v>2854192</v>
      </c>
      <c r="M220" s="36">
        <f t="shared" si="51"/>
        <v>0.26186645929167962</v>
      </c>
      <c r="N220" s="31">
        <f t="shared" si="52"/>
        <v>12176857</v>
      </c>
      <c r="O220" s="36">
        <f t="shared" si="53"/>
        <v>1.1172024965002718</v>
      </c>
      <c r="P220" s="31">
        <v>1072320</v>
      </c>
      <c r="Q220" s="31">
        <v>5112144</v>
      </c>
      <c r="R220" s="31">
        <v>5112144</v>
      </c>
      <c r="S220" s="31">
        <v>7453179</v>
      </c>
      <c r="T220" s="36">
        <f t="shared" si="54"/>
        <v>1.457936044055097</v>
      </c>
      <c r="U220" s="36">
        <f t="shared" si="55"/>
        <v>1.6616980005968367</v>
      </c>
    </row>
    <row r="221" spans="1:21" x14ac:dyDescent="0.2">
      <c r="A221" s="17" t="s">
        <v>29</v>
      </c>
      <c r="B221" s="11" t="s">
        <v>397</v>
      </c>
      <c r="C221" s="10" t="s">
        <v>398</v>
      </c>
      <c r="D221" s="31">
        <v>30789499</v>
      </c>
      <c r="E221" s="31">
        <v>30271586</v>
      </c>
      <c r="F221" s="31">
        <v>4648216</v>
      </c>
      <c r="G221" s="36">
        <f t="shared" si="48"/>
        <v>0.15096757501640412</v>
      </c>
      <c r="H221" s="31">
        <v>3050233</v>
      </c>
      <c r="I221" s="36">
        <f t="shared" si="49"/>
        <v>9.9067315125848585E-2</v>
      </c>
      <c r="J221" s="31">
        <v>4922594</v>
      </c>
      <c r="K221" s="36">
        <f t="shared" si="50"/>
        <v>0.1626143407220223</v>
      </c>
      <c r="L221" s="31">
        <v>6320533</v>
      </c>
      <c r="M221" s="36">
        <f t="shared" si="51"/>
        <v>0.20879424685578085</v>
      </c>
      <c r="N221" s="31">
        <f t="shared" si="52"/>
        <v>18941576</v>
      </c>
      <c r="O221" s="36">
        <f t="shared" si="53"/>
        <v>0.6257212952106308</v>
      </c>
      <c r="P221" s="31">
        <v>5138173</v>
      </c>
      <c r="Q221" s="31">
        <v>22942370</v>
      </c>
      <c r="R221" s="31">
        <v>24531498</v>
      </c>
      <c r="S221" s="31">
        <v>19290951</v>
      </c>
      <c r="T221" s="36">
        <f t="shared" si="54"/>
        <v>0.78637476602529532</v>
      </c>
      <c r="U221" s="36">
        <f t="shared" si="55"/>
        <v>0.2301129214606048</v>
      </c>
    </row>
    <row r="222" spans="1:21" x14ac:dyDescent="0.2">
      <c r="A222" s="17" t="s">
        <v>29</v>
      </c>
      <c r="B222" s="11" t="s">
        <v>399</v>
      </c>
      <c r="C222" s="10" t="s">
        <v>400</v>
      </c>
      <c r="D222" s="31">
        <v>35153038</v>
      </c>
      <c r="E222" s="31">
        <v>37419812</v>
      </c>
      <c r="F222" s="31">
        <v>7710613</v>
      </c>
      <c r="G222" s="36">
        <f t="shared" si="48"/>
        <v>0.21934414317192158</v>
      </c>
      <c r="H222" s="31">
        <v>4545564</v>
      </c>
      <c r="I222" s="36">
        <f t="shared" si="49"/>
        <v>0.12930785669221534</v>
      </c>
      <c r="J222" s="31">
        <v>8766752</v>
      </c>
      <c r="K222" s="36">
        <f t="shared" si="50"/>
        <v>0.23428102738731024</v>
      </c>
      <c r="L222" s="31">
        <v>4891410</v>
      </c>
      <c r="M222" s="36">
        <f t="shared" si="51"/>
        <v>0.13071711851465206</v>
      </c>
      <c r="N222" s="31">
        <f t="shared" si="52"/>
        <v>25914339</v>
      </c>
      <c r="O222" s="36">
        <f t="shared" si="53"/>
        <v>0.69252990902252531</v>
      </c>
      <c r="P222" s="31">
        <v>6852571</v>
      </c>
      <c r="Q222" s="31">
        <v>31225884</v>
      </c>
      <c r="R222" s="31">
        <v>28510252</v>
      </c>
      <c r="S222" s="31">
        <v>24808941</v>
      </c>
      <c r="T222" s="36">
        <f t="shared" si="54"/>
        <v>0.87017613874475752</v>
      </c>
      <c r="U222" s="36">
        <f t="shared" si="55"/>
        <v>-0.28619345935999785</v>
      </c>
    </row>
    <row r="223" spans="1:21" x14ac:dyDescent="0.2">
      <c r="A223" s="17" t="s">
        <v>44</v>
      </c>
      <c r="B223" s="11" t="s">
        <v>401</v>
      </c>
      <c r="C223" s="10" t="s">
        <v>402</v>
      </c>
      <c r="D223" s="31">
        <v>647667805</v>
      </c>
      <c r="E223" s="31">
        <v>591633489</v>
      </c>
      <c r="F223" s="31">
        <v>153960083</v>
      </c>
      <c r="G223" s="36">
        <f t="shared" si="48"/>
        <v>0.23771458425357425</v>
      </c>
      <c r="H223" s="31">
        <v>208196042</v>
      </c>
      <c r="I223" s="36">
        <f t="shared" si="49"/>
        <v>0.32145498107629422</v>
      </c>
      <c r="J223" s="31">
        <v>129366105</v>
      </c>
      <c r="K223" s="36">
        <f t="shared" si="50"/>
        <v>0.21865919932737277</v>
      </c>
      <c r="L223" s="31">
        <v>159213445</v>
      </c>
      <c r="M223" s="36">
        <f t="shared" si="51"/>
        <v>0.26910823670429512</v>
      </c>
      <c r="N223" s="31">
        <f t="shared" si="52"/>
        <v>650735675</v>
      </c>
      <c r="O223" s="36">
        <f t="shared" si="53"/>
        <v>1.0998966202874969</v>
      </c>
      <c r="P223" s="31">
        <v>122158005</v>
      </c>
      <c r="Q223" s="31">
        <v>331106776</v>
      </c>
      <c r="R223" s="31">
        <v>447714791</v>
      </c>
      <c r="S223" s="31">
        <v>404566276</v>
      </c>
      <c r="T223" s="36">
        <f t="shared" si="54"/>
        <v>0.90362499549406217</v>
      </c>
      <c r="U223" s="36">
        <f t="shared" si="55"/>
        <v>0.30334025183204316</v>
      </c>
    </row>
    <row r="224" spans="1:21" ht="16.5" x14ac:dyDescent="0.3">
      <c r="A224" s="18" t="s">
        <v>0</v>
      </c>
      <c r="B224" s="13" t="s">
        <v>403</v>
      </c>
      <c r="C224" s="12" t="s">
        <v>0</v>
      </c>
      <c r="D224" s="32">
        <f>SUM(D217:D223)</f>
        <v>858854159</v>
      </c>
      <c r="E224" s="32">
        <f>SUM(E217:E223)</f>
        <v>811006709</v>
      </c>
      <c r="F224" s="32">
        <f>SUM(F217:F223)</f>
        <v>198797609</v>
      </c>
      <c r="G224" s="37">
        <f t="shared" si="48"/>
        <v>0.23146841278788055</v>
      </c>
      <c r="H224" s="32">
        <f>SUM(H217:H223)</f>
        <v>240372848</v>
      </c>
      <c r="I224" s="37">
        <f t="shared" si="49"/>
        <v>0.27987621120665729</v>
      </c>
      <c r="J224" s="32">
        <f>SUM(J217:J223)</f>
        <v>172640070</v>
      </c>
      <c r="K224" s="37">
        <f t="shared" si="50"/>
        <v>0.2128713216353923</v>
      </c>
      <c r="L224" s="32">
        <f>SUM(L217:L223)</f>
        <v>203210182</v>
      </c>
      <c r="M224" s="37">
        <f t="shared" si="51"/>
        <v>0.25056535259808804</v>
      </c>
      <c r="N224" s="32">
        <f t="shared" si="52"/>
        <v>815020709</v>
      </c>
      <c r="O224" s="37">
        <f t="shared" si="53"/>
        <v>1.0049494041855085</v>
      </c>
      <c r="P224" s="32">
        <f>SUM(P217:P223)</f>
        <v>171441890</v>
      </c>
      <c r="Q224" s="32">
        <f>SUM(Q217:Q223)</f>
        <v>527659173</v>
      </c>
      <c r="R224" s="32">
        <f>SUM(R217:R223)</f>
        <v>638939084</v>
      </c>
      <c r="S224" s="32">
        <f>SUM(S217:S223)</f>
        <v>574798520</v>
      </c>
      <c r="T224" s="37">
        <f t="shared" si="54"/>
        <v>0.8996139606948822</v>
      </c>
      <c r="U224" s="37">
        <f t="shared" si="55"/>
        <v>0.18530064035108329</v>
      </c>
    </row>
    <row r="225" spans="1:21" x14ac:dyDescent="0.2">
      <c r="A225" s="17" t="s">
        <v>29</v>
      </c>
      <c r="B225" s="11" t="s">
        <v>404</v>
      </c>
      <c r="C225" s="10" t="s">
        <v>405</v>
      </c>
      <c r="D225" s="31">
        <v>31210645</v>
      </c>
      <c r="E225" s="31">
        <v>29693173</v>
      </c>
      <c r="F225" s="31">
        <v>4068749</v>
      </c>
      <c r="G225" s="36">
        <f t="shared" si="48"/>
        <v>0.13036414338761662</v>
      </c>
      <c r="H225" s="31">
        <v>6838231</v>
      </c>
      <c r="I225" s="36">
        <f t="shared" si="49"/>
        <v>0.21909931691575102</v>
      </c>
      <c r="J225" s="31">
        <v>3976380</v>
      </c>
      <c r="K225" s="36">
        <f t="shared" si="50"/>
        <v>0.13391563104421342</v>
      </c>
      <c r="L225" s="31">
        <v>7136555</v>
      </c>
      <c r="M225" s="36">
        <f t="shared" si="51"/>
        <v>0.24034329372613697</v>
      </c>
      <c r="N225" s="31">
        <f t="shared" si="52"/>
        <v>22019915</v>
      </c>
      <c r="O225" s="36">
        <f t="shared" si="53"/>
        <v>0.74158174338592919</v>
      </c>
      <c r="P225" s="31">
        <v>5655249</v>
      </c>
      <c r="Q225" s="31">
        <v>39157164</v>
      </c>
      <c r="R225" s="31">
        <v>39157164</v>
      </c>
      <c r="S225" s="31">
        <v>20489131</v>
      </c>
      <c r="T225" s="36">
        <f t="shared" si="54"/>
        <v>0.52325370141719152</v>
      </c>
      <c r="U225" s="36">
        <f t="shared" si="55"/>
        <v>0.26193470879885217</v>
      </c>
    </row>
    <row r="226" spans="1:21" x14ac:dyDescent="0.2">
      <c r="A226" s="17" t="s">
        <v>29</v>
      </c>
      <c r="B226" s="11" t="s">
        <v>406</v>
      </c>
      <c r="C226" s="10" t="s">
        <v>407</v>
      </c>
      <c r="D226" s="31">
        <v>71438173</v>
      </c>
      <c r="E226" s="31">
        <v>74706334</v>
      </c>
      <c r="F226" s="31">
        <v>10546228</v>
      </c>
      <c r="G226" s="36">
        <f t="shared" si="48"/>
        <v>0.14762734763667598</v>
      </c>
      <c r="H226" s="31">
        <v>15043567</v>
      </c>
      <c r="I226" s="36">
        <f t="shared" si="49"/>
        <v>0.21058163119597137</v>
      </c>
      <c r="J226" s="31">
        <v>13389179</v>
      </c>
      <c r="K226" s="36">
        <f t="shared" si="50"/>
        <v>0.17922414717873855</v>
      </c>
      <c r="L226" s="31">
        <v>15425004</v>
      </c>
      <c r="M226" s="36">
        <f t="shared" si="51"/>
        <v>0.20647518321538841</v>
      </c>
      <c r="N226" s="31">
        <f t="shared" si="52"/>
        <v>54403978</v>
      </c>
      <c r="O226" s="36">
        <f t="shared" si="53"/>
        <v>0.72823782251181002</v>
      </c>
      <c r="P226" s="31">
        <v>11034134</v>
      </c>
      <c r="Q226" s="31">
        <v>55110175</v>
      </c>
      <c r="R226" s="31">
        <v>50779864</v>
      </c>
      <c r="S226" s="31">
        <v>40467914</v>
      </c>
      <c r="T226" s="36">
        <f t="shared" si="54"/>
        <v>0.79692836514883147</v>
      </c>
      <c r="U226" s="36">
        <f t="shared" si="55"/>
        <v>0.39793517098849795</v>
      </c>
    </row>
    <row r="227" spans="1:21" x14ac:dyDescent="0.2">
      <c r="A227" s="17" t="s">
        <v>29</v>
      </c>
      <c r="B227" s="11" t="s">
        <v>408</v>
      </c>
      <c r="C227" s="10" t="s">
        <v>409</v>
      </c>
      <c r="D227" s="31">
        <v>105139173</v>
      </c>
      <c r="E227" s="31">
        <v>111156739</v>
      </c>
      <c r="F227" s="31">
        <v>17961714</v>
      </c>
      <c r="G227" s="36">
        <f t="shared" si="48"/>
        <v>0.17083750506578552</v>
      </c>
      <c r="H227" s="31">
        <v>23734512</v>
      </c>
      <c r="I227" s="36">
        <f t="shared" si="49"/>
        <v>0.2257437577524031</v>
      </c>
      <c r="J227" s="31">
        <v>17921877</v>
      </c>
      <c r="K227" s="36">
        <f t="shared" si="50"/>
        <v>0.16123068345860703</v>
      </c>
      <c r="L227" s="31">
        <v>21793533</v>
      </c>
      <c r="M227" s="36">
        <f t="shared" si="51"/>
        <v>0.19606128423756655</v>
      </c>
      <c r="N227" s="31">
        <f t="shared" si="52"/>
        <v>81411636</v>
      </c>
      <c r="O227" s="36">
        <f t="shared" si="53"/>
        <v>0.73240396158077292</v>
      </c>
      <c r="P227" s="31">
        <v>17198316</v>
      </c>
      <c r="Q227" s="31">
        <v>89938360</v>
      </c>
      <c r="R227" s="31">
        <v>95738360</v>
      </c>
      <c r="S227" s="31">
        <v>67720505</v>
      </c>
      <c r="T227" s="36">
        <f t="shared" si="54"/>
        <v>0.707349749880821</v>
      </c>
      <c r="U227" s="36">
        <f t="shared" si="55"/>
        <v>0.26718993882889475</v>
      </c>
    </row>
    <row r="228" spans="1:21" x14ac:dyDescent="0.2">
      <c r="A228" s="17" t="s">
        <v>29</v>
      </c>
      <c r="B228" s="11" t="s">
        <v>410</v>
      </c>
      <c r="C228" s="10" t="s">
        <v>411</v>
      </c>
      <c r="D228" s="31">
        <v>104108685</v>
      </c>
      <c r="E228" s="31">
        <v>96740968</v>
      </c>
      <c r="F228" s="31">
        <v>22817958</v>
      </c>
      <c r="G228" s="36">
        <f t="shared" si="48"/>
        <v>0.21917439452817986</v>
      </c>
      <c r="H228" s="31">
        <v>25273854</v>
      </c>
      <c r="I228" s="36">
        <f t="shared" si="49"/>
        <v>0.24276412673928213</v>
      </c>
      <c r="J228" s="31">
        <v>26220090</v>
      </c>
      <c r="K228" s="36">
        <f t="shared" si="50"/>
        <v>0.27103398427851166</v>
      </c>
      <c r="L228" s="31">
        <v>25902577</v>
      </c>
      <c r="M228" s="36">
        <f t="shared" si="51"/>
        <v>0.26775188976814868</v>
      </c>
      <c r="N228" s="31">
        <f t="shared" si="52"/>
        <v>100214479</v>
      </c>
      <c r="O228" s="36">
        <f t="shared" si="53"/>
        <v>1.0359052743817903</v>
      </c>
      <c r="P228" s="31">
        <v>24482821</v>
      </c>
      <c r="Q228" s="31">
        <v>150317309</v>
      </c>
      <c r="R228" s="31">
        <v>94719720</v>
      </c>
      <c r="S228" s="31">
        <v>91003859</v>
      </c>
      <c r="T228" s="36">
        <f t="shared" si="54"/>
        <v>0.96076993259692911</v>
      </c>
      <c r="U228" s="36">
        <f t="shared" si="55"/>
        <v>5.7989886051121209E-2</v>
      </c>
    </row>
    <row r="229" spans="1:21" x14ac:dyDescent="0.2">
      <c r="A229" s="17" t="s">
        <v>44</v>
      </c>
      <c r="B229" s="11" t="s">
        <v>412</v>
      </c>
      <c r="C229" s="10" t="s">
        <v>413</v>
      </c>
      <c r="D229" s="31">
        <v>49145013</v>
      </c>
      <c r="E229" s="31">
        <v>47255912</v>
      </c>
      <c r="F229" s="31">
        <v>11929766</v>
      </c>
      <c r="G229" s="36">
        <f t="shared" si="48"/>
        <v>0.24274621720010534</v>
      </c>
      <c r="H229" s="31">
        <v>12193109</v>
      </c>
      <c r="I229" s="36">
        <f t="shared" si="49"/>
        <v>0.24810470596477407</v>
      </c>
      <c r="J229" s="31">
        <v>12710114</v>
      </c>
      <c r="K229" s="36">
        <f t="shared" si="50"/>
        <v>0.26896346852855152</v>
      </c>
      <c r="L229" s="31">
        <v>14600225</v>
      </c>
      <c r="M229" s="36">
        <f t="shared" si="51"/>
        <v>0.30896081319941515</v>
      </c>
      <c r="N229" s="31">
        <f t="shared" si="52"/>
        <v>51433214</v>
      </c>
      <c r="O229" s="36">
        <f t="shared" si="53"/>
        <v>1.0883974474982092</v>
      </c>
      <c r="P229" s="31">
        <v>15126878</v>
      </c>
      <c r="Q229" s="31">
        <v>56476375</v>
      </c>
      <c r="R229" s="31">
        <v>50939922</v>
      </c>
      <c r="S229" s="31">
        <v>47721838</v>
      </c>
      <c r="T229" s="36">
        <f t="shared" si="54"/>
        <v>0.93682589462936361</v>
      </c>
      <c r="U229" s="36">
        <f t="shared" si="55"/>
        <v>-3.4815710155129187E-2</v>
      </c>
    </row>
    <row r="230" spans="1:21" ht="16.5" x14ac:dyDescent="0.3">
      <c r="A230" s="18" t="s">
        <v>0</v>
      </c>
      <c r="B230" s="13" t="s">
        <v>414</v>
      </c>
      <c r="C230" s="12" t="s">
        <v>0</v>
      </c>
      <c r="D230" s="32">
        <f>SUM(D225:D229)</f>
        <v>361041689</v>
      </c>
      <c r="E230" s="32">
        <f>SUM(E225:E229)</f>
        <v>359553126</v>
      </c>
      <c r="F230" s="32">
        <f>SUM(F225:F229)</f>
        <v>67324415</v>
      </c>
      <c r="G230" s="37">
        <f t="shared" si="48"/>
        <v>0.1864726901385618</v>
      </c>
      <c r="H230" s="32">
        <f>SUM(H225:H229)</f>
        <v>83083273</v>
      </c>
      <c r="I230" s="37">
        <f t="shared" si="49"/>
        <v>0.23012099580555639</v>
      </c>
      <c r="J230" s="32">
        <f>SUM(J225:J229)</f>
        <v>74217640</v>
      </c>
      <c r="K230" s="37">
        <f t="shared" si="50"/>
        <v>0.20641633915317426</v>
      </c>
      <c r="L230" s="32">
        <f>SUM(L225:L229)</f>
        <v>84857894</v>
      </c>
      <c r="M230" s="37">
        <f t="shared" si="51"/>
        <v>0.23600933454267897</v>
      </c>
      <c r="N230" s="32">
        <f t="shared" si="52"/>
        <v>309483222</v>
      </c>
      <c r="O230" s="37">
        <f t="shared" si="53"/>
        <v>0.8607440726297565</v>
      </c>
      <c r="P230" s="32">
        <f>SUM(P225:P229)</f>
        <v>73497398</v>
      </c>
      <c r="Q230" s="32">
        <f>SUM(Q225:Q229)</f>
        <v>390999383</v>
      </c>
      <c r="R230" s="32">
        <f>SUM(R225:R229)</f>
        <v>331335030</v>
      </c>
      <c r="S230" s="32">
        <f>SUM(S225:S229)</f>
        <v>267403247</v>
      </c>
      <c r="T230" s="37">
        <f t="shared" si="54"/>
        <v>0.80704792064998376</v>
      </c>
      <c r="U230" s="37">
        <f t="shared" si="55"/>
        <v>0.15457004341840785</v>
      </c>
    </row>
    <row r="231" spans="1:21" ht="16.5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1493204762</v>
      </c>
      <c r="E231" s="32">
        <f>SUM(E208:E215,E217:E223,E225:E229)</f>
        <v>1901567742</v>
      </c>
      <c r="F231" s="32">
        <f>SUM(F208:F215,F217:F223,F225:F229)</f>
        <v>397177413</v>
      </c>
      <c r="G231" s="37">
        <f t="shared" si="48"/>
        <v>0.26598991853469589</v>
      </c>
      <c r="H231" s="32">
        <f>SUM(H208:H215,H217:H223,H225:H229)</f>
        <v>489195931</v>
      </c>
      <c r="I231" s="37">
        <f t="shared" si="49"/>
        <v>0.32761476754518948</v>
      </c>
      <c r="J231" s="32">
        <f>SUM(J208:J215,J217:J223,J225:J229)</f>
        <v>381308510</v>
      </c>
      <c r="K231" s="37">
        <f t="shared" si="50"/>
        <v>0.20052323226673668</v>
      </c>
      <c r="L231" s="32">
        <f>SUM(L208:L215,L217:L223,L225:L229)</f>
        <v>481136159</v>
      </c>
      <c r="M231" s="37">
        <f t="shared" si="51"/>
        <v>0.25302078299559205</v>
      </c>
      <c r="N231" s="32">
        <f t="shared" si="52"/>
        <v>1748818013</v>
      </c>
      <c r="O231" s="37">
        <f t="shared" si="53"/>
        <v>0.91967168687908885</v>
      </c>
      <c r="P231" s="32">
        <f>SUM(P208:P215,P217:P223,P225:P229)</f>
        <v>306288407</v>
      </c>
      <c r="Q231" s="32">
        <f>SUM(Q208:Q215,Q217:Q223,Q225:Q229)</f>
        <v>1155211261</v>
      </c>
      <c r="R231" s="32">
        <f>SUM(R208:R215,R217:R223,R225:R229)</f>
        <v>1206974487</v>
      </c>
      <c r="S231" s="32">
        <f>SUM(S208:S215,S217:S223,S225:S229)</f>
        <v>1038952806</v>
      </c>
      <c r="T231" s="37">
        <f t="shared" si="54"/>
        <v>0.86079102515445305</v>
      </c>
      <c r="U231" s="37">
        <f t="shared" si="55"/>
        <v>0.5708598432195966</v>
      </c>
    </row>
    <row r="232" spans="1:21" ht="14.4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4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x14ac:dyDescent="0.2">
      <c r="A234" s="17" t="s">
        <v>29</v>
      </c>
      <c r="B234" s="11" t="s">
        <v>417</v>
      </c>
      <c r="C234" s="10" t="s">
        <v>418</v>
      </c>
      <c r="D234" s="31">
        <v>62073714</v>
      </c>
      <c r="E234" s="31">
        <v>70560477</v>
      </c>
      <c r="F234" s="31">
        <v>16762060</v>
      </c>
      <c r="G234" s="36">
        <f t="shared" ref="G234:G260" si="56">IF(($D234     =0),0,($F234     /$D234     ))</f>
        <v>0.27003475255242498</v>
      </c>
      <c r="H234" s="31">
        <v>16686390</v>
      </c>
      <c r="I234" s="36">
        <f t="shared" ref="I234:I260" si="57">IF(($D234     =0),0,($H234     /$D234     ))</f>
        <v>0.26881571803485127</v>
      </c>
      <c r="J234" s="31">
        <v>15930717</v>
      </c>
      <c r="K234" s="36">
        <f t="shared" ref="K234:K260" si="58">IF(($E234     =0),0,($J234     /$E234     ))</f>
        <v>0.22577394140915458</v>
      </c>
      <c r="L234" s="31">
        <v>18374093</v>
      </c>
      <c r="M234" s="36">
        <f t="shared" ref="M234:M260" si="59">IF(($E234     =0),0,($L234     /$E234     ))</f>
        <v>0.26040205198726191</v>
      </c>
      <c r="N234" s="31">
        <f t="shared" ref="N234:N260" si="60">$F234     +$H234     +$J234     +$L234</f>
        <v>67753260</v>
      </c>
      <c r="O234" s="36">
        <f t="shared" ref="O234:O260" si="61">IF(($E234     =0),0,($N234     /$E234     ))</f>
        <v>0.9602154475231226</v>
      </c>
      <c r="P234" s="31">
        <v>20467358</v>
      </c>
      <c r="Q234" s="31">
        <v>58008844</v>
      </c>
      <c r="R234" s="31">
        <v>59575722</v>
      </c>
      <c r="S234" s="31">
        <v>57278604</v>
      </c>
      <c r="T234" s="36">
        <f t="shared" ref="T234:T260" si="62">IF(($R234     =0),0,($S234     /$R234     ))</f>
        <v>0.96144204513375431</v>
      </c>
      <c r="U234" s="36">
        <f t="shared" ref="U234:U260" si="63">IF(($P234     =0),0,(($L234     /$P234     )-1))</f>
        <v>-0.10227333689086793</v>
      </c>
    </row>
    <row r="235" spans="1:21" x14ac:dyDescent="0.2">
      <c r="A235" s="17" t="s">
        <v>29</v>
      </c>
      <c r="B235" s="11" t="s">
        <v>419</v>
      </c>
      <c r="C235" s="10" t="s">
        <v>420</v>
      </c>
      <c r="D235" s="31">
        <v>72229452</v>
      </c>
      <c r="E235" s="31">
        <v>71938452</v>
      </c>
      <c r="F235" s="31">
        <v>13348672</v>
      </c>
      <c r="G235" s="36">
        <f t="shared" si="56"/>
        <v>0.18480926589336438</v>
      </c>
      <c r="H235" s="31">
        <v>13833683</v>
      </c>
      <c r="I235" s="36">
        <f t="shared" si="57"/>
        <v>0.19152413062748974</v>
      </c>
      <c r="J235" s="31">
        <v>12840852</v>
      </c>
      <c r="K235" s="36">
        <f t="shared" si="58"/>
        <v>0.17849775249542485</v>
      </c>
      <c r="L235" s="31">
        <v>13504422</v>
      </c>
      <c r="M235" s="36">
        <f t="shared" si="59"/>
        <v>0.18772188759357791</v>
      </c>
      <c r="N235" s="31">
        <f t="shared" si="60"/>
        <v>53527629</v>
      </c>
      <c r="O235" s="36">
        <f t="shared" si="61"/>
        <v>0.74407535208013653</v>
      </c>
      <c r="P235" s="31">
        <v>13153715</v>
      </c>
      <c r="Q235" s="31">
        <v>81612875</v>
      </c>
      <c r="R235" s="31">
        <v>82521366</v>
      </c>
      <c r="S235" s="31">
        <v>53101870</v>
      </c>
      <c r="T235" s="36">
        <f t="shared" si="62"/>
        <v>0.64349237747712518</v>
      </c>
      <c r="U235" s="36">
        <f t="shared" si="63"/>
        <v>2.6662201514933148E-2</v>
      </c>
    </row>
    <row r="236" spans="1:21" x14ac:dyDescent="0.2">
      <c r="A236" s="17" t="s">
        <v>29</v>
      </c>
      <c r="B236" s="11" t="s">
        <v>421</v>
      </c>
      <c r="C236" s="10" t="s">
        <v>422</v>
      </c>
      <c r="D236" s="31">
        <v>76460106</v>
      </c>
      <c r="E236" s="31">
        <v>77004764</v>
      </c>
      <c r="F236" s="31">
        <v>8418307</v>
      </c>
      <c r="G236" s="36">
        <f t="shared" si="56"/>
        <v>0.1101006451652055</v>
      </c>
      <c r="H236" s="31">
        <v>20227101</v>
      </c>
      <c r="I236" s="36">
        <f t="shared" si="57"/>
        <v>0.2645445063861146</v>
      </c>
      <c r="J236" s="31">
        <v>13226231</v>
      </c>
      <c r="K236" s="36">
        <f t="shared" si="58"/>
        <v>0.17175860703890997</v>
      </c>
      <c r="L236" s="31">
        <v>13641549</v>
      </c>
      <c r="M236" s="36">
        <f t="shared" si="59"/>
        <v>0.17715201360788535</v>
      </c>
      <c r="N236" s="31">
        <f t="shared" si="60"/>
        <v>55513188</v>
      </c>
      <c r="O236" s="36">
        <f t="shared" si="61"/>
        <v>0.72090589096539537</v>
      </c>
      <c r="P236" s="31">
        <v>14666631</v>
      </c>
      <c r="Q236" s="31">
        <v>93546629</v>
      </c>
      <c r="R236" s="31">
        <v>85678216</v>
      </c>
      <c r="S236" s="31">
        <v>51684199</v>
      </c>
      <c r="T236" s="36">
        <f t="shared" si="62"/>
        <v>0.60323617149077891</v>
      </c>
      <c r="U236" s="36">
        <f t="shared" si="63"/>
        <v>-6.9892124510393727E-2</v>
      </c>
    </row>
    <row r="237" spans="1:21" x14ac:dyDescent="0.2">
      <c r="A237" s="17" t="s">
        <v>29</v>
      </c>
      <c r="B237" s="11" t="s">
        <v>423</v>
      </c>
      <c r="C237" s="10" t="s">
        <v>424</v>
      </c>
      <c r="D237" s="31">
        <v>5947795</v>
      </c>
      <c r="E237" s="31">
        <v>5066101</v>
      </c>
      <c r="F237" s="31">
        <v>162922</v>
      </c>
      <c r="G237" s="36">
        <f t="shared" si="56"/>
        <v>2.7391999892397097E-2</v>
      </c>
      <c r="H237" s="31">
        <v>51434</v>
      </c>
      <c r="I237" s="36">
        <f t="shared" si="57"/>
        <v>8.6475744372494345E-3</v>
      </c>
      <c r="J237" s="31">
        <v>692989</v>
      </c>
      <c r="K237" s="36">
        <f t="shared" si="58"/>
        <v>0.1367894165552562</v>
      </c>
      <c r="L237" s="31">
        <v>154626</v>
      </c>
      <c r="M237" s="36">
        <f t="shared" si="59"/>
        <v>3.0521697060520506E-2</v>
      </c>
      <c r="N237" s="31">
        <f t="shared" si="60"/>
        <v>1061971</v>
      </c>
      <c r="O237" s="36">
        <f t="shared" si="61"/>
        <v>0.20962294277196605</v>
      </c>
      <c r="P237" s="31">
        <v>114300</v>
      </c>
      <c r="Q237" s="31">
        <v>3194409</v>
      </c>
      <c r="R237" s="31">
        <v>5080237</v>
      </c>
      <c r="S237" s="31">
        <v>999322</v>
      </c>
      <c r="T237" s="36">
        <f t="shared" si="62"/>
        <v>0.19670775202023055</v>
      </c>
      <c r="U237" s="36">
        <f t="shared" si="63"/>
        <v>0.35280839895013116</v>
      </c>
    </row>
    <row r="238" spans="1:21" x14ac:dyDescent="0.2">
      <c r="A238" s="17" t="s">
        <v>29</v>
      </c>
      <c r="B238" s="11" t="s">
        <v>425</v>
      </c>
      <c r="C238" s="10" t="s">
        <v>426</v>
      </c>
      <c r="D238" s="31">
        <v>29620757</v>
      </c>
      <c r="E238" s="31">
        <v>26923547</v>
      </c>
      <c r="F238" s="31">
        <v>5851187</v>
      </c>
      <c r="G238" s="36">
        <f t="shared" si="56"/>
        <v>0.19753671386588803</v>
      </c>
      <c r="H238" s="31">
        <v>5975713</v>
      </c>
      <c r="I238" s="36">
        <f t="shared" si="57"/>
        <v>0.20174072526235573</v>
      </c>
      <c r="J238" s="31">
        <v>6695525</v>
      </c>
      <c r="K238" s="36">
        <f t="shared" si="58"/>
        <v>0.24868658650362821</v>
      </c>
      <c r="L238" s="31">
        <v>7211393</v>
      </c>
      <c r="M238" s="36">
        <f t="shared" si="59"/>
        <v>0.2678470633902732</v>
      </c>
      <c r="N238" s="31">
        <f t="shared" si="60"/>
        <v>25733818</v>
      </c>
      <c r="O238" s="36">
        <f t="shared" si="61"/>
        <v>0.95581083725706717</v>
      </c>
      <c r="P238" s="31">
        <v>5352075</v>
      </c>
      <c r="Q238" s="31">
        <v>23817382</v>
      </c>
      <c r="R238" s="31">
        <v>22532381</v>
      </c>
      <c r="S238" s="31">
        <v>20334287</v>
      </c>
      <c r="T238" s="36">
        <f t="shared" si="62"/>
        <v>0.90244732680492135</v>
      </c>
      <c r="U238" s="36">
        <f t="shared" si="63"/>
        <v>0.34740133499623971</v>
      </c>
    </row>
    <row r="239" spans="1:21" x14ac:dyDescent="0.2">
      <c r="A239" s="17" t="s">
        <v>44</v>
      </c>
      <c r="B239" s="11" t="s">
        <v>427</v>
      </c>
      <c r="C239" s="10" t="s">
        <v>428</v>
      </c>
      <c r="D239" s="31">
        <v>13923330</v>
      </c>
      <c r="E239" s="31">
        <v>13923330</v>
      </c>
      <c r="F239" s="31">
        <v>1168552</v>
      </c>
      <c r="G239" s="36">
        <f t="shared" si="56"/>
        <v>8.3927623636012361E-2</v>
      </c>
      <c r="H239" s="31">
        <v>3498399</v>
      </c>
      <c r="I239" s="36">
        <f t="shared" si="57"/>
        <v>0.25126165938751721</v>
      </c>
      <c r="J239" s="31">
        <v>1459063</v>
      </c>
      <c r="K239" s="36">
        <f t="shared" si="58"/>
        <v>0.10479267531545973</v>
      </c>
      <c r="L239" s="31">
        <v>2407701</v>
      </c>
      <c r="M239" s="36">
        <f t="shared" si="59"/>
        <v>0.17292565787063871</v>
      </c>
      <c r="N239" s="31">
        <f t="shared" si="60"/>
        <v>8533715</v>
      </c>
      <c r="O239" s="36">
        <f t="shared" si="61"/>
        <v>0.61290761620962797</v>
      </c>
      <c r="P239" s="31">
        <v>2202028</v>
      </c>
      <c r="Q239" s="31">
        <v>20618073</v>
      </c>
      <c r="R239" s="31">
        <v>19467952</v>
      </c>
      <c r="S239" s="31">
        <v>10926808</v>
      </c>
      <c r="T239" s="36">
        <f t="shared" si="62"/>
        <v>0.56127157083600776</v>
      </c>
      <c r="U239" s="36">
        <f t="shared" si="63"/>
        <v>9.3401627953868083E-2</v>
      </c>
    </row>
    <row r="240" spans="1:21" ht="16.5" x14ac:dyDescent="0.3">
      <c r="A240" s="18" t="s">
        <v>0</v>
      </c>
      <c r="B240" s="13" t="s">
        <v>429</v>
      </c>
      <c r="C240" s="12" t="s">
        <v>0</v>
      </c>
      <c r="D240" s="32">
        <f>SUM(D234:D239)</f>
        <v>260255154</v>
      </c>
      <c r="E240" s="32">
        <f>SUM(E234:E239)</f>
        <v>265416671</v>
      </c>
      <c r="F240" s="32">
        <f>SUM(F234:F239)</f>
        <v>45711700</v>
      </c>
      <c r="G240" s="37">
        <f t="shared" si="56"/>
        <v>0.17564186260073067</v>
      </c>
      <c r="H240" s="32">
        <f>SUM(H234:H239)</f>
        <v>60272720</v>
      </c>
      <c r="I240" s="37">
        <f t="shared" si="57"/>
        <v>0.231590879464389</v>
      </c>
      <c r="J240" s="32">
        <f>SUM(J234:J239)</f>
        <v>50845377</v>
      </c>
      <c r="K240" s="37">
        <f t="shared" si="58"/>
        <v>0.19156813627581065</v>
      </c>
      <c r="L240" s="32">
        <f>SUM(L234:L239)</f>
        <v>55293784</v>
      </c>
      <c r="M240" s="37">
        <f t="shared" si="59"/>
        <v>0.20832822517015143</v>
      </c>
      <c r="N240" s="32">
        <f t="shared" si="60"/>
        <v>212123581</v>
      </c>
      <c r="O240" s="37">
        <f t="shared" si="61"/>
        <v>0.79920971128448826</v>
      </c>
      <c r="P240" s="32">
        <f>SUM(P234:P239)</f>
        <v>55956107</v>
      </c>
      <c r="Q240" s="32">
        <f>SUM(Q234:Q239)</f>
        <v>280798212</v>
      </c>
      <c r="R240" s="32">
        <f>SUM(R234:R239)</f>
        <v>274855874</v>
      </c>
      <c r="S240" s="32">
        <f>SUM(S234:S239)</f>
        <v>194325090</v>
      </c>
      <c r="T240" s="37">
        <f t="shared" si="62"/>
        <v>0.7070072295416906</v>
      </c>
      <c r="U240" s="37">
        <f t="shared" si="63"/>
        <v>-1.1836473899086708E-2</v>
      </c>
    </row>
    <row r="241" spans="1:21" x14ac:dyDescent="0.2">
      <c r="A241" s="17" t="s">
        <v>29</v>
      </c>
      <c r="B241" s="11" t="s">
        <v>430</v>
      </c>
      <c r="C241" s="10" t="s">
        <v>431</v>
      </c>
      <c r="D241" s="31">
        <v>36166188</v>
      </c>
      <c r="E241" s="31">
        <v>48485160</v>
      </c>
      <c r="F241" s="31">
        <v>9631082</v>
      </c>
      <c r="G241" s="36">
        <f t="shared" si="56"/>
        <v>0.26630072265288229</v>
      </c>
      <c r="H241" s="31">
        <v>8602227</v>
      </c>
      <c r="I241" s="36">
        <f t="shared" si="57"/>
        <v>0.23785274245657298</v>
      </c>
      <c r="J241" s="31">
        <v>9088937</v>
      </c>
      <c r="K241" s="36">
        <f t="shared" si="58"/>
        <v>0.18745812120657124</v>
      </c>
      <c r="L241" s="31">
        <v>11892195</v>
      </c>
      <c r="M241" s="36">
        <f t="shared" si="59"/>
        <v>0.24527494598347205</v>
      </c>
      <c r="N241" s="31">
        <f t="shared" si="60"/>
        <v>39214441</v>
      </c>
      <c r="O241" s="36">
        <f t="shared" si="61"/>
        <v>0.80879264913222937</v>
      </c>
      <c r="P241" s="31">
        <v>10422369</v>
      </c>
      <c r="Q241" s="31">
        <v>34676046</v>
      </c>
      <c r="R241" s="31">
        <v>38447373</v>
      </c>
      <c r="S241" s="31">
        <v>33012520</v>
      </c>
      <c r="T241" s="36">
        <f t="shared" si="62"/>
        <v>0.85864175947729904</v>
      </c>
      <c r="U241" s="36">
        <f t="shared" si="63"/>
        <v>0.14102609493100848</v>
      </c>
    </row>
    <row r="242" spans="1:21" x14ac:dyDescent="0.2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56"/>
        <v>0</v>
      </c>
      <c r="H242" s="31">
        <v>0</v>
      </c>
      <c r="I242" s="36">
        <f t="shared" si="57"/>
        <v>0</v>
      </c>
      <c r="J242" s="31">
        <v>0</v>
      </c>
      <c r="K242" s="36">
        <f t="shared" si="58"/>
        <v>0</v>
      </c>
      <c r="L242" s="31">
        <v>0</v>
      </c>
      <c r="M242" s="36">
        <f t="shared" si="59"/>
        <v>0</v>
      </c>
      <c r="N242" s="31">
        <f t="shared" si="60"/>
        <v>0</v>
      </c>
      <c r="O242" s="36">
        <f t="shared" si="61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62"/>
        <v>0</v>
      </c>
      <c r="U242" s="36">
        <f t="shared" si="63"/>
        <v>0</v>
      </c>
    </row>
    <row r="243" spans="1:21" x14ac:dyDescent="0.2">
      <c r="A243" s="17" t="s">
        <v>29</v>
      </c>
      <c r="B243" s="11" t="s">
        <v>434</v>
      </c>
      <c r="C243" s="10" t="s">
        <v>435</v>
      </c>
      <c r="D243" s="31">
        <v>58556747</v>
      </c>
      <c r="E243" s="31">
        <v>64159247</v>
      </c>
      <c r="F243" s="31">
        <v>12284424</v>
      </c>
      <c r="G243" s="36">
        <f t="shared" si="56"/>
        <v>0.20978665361994922</v>
      </c>
      <c r="H243" s="31">
        <v>18384122</v>
      </c>
      <c r="I243" s="36">
        <f t="shared" si="57"/>
        <v>0.31395394966185536</v>
      </c>
      <c r="J243" s="31">
        <v>11083901</v>
      </c>
      <c r="K243" s="36">
        <f t="shared" si="58"/>
        <v>0.17275609546976137</v>
      </c>
      <c r="L243" s="31">
        <v>8181294</v>
      </c>
      <c r="M243" s="36">
        <f t="shared" si="59"/>
        <v>0.12751543047255526</v>
      </c>
      <c r="N243" s="31">
        <f t="shared" si="60"/>
        <v>49933741</v>
      </c>
      <c r="O243" s="36">
        <f t="shared" si="61"/>
        <v>0.77827816464242483</v>
      </c>
      <c r="P243" s="31">
        <v>11277751</v>
      </c>
      <c r="Q243" s="31">
        <v>54849240</v>
      </c>
      <c r="R243" s="31">
        <v>54844040</v>
      </c>
      <c r="S243" s="31">
        <v>49217618</v>
      </c>
      <c r="T243" s="36">
        <f t="shared" si="62"/>
        <v>0.89741051169826291</v>
      </c>
      <c r="U243" s="36">
        <f t="shared" si="63"/>
        <v>-0.27456334157404261</v>
      </c>
    </row>
    <row r="244" spans="1:21" x14ac:dyDescent="0.2">
      <c r="A244" s="17" t="s">
        <v>29</v>
      </c>
      <c r="B244" s="11" t="s">
        <v>436</v>
      </c>
      <c r="C244" s="10" t="s">
        <v>437</v>
      </c>
      <c r="D244" s="31">
        <v>12393243</v>
      </c>
      <c r="E244" s="31">
        <v>12393243</v>
      </c>
      <c r="F244" s="31">
        <v>0</v>
      </c>
      <c r="G244" s="36">
        <f t="shared" si="56"/>
        <v>0</v>
      </c>
      <c r="H244" s="31">
        <v>100562</v>
      </c>
      <c r="I244" s="36">
        <f t="shared" si="57"/>
        <v>8.1142603271798994E-3</v>
      </c>
      <c r="J244" s="31">
        <v>486778</v>
      </c>
      <c r="K244" s="36">
        <f t="shared" si="58"/>
        <v>3.9277693497981117E-2</v>
      </c>
      <c r="L244" s="31">
        <v>538340</v>
      </c>
      <c r="M244" s="36">
        <f t="shared" si="59"/>
        <v>4.3438186437561178E-2</v>
      </c>
      <c r="N244" s="31">
        <f t="shared" si="60"/>
        <v>1125680</v>
      </c>
      <c r="O244" s="36">
        <f t="shared" si="61"/>
        <v>9.0830140262722195E-2</v>
      </c>
      <c r="P244" s="31">
        <v>0</v>
      </c>
      <c r="Q244" s="31">
        <v>14183324</v>
      </c>
      <c r="R244" s="31">
        <v>14183324</v>
      </c>
      <c r="S244" s="31">
        <v>0</v>
      </c>
      <c r="T244" s="36">
        <f t="shared" si="62"/>
        <v>0</v>
      </c>
      <c r="U244" s="36">
        <f t="shared" si="63"/>
        <v>0</v>
      </c>
    </row>
    <row r="245" spans="1:21" x14ac:dyDescent="0.2">
      <c r="A245" s="17" t="s">
        <v>29</v>
      </c>
      <c r="B245" s="11" t="s">
        <v>438</v>
      </c>
      <c r="C245" s="10" t="s">
        <v>439</v>
      </c>
      <c r="D245" s="31">
        <v>27796848</v>
      </c>
      <c r="E245" s="31">
        <v>13801968</v>
      </c>
      <c r="F245" s="31">
        <v>3350956</v>
      </c>
      <c r="G245" s="36">
        <f t="shared" si="56"/>
        <v>0.12055165391414163</v>
      </c>
      <c r="H245" s="31">
        <v>3382465</v>
      </c>
      <c r="I245" s="36">
        <f t="shared" si="57"/>
        <v>0.12168519970321814</v>
      </c>
      <c r="J245" s="31">
        <v>3122175</v>
      </c>
      <c r="K245" s="36">
        <f t="shared" si="58"/>
        <v>0.22621230537558124</v>
      </c>
      <c r="L245" s="31">
        <v>3151893</v>
      </c>
      <c r="M245" s="36">
        <f t="shared" si="59"/>
        <v>0.22836547657551445</v>
      </c>
      <c r="N245" s="31">
        <f t="shared" si="60"/>
        <v>13007489</v>
      </c>
      <c r="O245" s="36">
        <f t="shared" si="61"/>
        <v>0.94243726691729757</v>
      </c>
      <c r="P245" s="31">
        <v>3218089</v>
      </c>
      <c r="Q245" s="31">
        <v>31979996</v>
      </c>
      <c r="R245" s="31">
        <v>32050007</v>
      </c>
      <c r="S245" s="31">
        <v>11414426</v>
      </c>
      <c r="T245" s="36">
        <f t="shared" si="62"/>
        <v>0.35614425918846132</v>
      </c>
      <c r="U245" s="36">
        <f t="shared" si="63"/>
        <v>-2.0569971806248977E-2</v>
      </c>
    </row>
    <row r="246" spans="1:21" x14ac:dyDescent="0.2">
      <c r="A246" s="17" t="s">
        <v>44</v>
      </c>
      <c r="B246" s="11" t="s">
        <v>440</v>
      </c>
      <c r="C246" s="10" t="s">
        <v>441</v>
      </c>
      <c r="D246" s="31">
        <v>50263964</v>
      </c>
      <c r="E246" s="31">
        <v>61655032</v>
      </c>
      <c r="F246" s="31">
        <v>9040019</v>
      </c>
      <c r="G246" s="36">
        <f t="shared" si="56"/>
        <v>0.17985089675776467</v>
      </c>
      <c r="H246" s="31">
        <v>12200286</v>
      </c>
      <c r="I246" s="36">
        <f t="shared" si="57"/>
        <v>0.24272431040257789</v>
      </c>
      <c r="J246" s="31">
        <v>9311819</v>
      </c>
      <c r="K246" s="36">
        <f t="shared" si="58"/>
        <v>0.151030965323317</v>
      </c>
      <c r="L246" s="31">
        <v>10015820</v>
      </c>
      <c r="M246" s="36">
        <f t="shared" si="59"/>
        <v>0.1624493520658622</v>
      </c>
      <c r="N246" s="31">
        <f t="shared" si="60"/>
        <v>40567944</v>
      </c>
      <c r="O246" s="36">
        <f t="shared" si="61"/>
        <v>0.65798269312389623</v>
      </c>
      <c r="P246" s="31">
        <v>9767481</v>
      </c>
      <c r="Q246" s="31">
        <v>48632564</v>
      </c>
      <c r="R246" s="31">
        <v>48632564</v>
      </c>
      <c r="S246" s="31">
        <v>33050864</v>
      </c>
      <c r="T246" s="36">
        <f t="shared" si="62"/>
        <v>0.67960356768357921</v>
      </c>
      <c r="U246" s="36">
        <f t="shared" si="63"/>
        <v>2.5425081451399878E-2</v>
      </c>
    </row>
    <row r="247" spans="1:21" ht="16.5" x14ac:dyDescent="0.3">
      <c r="A247" s="18" t="s">
        <v>0</v>
      </c>
      <c r="B247" s="13" t="s">
        <v>442</v>
      </c>
      <c r="C247" s="12" t="s">
        <v>0</v>
      </c>
      <c r="D247" s="32">
        <f>SUM(D241:D246)</f>
        <v>185176990</v>
      </c>
      <c r="E247" s="32">
        <f>SUM(E241:E246)</f>
        <v>200494650</v>
      </c>
      <c r="F247" s="32">
        <f>SUM(F241:F246)</f>
        <v>34306481</v>
      </c>
      <c r="G247" s="37">
        <f t="shared" si="56"/>
        <v>0.18526319603747743</v>
      </c>
      <c r="H247" s="32">
        <f>SUM(H241:H246)</f>
        <v>42669662</v>
      </c>
      <c r="I247" s="37">
        <f t="shared" si="57"/>
        <v>0.23042637208867042</v>
      </c>
      <c r="J247" s="32">
        <f>SUM(J241:J246)</f>
        <v>33093610</v>
      </c>
      <c r="K247" s="37">
        <f t="shared" si="58"/>
        <v>0.16505981581054657</v>
      </c>
      <c r="L247" s="32">
        <f>SUM(L241:L246)</f>
        <v>33779542</v>
      </c>
      <c r="M247" s="37">
        <f t="shared" si="59"/>
        <v>0.16848101433130511</v>
      </c>
      <c r="N247" s="32">
        <f t="shared" si="60"/>
        <v>143849295</v>
      </c>
      <c r="O247" s="37">
        <f t="shared" si="61"/>
        <v>0.71747198740714524</v>
      </c>
      <c r="P247" s="32">
        <f>SUM(P241:P246)</f>
        <v>34685690</v>
      </c>
      <c r="Q247" s="32">
        <f>SUM(Q241:Q246)</f>
        <v>184321170</v>
      </c>
      <c r="R247" s="32">
        <f>SUM(R241:R246)</f>
        <v>188157308</v>
      </c>
      <c r="S247" s="32">
        <f>SUM(S241:S246)</f>
        <v>126695428</v>
      </c>
      <c r="T247" s="37">
        <f t="shared" si="62"/>
        <v>0.67334843034637804</v>
      </c>
      <c r="U247" s="37">
        <f t="shared" si="63"/>
        <v>-2.6124548769247524E-2</v>
      </c>
    </row>
    <row r="248" spans="1:21" x14ac:dyDescent="0.2">
      <c r="A248" s="17" t="s">
        <v>29</v>
      </c>
      <c r="B248" s="11" t="s">
        <v>443</v>
      </c>
      <c r="C248" s="10" t="s">
        <v>444</v>
      </c>
      <c r="D248" s="31">
        <v>8958735</v>
      </c>
      <c r="E248" s="31">
        <v>9454375</v>
      </c>
      <c r="F248" s="31">
        <v>774406</v>
      </c>
      <c r="G248" s="36">
        <f t="shared" si="56"/>
        <v>8.6441445137064546E-2</v>
      </c>
      <c r="H248" s="31">
        <v>3763810</v>
      </c>
      <c r="I248" s="36">
        <f t="shared" si="57"/>
        <v>0.42012739521818648</v>
      </c>
      <c r="J248" s="31">
        <v>2276208</v>
      </c>
      <c r="K248" s="36">
        <f t="shared" si="58"/>
        <v>0.24075710980366233</v>
      </c>
      <c r="L248" s="31">
        <v>2548307</v>
      </c>
      <c r="M248" s="36">
        <f t="shared" si="59"/>
        <v>0.26953733060091228</v>
      </c>
      <c r="N248" s="31">
        <f t="shared" si="60"/>
        <v>9362731</v>
      </c>
      <c r="O248" s="36">
        <f t="shared" si="61"/>
        <v>0.9903067098565479</v>
      </c>
      <c r="P248" s="31">
        <v>2163321</v>
      </c>
      <c r="Q248" s="31">
        <v>8831003</v>
      </c>
      <c r="R248" s="31">
        <v>9235883</v>
      </c>
      <c r="S248" s="31">
        <v>7795532</v>
      </c>
      <c r="T248" s="36">
        <f t="shared" si="62"/>
        <v>0.84404837090292284</v>
      </c>
      <c r="U248" s="36">
        <f t="shared" si="63"/>
        <v>0.1779606447679285</v>
      </c>
    </row>
    <row r="249" spans="1:21" x14ac:dyDescent="0.2">
      <c r="A249" s="17" t="s">
        <v>29</v>
      </c>
      <c r="B249" s="11" t="s">
        <v>445</v>
      </c>
      <c r="C249" s="10" t="s">
        <v>446</v>
      </c>
      <c r="D249" s="31">
        <v>2031828</v>
      </c>
      <c r="E249" s="31">
        <v>2031828</v>
      </c>
      <c r="F249" s="31">
        <v>497424</v>
      </c>
      <c r="G249" s="36">
        <f t="shared" si="56"/>
        <v>0.24481599820457242</v>
      </c>
      <c r="H249" s="31">
        <v>166443</v>
      </c>
      <c r="I249" s="36">
        <f t="shared" si="57"/>
        <v>8.1917859188868347E-2</v>
      </c>
      <c r="J249" s="31">
        <v>438054</v>
      </c>
      <c r="K249" s="36">
        <f t="shared" si="58"/>
        <v>0.21559600517366628</v>
      </c>
      <c r="L249" s="31">
        <v>345543</v>
      </c>
      <c r="M249" s="36">
        <f t="shared" si="59"/>
        <v>0.17006508424925731</v>
      </c>
      <c r="N249" s="31">
        <f t="shared" si="60"/>
        <v>1447464</v>
      </c>
      <c r="O249" s="36">
        <f t="shared" si="61"/>
        <v>0.71239494681636439</v>
      </c>
      <c r="P249" s="31">
        <v>292173</v>
      </c>
      <c r="Q249" s="31">
        <v>2132410</v>
      </c>
      <c r="R249" s="31">
        <v>2758090</v>
      </c>
      <c r="S249" s="31">
        <v>1387273</v>
      </c>
      <c r="T249" s="36">
        <f t="shared" si="62"/>
        <v>0.50298322389769734</v>
      </c>
      <c r="U249" s="36">
        <f t="shared" si="63"/>
        <v>0.18266574940189551</v>
      </c>
    </row>
    <row r="250" spans="1:21" x14ac:dyDescent="0.2">
      <c r="A250" s="17" t="s">
        <v>29</v>
      </c>
      <c r="B250" s="11" t="s">
        <v>447</v>
      </c>
      <c r="C250" s="10" t="s">
        <v>448</v>
      </c>
      <c r="D250" s="31">
        <v>14445580</v>
      </c>
      <c r="E250" s="31">
        <v>13984790</v>
      </c>
      <c r="F250" s="31">
        <v>3150479</v>
      </c>
      <c r="G250" s="36">
        <f t="shared" si="56"/>
        <v>0.21809293915509104</v>
      </c>
      <c r="H250" s="31">
        <v>2525406</v>
      </c>
      <c r="I250" s="36">
        <f t="shared" si="57"/>
        <v>0.17482205629680497</v>
      </c>
      <c r="J250" s="31">
        <v>3977311</v>
      </c>
      <c r="K250" s="36">
        <f t="shared" si="58"/>
        <v>0.28440262599581401</v>
      </c>
      <c r="L250" s="31">
        <v>3158876</v>
      </c>
      <c r="M250" s="36">
        <f t="shared" si="59"/>
        <v>0.22587940183585167</v>
      </c>
      <c r="N250" s="31">
        <f t="shared" si="60"/>
        <v>12812072</v>
      </c>
      <c r="O250" s="36">
        <f t="shared" si="61"/>
        <v>0.91614332428302458</v>
      </c>
      <c r="P250" s="31">
        <v>2612549</v>
      </c>
      <c r="Q250" s="31">
        <v>16403336</v>
      </c>
      <c r="R250" s="31">
        <v>18373336</v>
      </c>
      <c r="S250" s="31">
        <v>14909028</v>
      </c>
      <c r="T250" s="36">
        <f t="shared" si="62"/>
        <v>0.81144915653858396</v>
      </c>
      <c r="U250" s="36">
        <f t="shared" si="63"/>
        <v>0.20911646059078692</v>
      </c>
    </row>
    <row r="251" spans="1:21" x14ac:dyDescent="0.2">
      <c r="A251" s="17" t="s">
        <v>29</v>
      </c>
      <c r="B251" s="11" t="s">
        <v>449</v>
      </c>
      <c r="C251" s="10" t="s">
        <v>450</v>
      </c>
      <c r="D251" s="31">
        <v>863405</v>
      </c>
      <c r="E251" s="31">
        <v>863405</v>
      </c>
      <c r="F251" s="31">
        <v>264687</v>
      </c>
      <c r="G251" s="36">
        <f t="shared" si="56"/>
        <v>0.30656181050607767</v>
      </c>
      <c r="H251" s="31">
        <v>198545</v>
      </c>
      <c r="I251" s="36">
        <f t="shared" si="57"/>
        <v>0.22995581447872088</v>
      </c>
      <c r="J251" s="31">
        <v>156316</v>
      </c>
      <c r="K251" s="36">
        <f t="shared" si="58"/>
        <v>0.18104597494802555</v>
      </c>
      <c r="L251" s="31">
        <v>180552</v>
      </c>
      <c r="M251" s="36">
        <f t="shared" si="59"/>
        <v>0.20911623166416687</v>
      </c>
      <c r="N251" s="31">
        <f t="shared" si="60"/>
        <v>800100</v>
      </c>
      <c r="O251" s="36">
        <f t="shared" si="61"/>
        <v>0.92667983159699097</v>
      </c>
      <c r="P251" s="31">
        <v>1349421</v>
      </c>
      <c r="Q251" s="31">
        <v>819170</v>
      </c>
      <c r="R251" s="31">
        <v>819170</v>
      </c>
      <c r="S251" s="31">
        <v>1889496</v>
      </c>
      <c r="T251" s="36">
        <f t="shared" si="62"/>
        <v>2.3065981420218025</v>
      </c>
      <c r="U251" s="36">
        <f t="shared" si="63"/>
        <v>-0.86620039261283166</v>
      </c>
    </row>
    <row r="252" spans="1:21" x14ac:dyDescent="0.2">
      <c r="A252" s="17" t="s">
        <v>29</v>
      </c>
      <c r="B252" s="11" t="s">
        <v>451</v>
      </c>
      <c r="C252" s="10" t="s">
        <v>452</v>
      </c>
      <c r="D252" s="31">
        <v>20564100</v>
      </c>
      <c r="E252" s="31">
        <v>20667804</v>
      </c>
      <c r="F252" s="31">
        <v>10008254</v>
      </c>
      <c r="G252" s="36">
        <f t="shared" si="56"/>
        <v>0.48668572901318319</v>
      </c>
      <c r="H252" s="31">
        <v>8634350</v>
      </c>
      <c r="I252" s="36">
        <f t="shared" si="57"/>
        <v>0.41987492766520296</v>
      </c>
      <c r="J252" s="31">
        <v>4233792</v>
      </c>
      <c r="K252" s="36">
        <f t="shared" si="58"/>
        <v>0.20484962988811004</v>
      </c>
      <c r="L252" s="31">
        <v>5496687</v>
      </c>
      <c r="M252" s="36">
        <f t="shared" si="59"/>
        <v>0.26595408975235107</v>
      </c>
      <c r="N252" s="31">
        <f t="shared" si="60"/>
        <v>28373083</v>
      </c>
      <c r="O252" s="36">
        <f t="shared" si="61"/>
        <v>1.3728155637628459</v>
      </c>
      <c r="P252" s="31">
        <v>12804757</v>
      </c>
      <c r="Q252" s="31">
        <v>23863029</v>
      </c>
      <c r="R252" s="31">
        <v>20923996</v>
      </c>
      <c r="S252" s="31">
        <v>29041702</v>
      </c>
      <c r="T252" s="36">
        <f t="shared" si="62"/>
        <v>1.3879615538064527</v>
      </c>
      <c r="U252" s="36">
        <f t="shared" si="63"/>
        <v>-0.57073086197574852</v>
      </c>
    </row>
    <row r="253" spans="1:21" x14ac:dyDescent="0.2">
      <c r="A253" s="17" t="s">
        <v>44</v>
      </c>
      <c r="B253" s="11" t="s">
        <v>453</v>
      </c>
      <c r="C253" s="10" t="s">
        <v>454</v>
      </c>
      <c r="D253" s="31">
        <v>46037560</v>
      </c>
      <c r="E253" s="31">
        <v>43005319</v>
      </c>
      <c r="F253" s="31">
        <v>14677122</v>
      </c>
      <c r="G253" s="36">
        <f t="shared" si="56"/>
        <v>0.31880755626492802</v>
      </c>
      <c r="H253" s="31">
        <v>13635130</v>
      </c>
      <c r="I253" s="36">
        <f t="shared" si="57"/>
        <v>0.29617403702542011</v>
      </c>
      <c r="J253" s="31">
        <v>8351805</v>
      </c>
      <c r="K253" s="36">
        <f t="shared" si="58"/>
        <v>0.19420400067256796</v>
      </c>
      <c r="L253" s="31">
        <v>8727058</v>
      </c>
      <c r="M253" s="36">
        <f t="shared" si="59"/>
        <v>0.20292973527297867</v>
      </c>
      <c r="N253" s="31">
        <f t="shared" si="60"/>
        <v>45391115</v>
      </c>
      <c r="O253" s="36">
        <f t="shared" si="61"/>
        <v>1.0554767655600927</v>
      </c>
      <c r="P253" s="31">
        <v>10570334</v>
      </c>
      <c r="Q253" s="31">
        <v>48821105</v>
      </c>
      <c r="R253" s="31">
        <v>49159005</v>
      </c>
      <c r="S253" s="31">
        <v>40885295</v>
      </c>
      <c r="T253" s="36">
        <f t="shared" si="62"/>
        <v>0.83169492547703117</v>
      </c>
      <c r="U253" s="36">
        <f t="shared" si="63"/>
        <v>-0.17438200155264727</v>
      </c>
    </row>
    <row r="254" spans="1:21" ht="16.5" x14ac:dyDescent="0.3">
      <c r="A254" s="18" t="s">
        <v>0</v>
      </c>
      <c r="B254" s="13" t="s">
        <v>455</v>
      </c>
      <c r="C254" s="12" t="s">
        <v>0</v>
      </c>
      <c r="D254" s="32">
        <f>SUM(D248:D253)</f>
        <v>92901208</v>
      </c>
      <c r="E254" s="32">
        <f>SUM(E248:E253)</f>
        <v>90007521</v>
      </c>
      <c r="F254" s="32">
        <f>SUM(F248:F253)</f>
        <v>29372372</v>
      </c>
      <c r="G254" s="37">
        <f t="shared" si="56"/>
        <v>0.31616781560041718</v>
      </c>
      <c r="H254" s="32">
        <f>SUM(H248:H253)</f>
        <v>28923684</v>
      </c>
      <c r="I254" s="37">
        <f t="shared" si="57"/>
        <v>0.31133808292352882</v>
      </c>
      <c r="J254" s="32">
        <f>SUM(J248:J253)</f>
        <v>19433486</v>
      </c>
      <c r="K254" s="37">
        <f t="shared" si="58"/>
        <v>0.21590957937837216</v>
      </c>
      <c r="L254" s="32">
        <f>SUM(L248:L253)</f>
        <v>20457023</v>
      </c>
      <c r="M254" s="37">
        <f t="shared" si="59"/>
        <v>0.22728126241805949</v>
      </c>
      <c r="N254" s="32">
        <f t="shared" si="60"/>
        <v>98186565</v>
      </c>
      <c r="O254" s="37">
        <f t="shared" si="61"/>
        <v>1.090870672907434</v>
      </c>
      <c r="P254" s="32">
        <f>SUM(P248:P253)</f>
        <v>29792555</v>
      </c>
      <c r="Q254" s="32">
        <f>SUM(Q248:Q253)</f>
        <v>100870053</v>
      </c>
      <c r="R254" s="32">
        <f>SUM(R248:R253)</f>
        <v>101269480</v>
      </c>
      <c r="S254" s="32">
        <f>SUM(S248:S253)</f>
        <v>95908326</v>
      </c>
      <c r="T254" s="37">
        <f t="shared" si="62"/>
        <v>0.94706051615945885</v>
      </c>
      <c r="U254" s="37">
        <f t="shared" si="63"/>
        <v>-0.31335117112312116</v>
      </c>
    </row>
    <row r="255" spans="1:21" x14ac:dyDescent="0.2">
      <c r="A255" s="17" t="s">
        <v>29</v>
      </c>
      <c r="B255" s="11" t="s">
        <v>456</v>
      </c>
      <c r="C255" s="10" t="s">
        <v>457</v>
      </c>
      <c r="D255" s="31">
        <v>72797480</v>
      </c>
      <c r="E255" s="31">
        <v>67750577</v>
      </c>
      <c r="F255" s="31">
        <v>13963635</v>
      </c>
      <c r="G255" s="36">
        <f t="shared" si="56"/>
        <v>0.1918148128204438</v>
      </c>
      <c r="H255" s="31">
        <v>14086302</v>
      </c>
      <c r="I255" s="36">
        <f t="shared" si="57"/>
        <v>0.19349985741264669</v>
      </c>
      <c r="J255" s="31">
        <v>13871227</v>
      </c>
      <c r="K255" s="36">
        <f t="shared" si="58"/>
        <v>0.20473961424712295</v>
      </c>
      <c r="L255" s="31">
        <v>14411678</v>
      </c>
      <c r="M255" s="36">
        <f t="shared" si="59"/>
        <v>0.21271668284094467</v>
      </c>
      <c r="N255" s="31">
        <f t="shared" si="60"/>
        <v>56332842</v>
      </c>
      <c r="O255" s="36">
        <f t="shared" si="61"/>
        <v>0.83147398139502193</v>
      </c>
      <c r="P255" s="31">
        <v>13166074</v>
      </c>
      <c r="Q255" s="31">
        <v>68934446</v>
      </c>
      <c r="R255" s="31">
        <v>68879446</v>
      </c>
      <c r="S255" s="31">
        <v>55916400</v>
      </c>
      <c r="T255" s="36">
        <f t="shared" si="62"/>
        <v>0.81180095438049837</v>
      </c>
      <c r="U255" s="36">
        <f t="shared" si="63"/>
        <v>9.4607093959824251E-2</v>
      </c>
    </row>
    <row r="256" spans="1:21" x14ac:dyDescent="0.2">
      <c r="A256" s="17" t="s">
        <v>29</v>
      </c>
      <c r="B256" s="11" t="s">
        <v>458</v>
      </c>
      <c r="C256" s="10" t="s">
        <v>459</v>
      </c>
      <c r="D256" s="31">
        <v>5962382</v>
      </c>
      <c r="E256" s="31">
        <v>5462382</v>
      </c>
      <c r="F256" s="31">
        <v>1082947</v>
      </c>
      <c r="G256" s="36">
        <f t="shared" si="56"/>
        <v>0.18162992575785986</v>
      </c>
      <c r="H256" s="31">
        <v>1145510</v>
      </c>
      <c r="I256" s="36">
        <f t="shared" si="57"/>
        <v>0.19212287974839587</v>
      </c>
      <c r="J256" s="31">
        <v>1135714</v>
      </c>
      <c r="K256" s="36">
        <f t="shared" si="58"/>
        <v>0.20791552110416298</v>
      </c>
      <c r="L256" s="31">
        <v>1934848</v>
      </c>
      <c r="M256" s="36">
        <f t="shared" si="59"/>
        <v>0.35421323517835257</v>
      </c>
      <c r="N256" s="31">
        <f t="shared" si="60"/>
        <v>5299019</v>
      </c>
      <c r="O256" s="36">
        <f t="shared" si="61"/>
        <v>0.9700930839329801</v>
      </c>
      <c r="P256" s="31">
        <v>1025056</v>
      </c>
      <c r="Q256" s="31">
        <v>4614695</v>
      </c>
      <c r="R256" s="31">
        <v>4914695</v>
      </c>
      <c r="S256" s="31">
        <v>4029873</v>
      </c>
      <c r="T256" s="36">
        <f t="shared" si="62"/>
        <v>0.81996400590474083</v>
      </c>
      <c r="U256" s="36">
        <f t="shared" si="63"/>
        <v>0.88755346049386574</v>
      </c>
    </row>
    <row r="257" spans="1:21" x14ac:dyDescent="0.2">
      <c r="A257" s="17" t="s">
        <v>29</v>
      </c>
      <c r="B257" s="11" t="s">
        <v>460</v>
      </c>
      <c r="C257" s="10" t="s">
        <v>461</v>
      </c>
      <c r="D257" s="31">
        <v>60868036</v>
      </c>
      <c r="E257" s="31">
        <v>59528034</v>
      </c>
      <c r="F257" s="31">
        <v>14522858</v>
      </c>
      <c r="G257" s="36">
        <f t="shared" si="56"/>
        <v>0.23859580420830401</v>
      </c>
      <c r="H257" s="31">
        <v>14793217</v>
      </c>
      <c r="I257" s="36">
        <f t="shared" si="57"/>
        <v>0.24303752793995193</v>
      </c>
      <c r="J257" s="31">
        <v>8582520</v>
      </c>
      <c r="K257" s="36">
        <f t="shared" si="58"/>
        <v>0.1441761036489127</v>
      </c>
      <c r="L257" s="31">
        <v>12917700</v>
      </c>
      <c r="M257" s="36">
        <f t="shared" si="59"/>
        <v>0.21700195911055958</v>
      </c>
      <c r="N257" s="31">
        <f t="shared" si="60"/>
        <v>50816295</v>
      </c>
      <c r="O257" s="36">
        <f t="shared" si="61"/>
        <v>0.85365317121005546</v>
      </c>
      <c r="P257" s="31">
        <v>13923198</v>
      </c>
      <c r="Q257" s="31">
        <v>70672048</v>
      </c>
      <c r="R257" s="31">
        <v>71568400</v>
      </c>
      <c r="S257" s="31">
        <v>48886503</v>
      </c>
      <c r="T257" s="36">
        <f t="shared" si="62"/>
        <v>0.68307385661828401</v>
      </c>
      <c r="U257" s="36">
        <f t="shared" si="63"/>
        <v>-7.2217460385178733E-2</v>
      </c>
    </row>
    <row r="258" spans="1:21" x14ac:dyDescent="0.2">
      <c r="A258" s="17" t="s">
        <v>44</v>
      </c>
      <c r="B258" s="11" t="s">
        <v>462</v>
      </c>
      <c r="C258" s="10" t="s">
        <v>463</v>
      </c>
      <c r="D258" s="31">
        <v>37846614</v>
      </c>
      <c r="E258" s="31">
        <v>46614725</v>
      </c>
      <c r="F258" s="31">
        <v>9795969</v>
      </c>
      <c r="G258" s="36">
        <f t="shared" si="56"/>
        <v>0.25883343223253735</v>
      </c>
      <c r="H258" s="31">
        <v>13185361</v>
      </c>
      <c r="I258" s="36">
        <f t="shared" si="57"/>
        <v>0.34838944905348734</v>
      </c>
      <c r="J258" s="31">
        <v>9398760</v>
      </c>
      <c r="K258" s="36">
        <f t="shared" si="58"/>
        <v>0.20162641740351359</v>
      </c>
      <c r="L258" s="31">
        <v>13382523</v>
      </c>
      <c r="M258" s="36">
        <f t="shared" si="59"/>
        <v>0.28708788907367788</v>
      </c>
      <c r="N258" s="31">
        <f t="shared" si="60"/>
        <v>45762613</v>
      </c>
      <c r="O258" s="36">
        <f t="shared" si="61"/>
        <v>0.98172011097351752</v>
      </c>
      <c r="P258" s="31">
        <v>13660746</v>
      </c>
      <c r="Q258" s="31">
        <v>30706572</v>
      </c>
      <c r="R258" s="31">
        <v>38028230</v>
      </c>
      <c r="S258" s="31">
        <v>35973356</v>
      </c>
      <c r="T258" s="36">
        <f t="shared" si="62"/>
        <v>0.94596451110135815</v>
      </c>
      <c r="U258" s="36">
        <f t="shared" si="63"/>
        <v>-2.036660369792398E-2</v>
      </c>
    </row>
    <row r="259" spans="1:21" ht="16.5" x14ac:dyDescent="0.3">
      <c r="A259" s="18" t="s">
        <v>0</v>
      </c>
      <c r="B259" s="13" t="s">
        <v>464</v>
      </c>
      <c r="C259" s="12" t="s">
        <v>0</v>
      </c>
      <c r="D259" s="32">
        <f>SUM(D255:D258)</f>
        <v>177474512</v>
      </c>
      <c r="E259" s="32">
        <f>SUM(E255:E258)</f>
        <v>179355718</v>
      </c>
      <c r="F259" s="32">
        <f>SUM(F255:F258)</f>
        <v>39365409</v>
      </c>
      <c r="G259" s="37">
        <f t="shared" si="56"/>
        <v>0.22180880260710337</v>
      </c>
      <c r="H259" s="32">
        <f>SUM(H255:H258)</f>
        <v>43210390</v>
      </c>
      <c r="I259" s="37">
        <f t="shared" si="57"/>
        <v>0.24347377836429832</v>
      </c>
      <c r="J259" s="32">
        <f>SUM(J255:J258)</f>
        <v>32988221</v>
      </c>
      <c r="K259" s="37">
        <f t="shared" si="58"/>
        <v>0.18392622977317066</v>
      </c>
      <c r="L259" s="32">
        <f>SUM(L255:L258)</f>
        <v>42646749</v>
      </c>
      <c r="M259" s="37">
        <f t="shared" si="59"/>
        <v>0.2377774708024642</v>
      </c>
      <c r="N259" s="32">
        <f t="shared" si="60"/>
        <v>158210769</v>
      </c>
      <c r="O259" s="37">
        <f t="shared" si="61"/>
        <v>0.88210607815692832</v>
      </c>
      <c r="P259" s="32">
        <f>SUM(P255:P258)</f>
        <v>41775074</v>
      </c>
      <c r="Q259" s="32">
        <f>SUM(Q255:Q258)</f>
        <v>174927761</v>
      </c>
      <c r="R259" s="32">
        <f>SUM(R255:R258)</f>
        <v>183390771</v>
      </c>
      <c r="S259" s="32">
        <f>SUM(S255:S258)</f>
        <v>144806132</v>
      </c>
      <c r="T259" s="37">
        <f t="shared" si="62"/>
        <v>0.7896042489510009</v>
      </c>
      <c r="U259" s="37">
        <f t="shared" si="63"/>
        <v>2.0865911572053752E-2</v>
      </c>
    </row>
    <row r="260" spans="1:21" ht="16.5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715807864</v>
      </c>
      <c r="E260" s="32">
        <f>SUM(E234:E239,E241:E246,E248:E253,E255:E258)</f>
        <v>735274560</v>
      </c>
      <c r="F260" s="32">
        <f>SUM(F234:F239,F241:F246,F248:F253,F255:F258)</f>
        <v>148755962</v>
      </c>
      <c r="G260" s="37">
        <f t="shared" si="56"/>
        <v>0.20781548999579028</v>
      </c>
      <c r="H260" s="32">
        <f>SUM(H234:H239,H241:H246,H248:H253,H255:H258)</f>
        <v>175076456</v>
      </c>
      <c r="I260" s="37">
        <f t="shared" si="57"/>
        <v>0.24458582366175291</v>
      </c>
      <c r="J260" s="32">
        <f>SUM(J234:J239,J241:J246,J248:J253,J255:J258)</f>
        <v>136360694</v>
      </c>
      <c r="K260" s="37">
        <f t="shared" si="58"/>
        <v>0.18545547665895037</v>
      </c>
      <c r="L260" s="32">
        <f>SUM(L234:L239,L241:L246,L248:L253,L255:L258)</f>
        <v>152177098</v>
      </c>
      <c r="M260" s="37">
        <f t="shared" si="59"/>
        <v>0.20696635825398338</v>
      </c>
      <c r="N260" s="32">
        <f t="shared" si="60"/>
        <v>612370210</v>
      </c>
      <c r="O260" s="37">
        <f t="shared" si="61"/>
        <v>0.83284563796141675</v>
      </c>
      <c r="P260" s="32">
        <f>SUM(P234:P239,P241:P246,P248:P253,P255:P258)</f>
        <v>162209426</v>
      </c>
      <c r="Q260" s="32">
        <f>SUM(Q234:Q239,Q241:Q246,Q248:Q253,Q255:Q258)</f>
        <v>740917196</v>
      </c>
      <c r="R260" s="32">
        <f>SUM(R234:R239,R241:R246,R248:R253,R255:R258)</f>
        <v>747673433</v>
      </c>
      <c r="S260" s="32">
        <f>SUM(S234:S239,S241:S246,S248:S253,S255:S258)</f>
        <v>561734976</v>
      </c>
      <c r="T260" s="37">
        <f t="shared" si="62"/>
        <v>0.75131060060014199</v>
      </c>
      <c r="U260" s="37">
        <f t="shared" si="63"/>
        <v>-6.1847996429011509E-2</v>
      </c>
    </row>
    <row r="261" spans="1:21" ht="14.4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x14ac:dyDescent="0.2">
      <c r="A263" s="17" t="s">
        <v>29</v>
      </c>
      <c r="B263" s="11" t="s">
        <v>467</v>
      </c>
      <c r="C263" s="10" t="s">
        <v>468</v>
      </c>
      <c r="D263" s="31">
        <v>16748332</v>
      </c>
      <c r="E263" s="31">
        <v>14818203</v>
      </c>
      <c r="F263" s="31">
        <v>2565559</v>
      </c>
      <c r="G263" s="36">
        <f t="shared" ref="G263:G299" si="64">IF(($D263     =0),0,($F263     /$D263     ))</f>
        <v>0.15318295577135682</v>
      </c>
      <c r="H263" s="31">
        <v>3752522</v>
      </c>
      <c r="I263" s="36">
        <f t="shared" ref="I263:I299" si="65">IF(($D263     =0),0,($H263     /$D263     ))</f>
        <v>0.22405347589240529</v>
      </c>
      <c r="J263" s="31">
        <v>2640061</v>
      </c>
      <c r="K263" s="36">
        <f t="shared" ref="K263:K299" si="66">IF(($E263     =0),0,($J263     /$E263     ))</f>
        <v>0.17816337109162292</v>
      </c>
      <c r="L263" s="31">
        <v>3556532</v>
      </c>
      <c r="M263" s="36">
        <f t="shared" ref="M263:M299" si="67">IF(($E263     =0),0,($L263     /$E263     ))</f>
        <v>0.2400110188799546</v>
      </c>
      <c r="N263" s="31">
        <f t="shared" ref="N263:N299" si="68">$F263     +$H263     +$J263     +$L263</f>
        <v>12514674</v>
      </c>
      <c r="O263" s="36">
        <f t="shared" ref="O263:O299" si="69">IF(($E263     =0),0,($N263     /$E263     ))</f>
        <v>0.84454734491085048</v>
      </c>
      <c r="P263" s="31">
        <v>3356677</v>
      </c>
      <c r="Q263" s="31">
        <v>17423000</v>
      </c>
      <c r="R263" s="31">
        <v>14808724</v>
      </c>
      <c r="S263" s="31">
        <v>8885202</v>
      </c>
      <c r="T263" s="36">
        <f t="shared" ref="T263:T299" si="70">IF(($R263     =0),0,($S263     /$R263     ))</f>
        <v>0.59999781210048886</v>
      </c>
      <c r="U263" s="36">
        <f t="shared" ref="U263:U299" si="71">IF(($P263     =0),0,(($L263     /$P263     )-1))</f>
        <v>5.9539538656832258E-2</v>
      </c>
    </row>
    <row r="264" spans="1:21" x14ac:dyDescent="0.2">
      <c r="A264" s="17" t="s">
        <v>29</v>
      </c>
      <c r="B264" s="11" t="s">
        <v>469</v>
      </c>
      <c r="C264" s="10" t="s">
        <v>470</v>
      </c>
      <c r="D264" s="31">
        <v>46962811</v>
      </c>
      <c r="E264" s="31">
        <v>43487510</v>
      </c>
      <c r="F264" s="31">
        <v>10126315</v>
      </c>
      <c r="G264" s="36">
        <f t="shared" si="64"/>
        <v>0.21562412437364534</v>
      </c>
      <c r="H264" s="31">
        <v>10146365</v>
      </c>
      <c r="I264" s="36">
        <f t="shared" si="65"/>
        <v>0.21605105793177501</v>
      </c>
      <c r="J264" s="31">
        <v>9969848</v>
      </c>
      <c r="K264" s="36">
        <f t="shared" si="66"/>
        <v>0.22925773400224569</v>
      </c>
      <c r="L264" s="31">
        <v>12618872</v>
      </c>
      <c r="M264" s="36">
        <f t="shared" si="67"/>
        <v>0.29017232764074097</v>
      </c>
      <c r="N264" s="31">
        <f t="shared" si="68"/>
        <v>42861400</v>
      </c>
      <c r="O264" s="36">
        <f t="shared" si="69"/>
        <v>0.9856025327732032</v>
      </c>
      <c r="P264" s="31">
        <v>8759757</v>
      </c>
      <c r="Q264" s="31">
        <v>35979653</v>
      </c>
      <c r="R264" s="31">
        <v>37514776</v>
      </c>
      <c r="S264" s="31">
        <v>37332627</v>
      </c>
      <c r="T264" s="36">
        <f t="shared" si="70"/>
        <v>0.9951446064878543</v>
      </c>
      <c r="U264" s="36">
        <f t="shared" si="71"/>
        <v>0.44055046275827059</v>
      </c>
    </row>
    <row r="265" spans="1:21" x14ac:dyDescent="0.2">
      <c r="A265" s="17" t="s">
        <v>29</v>
      </c>
      <c r="B265" s="11" t="s">
        <v>471</v>
      </c>
      <c r="C265" s="10" t="s">
        <v>472</v>
      </c>
      <c r="D265" s="31">
        <v>31442560</v>
      </c>
      <c r="E265" s="31">
        <v>25861913</v>
      </c>
      <c r="F265" s="31">
        <v>4474595</v>
      </c>
      <c r="G265" s="36">
        <f t="shared" si="64"/>
        <v>0.14231013632477763</v>
      </c>
      <c r="H265" s="31">
        <v>4043873</v>
      </c>
      <c r="I265" s="36">
        <f t="shared" si="65"/>
        <v>0.12861144257973905</v>
      </c>
      <c r="J265" s="31">
        <v>6030120</v>
      </c>
      <c r="K265" s="36">
        <f t="shared" si="66"/>
        <v>0.2331660461467023</v>
      </c>
      <c r="L265" s="31">
        <v>3067606</v>
      </c>
      <c r="M265" s="36">
        <f t="shared" si="67"/>
        <v>0.11861481399307158</v>
      </c>
      <c r="N265" s="31">
        <f t="shared" si="68"/>
        <v>17616194</v>
      </c>
      <c r="O265" s="36">
        <f t="shared" si="69"/>
        <v>0.68116360920400587</v>
      </c>
      <c r="P265" s="31">
        <v>1281816</v>
      </c>
      <c r="Q265" s="31">
        <v>22472265</v>
      </c>
      <c r="R265" s="31">
        <v>22853805</v>
      </c>
      <c r="S265" s="31">
        <v>15019691</v>
      </c>
      <c r="T265" s="36">
        <f t="shared" si="70"/>
        <v>0.65720745407602799</v>
      </c>
      <c r="U265" s="36">
        <f t="shared" si="71"/>
        <v>1.3931718749024822</v>
      </c>
    </row>
    <row r="266" spans="1:21" x14ac:dyDescent="0.2">
      <c r="A266" s="17" t="s">
        <v>44</v>
      </c>
      <c r="B266" s="11" t="s">
        <v>473</v>
      </c>
      <c r="C266" s="10" t="s">
        <v>474</v>
      </c>
      <c r="D266" s="31">
        <v>24781796</v>
      </c>
      <c r="E266" s="31">
        <v>23446405</v>
      </c>
      <c r="F266" s="31">
        <v>3669338</v>
      </c>
      <c r="G266" s="36">
        <f t="shared" si="64"/>
        <v>0.14806586253877646</v>
      </c>
      <c r="H266" s="31">
        <v>6620963</v>
      </c>
      <c r="I266" s="36">
        <f t="shared" si="65"/>
        <v>0.2671704262273808</v>
      </c>
      <c r="J266" s="31">
        <v>5010505</v>
      </c>
      <c r="K266" s="36">
        <f t="shared" si="66"/>
        <v>0.21370035193028525</v>
      </c>
      <c r="L266" s="31">
        <v>4452275</v>
      </c>
      <c r="M266" s="36">
        <f t="shared" si="67"/>
        <v>0.1898915846587142</v>
      </c>
      <c r="N266" s="31">
        <f t="shared" si="68"/>
        <v>19753081</v>
      </c>
      <c r="O266" s="36">
        <f t="shared" si="69"/>
        <v>0.84247802594896748</v>
      </c>
      <c r="P266" s="31">
        <v>6208182</v>
      </c>
      <c r="Q266" s="31">
        <v>22022776</v>
      </c>
      <c r="R266" s="31">
        <v>24438188</v>
      </c>
      <c r="S266" s="31">
        <v>22629894</v>
      </c>
      <c r="T266" s="36">
        <f t="shared" si="70"/>
        <v>0.92600539778153768</v>
      </c>
      <c r="U266" s="36">
        <f t="shared" si="71"/>
        <v>-0.28283755212073358</v>
      </c>
    </row>
    <row r="267" spans="1:21" ht="16.5" x14ac:dyDescent="0.3">
      <c r="A267" s="18" t="s">
        <v>0</v>
      </c>
      <c r="B267" s="13" t="s">
        <v>475</v>
      </c>
      <c r="C267" s="12" t="s">
        <v>0</v>
      </c>
      <c r="D267" s="32">
        <f>SUM(D263:D266)</f>
        <v>119935499</v>
      </c>
      <c r="E267" s="32">
        <f>SUM(E263:E266)</f>
        <v>107614031</v>
      </c>
      <c r="F267" s="32">
        <f>SUM(F263:F266)</f>
        <v>20835807</v>
      </c>
      <c r="G267" s="37">
        <f t="shared" si="64"/>
        <v>0.17372510369094307</v>
      </c>
      <c r="H267" s="32">
        <f>SUM(H263:H266)</f>
        <v>24563723</v>
      </c>
      <c r="I267" s="37">
        <f t="shared" si="65"/>
        <v>0.20480777755383334</v>
      </c>
      <c r="J267" s="32">
        <f>SUM(J263:J266)</f>
        <v>23650534</v>
      </c>
      <c r="K267" s="37">
        <f t="shared" si="66"/>
        <v>0.21977184369201819</v>
      </c>
      <c r="L267" s="32">
        <f>SUM(L263:L266)</f>
        <v>23695285</v>
      </c>
      <c r="M267" s="37">
        <f t="shared" si="67"/>
        <v>0.22018769095267884</v>
      </c>
      <c r="N267" s="32">
        <f t="shared" si="68"/>
        <v>92745349</v>
      </c>
      <c r="O267" s="37">
        <f t="shared" si="69"/>
        <v>0.86183323994247552</v>
      </c>
      <c r="P267" s="32">
        <f>SUM(P263:P266)</f>
        <v>19606432</v>
      </c>
      <c r="Q267" s="32">
        <f>SUM(Q263:Q266)</f>
        <v>97897694</v>
      </c>
      <c r="R267" s="32">
        <f>SUM(R263:R266)</f>
        <v>99615493</v>
      </c>
      <c r="S267" s="32">
        <f>SUM(S263:S266)</f>
        <v>83867414</v>
      </c>
      <c r="T267" s="37">
        <f t="shared" si="70"/>
        <v>0.84191134806711243</v>
      </c>
      <c r="U267" s="37">
        <f t="shared" si="71"/>
        <v>0.20854651167535221</v>
      </c>
    </row>
    <row r="268" spans="1:21" x14ac:dyDescent="0.2">
      <c r="A268" s="17" t="s">
        <v>29</v>
      </c>
      <c r="B268" s="11" t="s">
        <v>476</v>
      </c>
      <c r="C268" s="10" t="s">
        <v>477</v>
      </c>
      <c r="D268" s="31">
        <v>2720207</v>
      </c>
      <c r="E268" s="31">
        <v>47993</v>
      </c>
      <c r="F268" s="31">
        <v>6537</v>
      </c>
      <c r="G268" s="36">
        <f t="shared" si="64"/>
        <v>2.4031259385774687E-3</v>
      </c>
      <c r="H268" s="31">
        <v>9593</v>
      </c>
      <c r="I268" s="36">
        <f t="shared" si="65"/>
        <v>3.5265698529560433E-3</v>
      </c>
      <c r="J268" s="31">
        <v>11580</v>
      </c>
      <c r="K268" s="36">
        <f t="shared" si="66"/>
        <v>0.24128518742316588</v>
      </c>
      <c r="L268" s="31">
        <v>9736</v>
      </c>
      <c r="M268" s="36">
        <f t="shared" si="67"/>
        <v>0.20286291750880336</v>
      </c>
      <c r="N268" s="31">
        <f t="shared" si="68"/>
        <v>37446</v>
      </c>
      <c r="O268" s="36">
        <f t="shared" si="69"/>
        <v>0.78023878482278664</v>
      </c>
      <c r="P268" s="31">
        <v>9204</v>
      </c>
      <c r="Q268" s="31">
        <v>2474927</v>
      </c>
      <c r="R268" s="31">
        <v>2452683</v>
      </c>
      <c r="S268" s="31">
        <v>54244</v>
      </c>
      <c r="T268" s="36">
        <f t="shared" si="70"/>
        <v>2.2116188679906862E-2</v>
      </c>
      <c r="U268" s="36">
        <f t="shared" si="71"/>
        <v>5.7800956106040857E-2</v>
      </c>
    </row>
    <row r="269" spans="1:21" x14ac:dyDescent="0.2">
      <c r="A269" s="17" t="s">
        <v>29</v>
      </c>
      <c r="B269" s="11" t="s">
        <v>478</v>
      </c>
      <c r="C269" s="10" t="s">
        <v>479</v>
      </c>
      <c r="D269" s="31">
        <v>1629126</v>
      </c>
      <c r="E269" s="31">
        <v>354470</v>
      </c>
      <c r="F269" s="31">
        <v>247559</v>
      </c>
      <c r="G269" s="36">
        <f t="shared" si="64"/>
        <v>0.1519581665261005</v>
      </c>
      <c r="H269" s="31">
        <v>199542</v>
      </c>
      <c r="I269" s="36">
        <f t="shared" si="65"/>
        <v>0.12248408042103558</v>
      </c>
      <c r="J269" s="31">
        <v>630267</v>
      </c>
      <c r="K269" s="36">
        <f t="shared" si="66"/>
        <v>1.7780545603295059</v>
      </c>
      <c r="L269" s="31">
        <v>1833368</v>
      </c>
      <c r="M269" s="36">
        <f t="shared" si="67"/>
        <v>5.1721386859254661</v>
      </c>
      <c r="N269" s="31">
        <f t="shared" si="68"/>
        <v>2910736</v>
      </c>
      <c r="O269" s="36">
        <f t="shared" si="69"/>
        <v>8.2115157841284176</v>
      </c>
      <c r="P269" s="31">
        <v>527052</v>
      </c>
      <c r="Q269" s="31">
        <v>2044633</v>
      </c>
      <c r="R269" s="31">
        <v>1574077</v>
      </c>
      <c r="S269" s="31">
        <v>1655323</v>
      </c>
      <c r="T269" s="36">
        <f t="shared" si="70"/>
        <v>1.0516150099391579</v>
      </c>
      <c r="U269" s="36">
        <f t="shared" si="71"/>
        <v>2.4785334274416946</v>
      </c>
    </row>
    <row r="270" spans="1:21" x14ac:dyDescent="0.2">
      <c r="A270" s="17" t="s">
        <v>29</v>
      </c>
      <c r="B270" s="11" t="s">
        <v>480</v>
      </c>
      <c r="C270" s="10" t="s">
        <v>481</v>
      </c>
      <c r="D270" s="31">
        <v>2326420</v>
      </c>
      <c r="E270" s="31">
        <v>2326420</v>
      </c>
      <c r="F270" s="31">
        <v>406959</v>
      </c>
      <c r="G270" s="36">
        <f t="shared" si="64"/>
        <v>0.17492929049784647</v>
      </c>
      <c r="H270" s="31">
        <v>325179</v>
      </c>
      <c r="I270" s="36">
        <f t="shared" si="65"/>
        <v>0.13977656657009482</v>
      </c>
      <c r="J270" s="31">
        <v>403627</v>
      </c>
      <c r="K270" s="36">
        <f t="shared" si="66"/>
        <v>0.17349704696486448</v>
      </c>
      <c r="L270" s="31">
        <v>449197</v>
      </c>
      <c r="M270" s="36">
        <f t="shared" si="67"/>
        <v>0.19308508351888309</v>
      </c>
      <c r="N270" s="31">
        <f t="shared" si="68"/>
        <v>1584962</v>
      </c>
      <c r="O270" s="36">
        <f t="shared" si="69"/>
        <v>0.68128798755168885</v>
      </c>
      <c r="P270" s="31">
        <v>291705</v>
      </c>
      <c r="Q270" s="31">
        <v>2189218</v>
      </c>
      <c r="R270" s="31">
        <v>2189218</v>
      </c>
      <c r="S270" s="31">
        <v>1408910</v>
      </c>
      <c r="T270" s="36">
        <f t="shared" si="70"/>
        <v>0.64356770317072121</v>
      </c>
      <c r="U270" s="36">
        <f t="shared" si="71"/>
        <v>0.53990161293087202</v>
      </c>
    </row>
    <row r="271" spans="1:21" x14ac:dyDescent="0.2">
      <c r="A271" s="17" t="s">
        <v>29</v>
      </c>
      <c r="B271" s="11" t="s">
        <v>482</v>
      </c>
      <c r="C271" s="10" t="s">
        <v>483</v>
      </c>
      <c r="D271" s="31">
        <v>1951846</v>
      </c>
      <c r="E271" s="31">
        <v>2058027</v>
      </c>
      <c r="F271" s="31">
        <v>497181</v>
      </c>
      <c r="G271" s="36">
        <f t="shared" si="64"/>
        <v>0.254723477159571</v>
      </c>
      <c r="H271" s="31">
        <v>535349</v>
      </c>
      <c r="I271" s="36">
        <f t="shared" si="65"/>
        <v>0.27427829859527852</v>
      </c>
      <c r="J271" s="31">
        <v>479856</v>
      </c>
      <c r="K271" s="36">
        <f t="shared" si="66"/>
        <v>0.23316312176662404</v>
      </c>
      <c r="L271" s="31">
        <v>512121</v>
      </c>
      <c r="M271" s="36">
        <f t="shared" si="67"/>
        <v>0.24884075864893901</v>
      </c>
      <c r="N271" s="31">
        <f t="shared" si="68"/>
        <v>2024507</v>
      </c>
      <c r="O271" s="36">
        <f t="shared" si="69"/>
        <v>0.98371255576335981</v>
      </c>
      <c r="P271" s="31">
        <v>444641</v>
      </c>
      <c r="Q271" s="31">
        <v>2015768</v>
      </c>
      <c r="R271" s="31">
        <v>1851858</v>
      </c>
      <c r="S271" s="31">
        <v>1849927</v>
      </c>
      <c r="T271" s="36">
        <f t="shared" si="70"/>
        <v>0.99895726346188529</v>
      </c>
      <c r="U271" s="36">
        <f t="shared" si="71"/>
        <v>0.15176288286505302</v>
      </c>
    </row>
    <row r="272" spans="1:21" x14ac:dyDescent="0.2">
      <c r="A272" s="17" t="s">
        <v>29</v>
      </c>
      <c r="B272" s="11" t="s">
        <v>484</v>
      </c>
      <c r="C272" s="10" t="s">
        <v>485</v>
      </c>
      <c r="D272" s="31">
        <v>1023543</v>
      </c>
      <c r="E272" s="31">
        <v>871052</v>
      </c>
      <c r="F272" s="31">
        <v>74003</v>
      </c>
      <c r="G272" s="36">
        <f t="shared" si="64"/>
        <v>7.2300821753458325E-2</v>
      </c>
      <c r="H272" s="31">
        <v>179140</v>
      </c>
      <c r="I272" s="36">
        <f t="shared" si="65"/>
        <v>0.17501951554551201</v>
      </c>
      <c r="J272" s="31">
        <v>191400</v>
      </c>
      <c r="K272" s="36">
        <f t="shared" si="66"/>
        <v>0.21973429829677218</v>
      </c>
      <c r="L272" s="31">
        <v>239953</v>
      </c>
      <c r="M272" s="36">
        <f t="shared" si="67"/>
        <v>0.27547494294255681</v>
      </c>
      <c r="N272" s="31">
        <f t="shared" si="68"/>
        <v>684496</v>
      </c>
      <c r="O272" s="36">
        <f t="shared" si="69"/>
        <v>0.78582679334873229</v>
      </c>
      <c r="P272" s="31">
        <v>221871</v>
      </c>
      <c r="Q272" s="31">
        <v>995100</v>
      </c>
      <c r="R272" s="31">
        <v>1151351</v>
      </c>
      <c r="S272" s="31">
        <v>737966</v>
      </c>
      <c r="T272" s="36">
        <f t="shared" si="70"/>
        <v>0.64095658057360438</v>
      </c>
      <c r="U272" s="36">
        <f t="shared" si="71"/>
        <v>8.1497807284413026E-2</v>
      </c>
    </row>
    <row r="273" spans="1:21" x14ac:dyDescent="0.2">
      <c r="A273" s="17" t="s">
        <v>29</v>
      </c>
      <c r="B273" s="11" t="s">
        <v>486</v>
      </c>
      <c r="C273" s="10" t="s">
        <v>487</v>
      </c>
      <c r="D273" s="31">
        <v>1443146</v>
      </c>
      <c r="E273" s="31">
        <v>1443146</v>
      </c>
      <c r="F273" s="31">
        <v>111634</v>
      </c>
      <c r="G273" s="36">
        <f t="shared" si="64"/>
        <v>7.7354612769601969E-2</v>
      </c>
      <c r="H273" s="31">
        <v>152036</v>
      </c>
      <c r="I273" s="36">
        <f t="shared" si="65"/>
        <v>0.10535039420820901</v>
      </c>
      <c r="J273" s="31">
        <v>220537</v>
      </c>
      <c r="K273" s="36">
        <f t="shared" si="66"/>
        <v>0.15281683211539235</v>
      </c>
      <c r="L273" s="31">
        <v>180729</v>
      </c>
      <c r="M273" s="36">
        <f t="shared" si="67"/>
        <v>0.1252326514434437</v>
      </c>
      <c r="N273" s="31">
        <f t="shared" si="68"/>
        <v>664936</v>
      </c>
      <c r="O273" s="36">
        <f t="shared" si="69"/>
        <v>0.46075449053664702</v>
      </c>
      <c r="P273" s="31">
        <v>211876</v>
      </c>
      <c r="Q273" s="31">
        <v>1294676</v>
      </c>
      <c r="R273" s="31">
        <v>1294676</v>
      </c>
      <c r="S273" s="31">
        <v>1098366</v>
      </c>
      <c r="T273" s="36">
        <f t="shared" si="70"/>
        <v>0.84837132996981479</v>
      </c>
      <c r="U273" s="36">
        <f t="shared" si="71"/>
        <v>-0.14700579584285145</v>
      </c>
    </row>
    <row r="274" spans="1:21" x14ac:dyDescent="0.2">
      <c r="A274" s="17" t="s">
        <v>44</v>
      </c>
      <c r="B274" s="11" t="s">
        <v>488</v>
      </c>
      <c r="C274" s="10" t="s">
        <v>489</v>
      </c>
      <c r="D274" s="31">
        <v>9098990</v>
      </c>
      <c r="E274" s="31">
        <v>9804331</v>
      </c>
      <c r="F274" s="31">
        <v>1425195</v>
      </c>
      <c r="G274" s="36">
        <f t="shared" si="64"/>
        <v>0.15663221961997981</v>
      </c>
      <c r="H274" s="31">
        <v>1950564</v>
      </c>
      <c r="I274" s="36">
        <f t="shared" si="65"/>
        <v>0.21437148518681745</v>
      </c>
      <c r="J274" s="31">
        <v>1339786</v>
      </c>
      <c r="K274" s="36">
        <f t="shared" si="66"/>
        <v>0.13665246511975168</v>
      </c>
      <c r="L274" s="31">
        <v>3452940</v>
      </c>
      <c r="M274" s="36">
        <f t="shared" si="67"/>
        <v>0.35218517204284516</v>
      </c>
      <c r="N274" s="31">
        <f t="shared" si="68"/>
        <v>8168485</v>
      </c>
      <c r="O274" s="36">
        <f t="shared" si="69"/>
        <v>0.83315067596147052</v>
      </c>
      <c r="P274" s="31">
        <v>2543022</v>
      </c>
      <c r="Q274" s="31">
        <v>9172733</v>
      </c>
      <c r="R274" s="31">
        <v>8093780</v>
      </c>
      <c r="S274" s="31">
        <v>7794784</v>
      </c>
      <c r="T274" s="36">
        <f t="shared" si="70"/>
        <v>0.96305854619226117</v>
      </c>
      <c r="U274" s="36">
        <f t="shared" si="71"/>
        <v>0.35780972402126299</v>
      </c>
    </row>
    <row r="275" spans="1:21" ht="16.5" x14ac:dyDescent="0.3">
      <c r="A275" s="18" t="s">
        <v>0</v>
      </c>
      <c r="B275" s="13" t="s">
        <v>490</v>
      </c>
      <c r="C275" s="12" t="s">
        <v>0</v>
      </c>
      <c r="D275" s="32">
        <f>SUM(D268:D274)</f>
        <v>20193278</v>
      </c>
      <c r="E275" s="32">
        <f>SUM(E268:E274)</f>
        <v>16905439</v>
      </c>
      <c r="F275" s="32">
        <f>SUM(F268:F274)</f>
        <v>2769068</v>
      </c>
      <c r="G275" s="37">
        <f t="shared" si="64"/>
        <v>0.13712820672304912</v>
      </c>
      <c r="H275" s="32">
        <f>SUM(H268:H274)</f>
        <v>3351403</v>
      </c>
      <c r="I275" s="37">
        <f t="shared" si="65"/>
        <v>0.16596626857709779</v>
      </c>
      <c r="J275" s="32">
        <f>SUM(J268:J274)</f>
        <v>3277053</v>
      </c>
      <c r="K275" s="37">
        <f t="shared" si="66"/>
        <v>0.19384607521875061</v>
      </c>
      <c r="L275" s="32">
        <f>SUM(L268:L274)</f>
        <v>6678044</v>
      </c>
      <c r="M275" s="37">
        <f t="shared" si="67"/>
        <v>0.3950234004570955</v>
      </c>
      <c r="N275" s="32">
        <f t="shared" si="68"/>
        <v>16075568</v>
      </c>
      <c r="O275" s="37">
        <f t="shared" si="69"/>
        <v>0.95091100562369302</v>
      </c>
      <c r="P275" s="32">
        <f>SUM(P268:P274)</f>
        <v>4249371</v>
      </c>
      <c r="Q275" s="32">
        <f>SUM(Q268:Q274)</f>
        <v>20187055</v>
      </c>
      <c r="R275" s="32">
        <f>SUM(R268:R274)</f>
        <v>18607643</v>
      </c>
      <c r="S275" s="32">
        <f>SUM(S268:S274)</f>
        <v>14599520</v>
      </c>
      <c r="T275" s="37">
        <f t="shared" si="70"/>
        <v>0.78459802781040022</v>
      </c>
      <c r="U275" s="37">
        <f t="shared" si="71"/>
        <v>0.57153705807283006</v>
      </c>
    </row>
    <row r="276" spans="1:21" x14ac:dyDescent="0.2">
      <c r="A276" s="17" t="s">
        <v>29</v>
      </c>
      <c r="B276" s="11" t="s">
        <v>491</v>
      </c>
      <c r="C276" s="10" t="s">
        <v>492</v>
      </c>
      <c r="D276" s="31">
        <v>5008045</v>
      </c>
      <c r="E276" s="31">
        <v>5510013</v>
      </c>
      <c r="F276" s="31">
        <v>1678221</v>
      </c>
      <c r="G276" s="36">
        <f t="shared" si="64"/>
        <v>0.335105016029209</v>
      </c>
      <c r="H276" s="31">
        <v>2230972</v>
      </c>
      <c r="I276" s="36">
        <f t="shared" si="65"/>
        <v>0.44547762649896316</v>
      </c>
      <c r="J276" s="31">
        <v>2239556</v>
      </c>
      <c r="K276" s="36">
        <f t="shared" si="66"/>
        <v>0.40645203559410842</v>
      </c>
      <c r="L276" s="31">
        <v>4190279</v>
      </c>
      <c r="M276" s="36">
        <f t="shared" si="67"/>
        <v>0.76048441265020605</v>
      </c>
      <c r="N276" s="31">
        <f t="shared" si="68"/>
        <v>10339028</v>
      </c>
      <c r="O276" s="36">
        <f t="shared" si="69"/>
        <v>1.8764071881500097</v>
      </c>
      <c r="P276" s="31">
        <v>461261</v>
      </c>
      <c r="Q276" s="31">
        <v>5529106</v>
      </c>
      <c r="R276" s="31">
        <v>14204106</v>
      </c>
      <c r="S276" s="31">
        <v>5700486</v>
      </c>
      <c r="T276" s="36">
        <f t="shared" si="70"/>
        <v>0.40132663048276324</v>
      </c>
      <c r="U276" s="36">
        <f t="shared" si="71"/>
        <v>8.0843990712416609</v>
      </c>
    </row>
    <row r="277" spans="1:21" x14ac:dyDescent="0.2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64"/>
        <v>0</v>
      </c>
      <c r="H277" s="31">
        <v>0</v>
      </c>
      <c r="I277" s="36">
        <f t="shared" si="65"/>
        <v>0</v>
      </c>
      <c r="J277" s="31">
        <v>0</v>
      </c>
      <c r="K277" s="36">
        <f t="shared" si="66"/>
        <v>0</v>
      </c>
      <c r="L277" s="31">
        <v>0</v>
      </c>
      <c r="M277" s="36">
        <f t="shared" si="67"/>
        <v>0</v>
      </c>
      <c r="N277" s="31">
        <f t="shared" si="68"/>
        <v>0</v>
      </c>
      <c r="O277" s="36">
        <f t="shared" si="69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70"/>
        <v>0</v>
      </c>
      <c r="U277" s="36">
        <f t="shared" si="71"/>
        <v>0</v>
      </c>
    </row>
    <row r="278" spans="1:21" x14ac:dyDescent="0.2">
      <c r="A278" s="17" t="s">
        <v>29</v>
      </c>
      <c r="B278" s="11" t="s">
        <v>495</v>
      </c>
      <c r="C278" s="10" t="s">
        <v>496</v>
      </c>
      <c r="D278" s="31">
        <v>9522776</v>
      </c>
      <c r="E278" s="31">
        <v>9771460</v>
      </c>
      <c r="F278" s="31">
        <v>16246</v>
      </c>
      <c r="G278" s="36">
        <f t="shared" si="64"/>
        <v>1.7060151367626415E-3</v>
      </c>
      <c r="H278" s="31">
        <v>166545</v>
      </c>
      <c r="I278" s="36">
        <f t="shared" si="65"/>
        <v>1.7489122919619238E-2</v>
      </c>
      <c r="J278" s="31">
        <v>190309</v>
      </c>
      <c r="K278" s="36">
        <f t="shared" si="66"/>
        <v>1.9476004609341901E-2</v>
      </c>
      <c r="L278" s="31">
        <v>0</v>
      </c>
      <c r="M278" s="36">
        <f t="shared" si="67"/>
        <v>0</v>
      </c>
      <c r="N278" s="31">
        <f t="shared" si="68"/>
        <v>373100</v>
      </c>
      <c r="O278" s="36">
        <f t="shared" si="69"/>
        <v>3.8182625728396778E-2</v>
      </c>
      <c r="P278" s="31">
        <v>420870</v>
      </c>
      <c r="Q278" s="31">
        <v>10897025</v>
      </c>
      <c r="R278" s="31">
        <v>10725426</v>
      </c>
      <c r="S278" s="31">
        <v>3406550</v>
      </c>
      <c r="T278" s="36">
        <f t="shared" si="70"/>
        <v>0.31761442389327937</v>
      </c>
      <c r="U278" s="36">
        <f t="shared" si="71"/>
        <v>-1</v>
      </c>
    </row>
    <row r="279" spans="1:21" x14ac:dyDescent="0.2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64"/>
        <v>0</v>
      </c>
      <c r="H279" s="31">
        <v>0</v>
      </c>
      <c r="I279" s="36">
        <f t="shared" si="65"/>
        <v>0</v>
      </c>
      <c r="J279" s="31">
        <v>0</v>
      </c>
      <c r="K279" s="36">
        <f t="shared" si="66"/>
        <v>0</v>
      </c>
      <c r="L279" s="31">
        <v>0</v>
      </c>
      <c r="M279" s="36">
        <f t="shared" si="67"/>
        <v>0</v>
      </c>
      <c r="N279" s="31">
        <f t="shared" si="68"/>
        <v>0</v>
      </c>
      <c r="O279" s="36">
        <f t="shared" si="69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70"/>
        <v>0</v>
      </c>
      <c r="U279" s="36">
        <f t="shared" si="71"/>
        <v>0</v>
      </c>
    </row>
    <row r="280" spans="1:21" x14ac:dyDescent="0.2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64"/>
        <v>0</v>
      </c>
      <c r="H280" s="31">
        <v>0</v>
      </c>
      <c r="I280" s="36">
        <f t="shared" si="65"/>
        <v>0</v>
      </c>
      <c r="J280" s="31">
        <v>0</v>
      </c>
      <c r="K280" s="36">
        <f t="shared" si="66"/>
        <v>0</v>
      </c>
      <c r="L280" s="31">
        <v>0</v>
      </c>
      <c r="M280" s="36">
        <f t="shared" si="67"/>
        <v>0</v>
      </c>
      <c r="N280" s="31">
        <f t="shared" si="68"/>
        <v>0</v>
      </c>
      <c r="O280" s="36">
        <f t="shared" si="69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70"/>
        <v>0</v>
      </c>
      <c r="U280" s="36">
        <f t="shared" si="71"/>
        <v>0</v>
      </c>
    </row>
    <row r="281" spans="1:21" x14ac:dyDescent="0.2">
      <c r="A281" s="17" t="s">
        <v>29</v>
      </c>
      <c r="B281" s="11" t="s">
        <v>501</v>
      </c>
      <c r="C281" s="10" t="s">
        <v>502</v>
      </c>
      <c r="D281" s="31">
        <v>17083223</v>
      </c>
      <c r="E281" s="31">
        <v>14513197</v>
      </c>
      <c r="F281" s="31">
        <v>984542</v>
      </c>
      <c r="G281" s="36">
        <f t="shared" si="64"/>
        <v>5.763209904828849E-2</v>
      </c>
      <c r="H281" s="31">
        <v>1547029</v>
      </c>
      <c r="I281" s="36">
        <f t="shared" si="65"/>
        <v>9.0558379996561536E-2</v>
      </c>
      <c r="J281" s="31">
        <v>1882255</v>
      </c>
      <c r="K281" s="36">
        <f t="shared" si="66"/>
        <v>0.12969265145370795</v>
      </c>
      <c r="L281" s="31">
        <v>923487</v>
      </c>
      <c r="M281" s="36">
        <f t="shared" si="67"/>
        <v>6.3630845774366604E-2</v>
      </c>
      <c r="N281" s="31">
        <f t="shared" si="68"/>
        <v>5337313</v>
      </c>
      <c r="O281" s="36">
        <f t="shared" si="69"/>
        <v>0.36775584318189852</v>
      </c>
      <c r="P281" s="31">
        <v>1593138</v>
      </c>
      <c r="Q281" s="31">
        <v>11871252</v>
      </c>
      <c r="R281" s="31">
        <v>18898586</v>
      </c>
      <c r="S281" s="31">
        <v>4549878</v>
      </c>
      <c r="T281" s="36">
        <f t="shared" si="70"/>
        <v>0.24075229755284336</v>
      </c>
      <c r="U281" s="36">
        <f t="shared" si="71"/>
        <v>-0.42033458495120946</v>
      </c>
    </row>
    <row r="282" spans="1:21" x14ac:dyDescent="0.2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64"/>
        <v>0</v>
      </c>
      <c r="H282" s="31">
        <v>0</v>
      </c>
      <c r="I282" s="36">
        <f t="shared" si="65"/>
        <v>0</v>
      </c>
      <c r="J282" s="31">
        <v>0</v>
      </c>
      <c r="K282" s="36">
        <f t="shared" si="66"/>
        <v>0</v>
      </c>
      <c r="L282" s="31">
        <v>0</v>
      </c>
      <c r="M282" s="36">
        <f t="shared" si="67"/>
        <v>0</v>
      </c>
      <c r="N282" s="31">
        <f t="shared" si="68"/>
        <v>0</v>
      </c>
      <c r="O282" s="36">
        <f t="shared" si="69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70"/>
        <v>0</v>
      </c>
      <c r="U282" s="36">
        <f t="shared" si="71"/>
        <v>0</v>
      </c>
    </row>
    <row r="283" spans="1:21" x14ac:dyDescent="0.2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64"/>
        <v>0</v>
      </c>
      <c r="H283" s="31">
        <v>0</v>
      </c>
      <c r="I283" s="36">
        <f t="shared" si="65"/>
        <v>0</v>
      </c>
      <c r="J283" s="31">
        <v>0</v>
      </c>
      <c r="K283" s="36">
        <f t="shared" si="66"/>
        <v>0</v>
      </c>
      <c r="L283" s="31">
        <v>0</v>
      </c>
      <c r="M283" s="36">
        <f t="shared" si="67"/>
        <v>0</v>
      </c>
      <c r="N283" s="31">
        <f t="shared" si="68"/>
        <v>0</v>
      </c>
      <c r="O283" s="36">
        <f t="shared" si="69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70"/>
        <v>0</v>
      </c>
      <c r="U283" s="36">
        <f t="shared" si="71"/>
        <v>0</v>
      </c>
    </row>
    <row r="284" spans="1:21" x14ac:dyDescent="0.2">
      <c r="A284" s="17" t="s">
        <v>44</v>
      </c>
      <c r="B284" s="11" t="s">
        <v>507</v>
      </c>
      <c r="C284" s="10" t="s">
        <v>508</v>
      </c>
      <c r="D284" s="31">
        <v>10085603</v>
      </c>
      <c r="E284" s="31">
        <v>10363826</v>
      </c>
      <c r="F284" s="31">
        <v>2261964</v>
      </c>
      <c r="G284" s="36">
        <f t="shared" si="64"/>
        <v>0.22427652565741482</v>
      </c>
      <c r="H284" s="31">
        <v>2156205</v>
      </c>
      <c r="I284" s="36">
        <f t="shared" si="65"/>
        <v>0.21379039012342643</v>
      </c>
      <c r="J284" s="31">
        <v>3338169</v>
      </c>
      <c r="K284" s="36">
        <f t="shared" si="66"/>
        <v>0.32209813248504943</v>
      </c>
      <c r="L284" s="31">
        <v>2379843</v>
      </c>
      <c r="M284" s="36">
        <f t="shared" si="67"/>
        <v>0.2296297718622447</v>
      </c>
      <c r="N284" s="31">
        <f t="shared" si="68"/>
        <v>10136181</v>
      </c>
      <c r="O284" s="36">
        <f t="shared" si="69"/>
        <v>0.97803465631321873</v>
      </c>
      <c r="P284" s="31">
        <v>2914486</v>
      </c>
      <c r="Q284" s="31">
        <v>9892164</v>
      </c>
      <c r="R284" s="31">
        <v>9763129</v>
      </c>
      <c r="S284" s="31">
        <v>10359092</v>
      </c>
      <c r="T284" s="36">
        <f t="shared" si="70"/>
        <v>1.0610422130036385</v>
      </c>
      <c r="U284" s="36">
        <f t="shared" si="71"/>
        <v>-0.18344332414017428</v>
      </c>
    </row>
    <row r="285" spans="1:21" ht="16.5" x14ac:dyDescent="0.3">
      <c r="A285" s="18" t="s">
        <v>0</v>
      </c>
      <c r="B285" s="13" t="s">
        <v>509</v>
      </c>
      <c r="C285" s="12" t="s">
        <v>0</v>
      </c>
      <c r="D285" s="32">
        <f>SUM(D276:D284)</f>
        <v>41699647</v>
      </c>
      <c r="E285" s="32">
        <f>SUM(E276:E284)</f>
        <v>40158496</v>
      </c>
      <c r="F285" s="32">
        <f>SUM(F276:F284)</f>
        <v>4940973</v>
      </c>
      <c r="G285" s="37">
        <f t="shared" si="64"/>
        <v>0.11848956419223405</v>
      </c>
      <c r="H285" s="32">
        <f>SUM(H276:H284)</f>
        <v>6100751</v>
      </c>
      <c r="I285" s="37">
        <f t="shared" si="65"/>
        <v>0.14630222169506615</v>
      </c>
      <c r="J285" s="32">
        <f>SUM(J276:J284)</f>
        <v>7650289</v>
      </c>
      <c r="K285" s="37">
        <f t="shared" si="66"/>
        <v>0.19050237837592324</v>
      </c>
      <c r="L285" s="32">
        <f>SUM(L276:L284)</f>
        <v>7493609</v>
      </c>
      <c r="M285" s="37">
        <f t="shared" si="67"/>
        <v>0.18660083784014223</v>
      </c>
      <c r="N285" s="32">
        <f t="shared" si="68"/>
        <v>26185622</v>
      </c>
      <c r="O285" s="37">
        <f t="shared" si="69"/>
        <v>0.65205683997727404</v>
      </c>
      <c r="P285" s="32">
        <f>SUM(P276:P284)</f>
        <v>5389755</v>
      </c>
      <c r="Q285" s="32">
        <f>SUM(Q276:Q284)</f>
        <v>38189547</v>
      </c>
      <c r="R285" s="32">
        <f>SUM(R276:R284)</f>
        <v>53591247</v>
      </c>
      <c r="S285" s="32">
        <f>SUM(S276:S284)</f>
        <v>24016006</v>
      </c>
      <c r="T285" s="37">
        <f t="shared" si="70"/>
        <v>0.44813299455412936</v>
      </c>
      <c r="U285" s="37">
        <f t="shared" si="71"/>
        <v>0.39034316031062644</v>
      </c>
    </row>
    <row r="286" spans="1:21" x14ac:dyDescent="0.2">
      <c r="A286" s="17" t="s">
        <v>29</v>
      </c>
      <c r="B286" s="11" t="s">
        <v>510</v>
      </c>
      <c r="C286" s="10" t="s">
        <v>511</v>
      </c>
      <c r="D286" s="31">
        <v>10931389</v>
      </c>
      <c r="E286" s="31">
        <v>10931389</v>
      </c>
      <c r="F286" s="31">
        <v>1220226</v>
      </c>
      <c r="G286" s="36">
        <f t="shared" si="64"/>
        <v>0.11162588761592877</v>
      </c>
      <c r="H286" s="31">
        <v>1003547</v>
      </c>
      <c r="I286" s="36">
        <f t="shared" si="65"/>
        <v>9.1804161392481778E-2</v>
      </c>
      <c r="J286" s="31">
        <v>1224567</v>
      </c>
      <c r="K286" s="36">
        <f t="shared" si="66"/>
        <v>0.11202300091964525</v>
      </c>
      <c r="L286" s="31">
        <v>1745158</v>
      </c>
      <c r="M286" s="36">
        <f t="shared" si="67"/>
        <v>0.15964650054993013</v>
      </c>
      <c r="N286" s="31">
        <f t="shared" si="68"/>
        <v>5193498</v>
      </c>
      <c r="O286" s="36">
        <f t="shared" si="69"/>
        <v>0.47509955047798591</v>
      </c>
      <c r="P286" s="31">
        <v>1964526</v>
      </c>
      <c r="Q286" s="31">
        <v>8777615</v>
      </c>
      <c r="R286" s="31">
        <v>9671540</v>
      </c>
      <c r="S286" s="31">
        <v>7882481</v>
      </c>
      <c r="T286" s="36">
        <f t="shared" si="70"/>
        <v>0.81501818738277465</v>
      </c>
      <c r="U286" s="36">
        <f t="shared" si="71"/>
        <v>-0.11166459492009773</v>
      </c>
    </row>
    <row r="287" spans="1:21" x14ac:dyDescent="0.2">
      <c r="A287" s="17" t="s">
        <v>29</v>
      </c>
      <c r="B287" s="11" t="s">
        <v>512</v>
      </c>
      <c r="C287" s="10" t="s">
        <v>513</v>
      </c>
      <c r="D287" s="31">
        <v>929302</v>
      </c>
      <c r="E287" s="31">
        <v>950169</v>
      </c>
      <c r="F287" s="31">
        <v>169567</v>
      </c>
      <c r="G287" s="36">
        <f t="shared" si="64"/>
        <v>0.18246705591938897</v>
      </c>
      <c r="H287" s="31">
        <v>169454</v>
      </c>
      <c r="I287" s="36">
        <f t="shared" si="65"/>
        <v>0.18234545928019094</v>
      </c>
      <c r="J287" s="31">
        <v>150399</v>
      </c>
      <c r="K287" s="36">
        <f t="shared" si="66"/>
        <v>0.15828657849287864</v>
      </c>
      <c r="L287" s="31">
        <v>153557</v>
      </c>
      <c r="M287" s="36">
        <f t="shared" si="67"/>
        <v>0.16161019776481869</v>
      </c>
      <c r="N287" s="31">
        <f t="shared" si="68"/>
        <v>642977</v>
      </c>
      <c r="O287" s="36">
        <f t="shared" si="69"/>
        <v>0.67669751381070109</v>
      </c>
      <c r="P287" s="31">
        <v>72869</v>
      </c>
      <c r="Q287" s="31">
        <v>884006</v>
      </c>
      <c r="R287" s="31">
        <v>885182</v>
      </c>
      <c r="S287" s="31">
        <v>434506</v>
      </c>
      <c r="T287" s="36">
        <f t="shared" si="70"/>
        <v>0.49086628512554481</v>
      </c>
      <c r="U287" s="36">
        <f t="shared" si="71"/>
        <v>1.1073021449450384</v>
      </c>
    </row>
    <row r="288" spans="1:21" x14ac:dyDescent="0.2">
      <c r="A288" s="17" t="s">
        <v>29</v>
      </c>
      <c r="B288" s="11" t="s">
        <v>514</v>
      </c>
      <c r="C288" s="10" t="s">
        <v>515</v>
      </c>
      <c r="D288" s="31">
        <v>12049293</v>
      </c>
      <c r="E288" s="31">
        <v>11265275</v>
      </c>
      <c r="F288" s="31">
        <v>2149359</v>
      </c>
      <c r="G288" s="36">
        <f t="shared" si="64"/>
        <v>0.17838050747043832</v>
      </c>
      <c r="H288" s="31">
        <v>2150938</v>
      </c>
      <c r="I288" s="36">
        <f t="shared" si="65"/>
        <v>0.17851155250353692</v>
      </c>
      <c r="J288" s="31">
        <v>2131021</v>
      </c>
      <c r="K288" s="36">
        <f t="shared" si="66"/>
        <v>0.18916724181167349</v>
      </c>
      <c r="L288" s="31">
        <v>2115418</v>
      </c>
      <c r="M288" s="36">
        <f t="shared" si="67"/>
        <v>0.1877821890721709</v>
      </c>
      <c r="N288" s="31">
        <f t="shared" si="68"/>
        <v>8546736</v>
      </c>
      <c r="O288" s="36">
        <f t="shared" si="69"/>
        <v>0.75867974816415928</v>
      </c>
      <c r="P288" s="31">
        <v>-17142</v>
      </c>
      <c r="Q288" s="31">
        <v>5263989</v>
      </c>
      <c r="R288" s="31">
        <v>7232859</v>
      </c>
      <c r="S288" s="31">
        <v>2299981</v>
      </c>
      <c r="T288" s="36">
        <f t="shared" si="70"/>
        <v>0.3179905760640433</v>
      </c>
      <c r="U288" s="36">
        <f t="shared" si="71"/>
        <v>-124.40555361101389</v>
      </c>
    </row>
    <row r="289" spans="1:21" x14ac:dyDescent="0.2">
      <c r="A289" s="17" t="s">
        <v>29</v>
      </c>
      <c r="B289" s="11" t="s">
        <v>516</v>
      </c>
      <c r="C289" s="10" t="s">
        <v>517</v>
      </c>
      <c r="D289" s="31">
        <v>2084584</v>
      </c>
      <c r="E289" s="31">
        <v>1623449</v>
      </c>
      <c r="F289" s="31">
        <v>278557</v>
      </c>
      <c r="G289" s="36">
        <f t="shared" si="64"/>
        <v>0.13362714095474204</v>
      </c>
      <c r="H289" s="31">
        <v>60009</v>
      </c>
      <c r="I289" s="36">
        <f t="shared" si="65"/>
        <v>2.8787038565008655E-2</v>
      </c>
      <c r="J289" s="31">
        <v>156529</v>
      </c>
      <c r="K289" s="36">
        <f t="shared" si="66"/>
        <v>9.6417565319267803E-2</v>
      </c>
      <c r="L289" s="31">
        <v>208251</v>
      </c>
      <c r="M289" s="36">
        <f t="shared" si="67"/>
        <v>0.12827689690282848</v>
      </c>
      <c r="N289" s="31">
        <f t="shared" si="68"/>
        <v>703346</v>
      </c>
      <c r="O289" s="36">
        <f t="shared" si="69"/>
        <v>0.43324182034668168</v>
      </c>
      <c r="P289" s="31">
        <v>14887</v>
      </c>
      <c r="Q289" s="31">
        <v>1695976</v>
      </c>
      <c r="R289" s="31">
        <v>1429355</v>
      </c>
      <c r="S289" s="31">
        <v>69799</v>
      </c>
      <c r="T289" s="36">
        <f t="shared" si="70"/>
        <v>4.883251536532212E-2</v>
      </c>
      <c r="U289" s="36">
        <f t="shared" si="71"/>
        <v>12.988782158930611</v>
      </c>
    </row>
    <row r="290" spans="1:21" x14ac:dyDescent="0.2">
      <c r="A290" s="17" t="s">
        <v>29</v>
      </c>
      <c r="B290" s="11" t="s">
        <v>518</v>
      </c>
      <c r="C290" s="10" t="s">
        <v>519</v>
      </c>
      <c r="D290" s="31">
        <v>16011039</v>
      </c>
      <c r="E290" s="31">
        <v>14871406</v>
      </c>
      <c r="F290" s="31">
        <v>2390485</v>
      </c>
      <c r="G290" s="36">
        <f t="shared" si="64"/>
        <v>0.14930230324215688</v>
      </c>
      <c r="H290" s="31">
        <v>2796191</v>
      </c>
      <c r="I290" s="36">
        <f t="shared" si="65"/>
        <v>0.17464144581747632</v>
      </c>
      <c r="J290" s="31">
        <v>2829108</v>
      </c>
      <c r="K290" s="36">
        <f t="shared" si="66"/>
        <v>0.19023809853621104</v>
      </c>
      <c r="L290" s="31">
        <v>2787039</v>
      </c>
      <c r="M290" s="36">
        <f t="shared" si="67"/>
        <v>0.18740924698041328</v>
      </c>
      <c r="N290" s="31">
        <f t="shared" si="68"/>
        <v>10802823</v>
      </c>
      <c r="O290" s="36">
        <f t="shared" si="69"/>
        <v>0.72641571348398393</v>
      </c>
      <c r="P290" s="31">
        <v>2336407</v>
      </c>
      <c r="Q290" s="31">
        <v>14357650</v>
      </c>
      <c r="R290" s="31">
        <v>14144698</v>
      </c>
      <c r="S290" s="31">
        <v>9953222</v>
      </c>
      <c r="T290" s="36">
        <f t="shared" si="70"/>
        <v>0.70367158068698255</v>
      </c>
      <c r="U290" s="36">
        <f t="shared" si="71"/>
        <v>0.19287392992744845</v>
      </c>
    </row>
    <row r="291" spans="1:21" x14ac:dyDescent="0.2">
      <c r="A291" s="17" t="s">
        <v>44</v>
      </c>
      <c r="B291" s="11" t="s">
        <v>520</v>
      </c>
      <c r="C291" s="10" t="s">
        <v>521</v>
      </c>
      <c r="D291" s="31">
        <v>11413249</v>
      </c>
      <c r="E291" s="31">
        <v>12446681</v>
      </c>
      <c r="F291" s="31">
        <v>1318775</v>
      </c>
      <c r="G291" s="36">
        <f t="shared" si="64"/>
        <v>0.11554772878432776</v>
      </c>
      <c r="H291" s="31">
        <v>4147523</v>
      </c>
      <c r="I291" s="36">
        <f t="shared" si="65"/>
        <v>0.36339547135088351</v>
      </c>
      <c r="J291" s="31">
        <v>2431392</v>
      </c>
      <c r="K291" s="36">
        <f t="shared" si="66"/>
        <v>0.19534460632517214</v>
      </c>
      <c r="L291" s="31">
        <v>2777638</v>
      </c>
      <c r="M291" s="36">
        <f t="shared" si="67"/>
        <v>0.22316294600946229</v>
      </c>
      <c r="N291" s="31">
        <f t="shared" si="68"/>
        <v>10675328</v>
      </c>
      <c r="O291" s="36">
        <f t="shared" si="69"/>
        <v>0.85768471128970047</v>
      </c>
      <c r="P291" s="31">
        <v>1574107</v>
      </c>
      <c r="Q291" s="31">
        <v>11136899</v>
      </c>
      <c r="R291" s="31">
        <v>11605260</v>
      </c>
      <c r="S291" s="31">
        <v>9429928</v>
      </c>
      <c r="T291" s="36">
        <f t="shared" si="70"/>
        <v>0.81255637529878688</v>
      </c>
      <c r="U291" s="36">
        <f t="shared" si="71"/>
        <v>0.76458017148770696</v>
      </c>
    </row>
    <row r="292" spans="1:21" ht="16.5" x14ac:dyDescent="0.3">
      <c r="A292" s="18" t="s">
        <v>0</v>
      </c>
      <c r="B292" s="13" t="s">
        <v>522</v>
      </c>
      <c r="C292" s="12" t="s">
        <v>0</v>
      </c>
      <c r="D292" s="32">
        <f>SUM(D286:D291)</f>
        <v>53418856</v>
      </c>
      <c r="E292" s="32">
        <f>SUM(E286:E291)</f>
        <v>52088369</v>
      </c>
      <c r="F292" s="32">
        <f>SUM(F286:F291)</f>
        <v>7526969</v>
      </c>
      <c r="G292" s="37">
        <f t="shared" si="64"/>
        <v>0.14090472098466503</v>
      </c>
      <c r="H292" s="32">
        <f>SUM(H286:H291)</f>
        <v>10327662</v>
      </c>
      <c r="I292" s="37">
        <f t="shared" si="65"/>
        <v>0.19333364233782918</v>
      </c>
      <c r="J292" s="32">
        <f>SUM(J286:J291)</f>
        <v>8923016</v>
      </c>
      <c r="K292" s="37">
        <f t="shared" si="66"/>
        <v>0.17130534457702065</v>
      </c>
      <c r="L292" s="32">
        <f>SUM(L286:L291)</f>
        <v>9787061</v>
      </c>
      <c r="M292" s="37">
        <f t="shared" si="67"/>
        <v>0.18789340476373909</v>
      </c>
      <c r="N292" s="32">
        <f t="shared" si="68"/>
        <v>36564708</v>
      </c>
      <c r="O292" s="37">
        <f t="shared" si="69"/>
        <v>0.70197452333360644</v>
      </c>
      <c r="P292" s="32">
        <f>SUM(P286:P291)</f>
        <v>5945654</v>
      </c>
      <c r="Q292" s="32">
        <f>SUM(Q286:Q291)</f>
        <v>42116135</v>
      </c>
      <c r="R292" s="32">
        <f>SUM(R286:R291)</f>
        <v>44968894</v>
      </c>
      <c r="S292" s="32">
        <f>SUM(S286:S291)</f>
        <v>30069917</v>
      </c>
      <c r="T292" s="37">
        <f t="shared" si="70"/>
        <v>0.66868260091075404</v>
      </c>
      <c r="U292" s="37">
        <f t="shared" si="71"/>
        <v>0.64608653648530501</v>
      </c>
    </row>
    <row r="293" spans="1:21" x14ac:dyDescent="0.2">
      <c r="A293" s="17" t="s">
        <v>29</v>
      </c>
      <c r="B293" s="11" t="s">
        <v>523</v>
      </c>
      <c r="C293" s="10" t="s">
        <v>524</v>
      </c>
      <c r="D293" s="31">
        <v>132277643</v>
      </c>
      <c r="E293" s="31">
        <v>53684032</v>
      </c>
      <c r="F293" s="31">
        <v>11031443</v>
      </c>
      <c r="G293" s="36">
        <f t="shared" si="64"/>
        <v>8.3396126131458206E-2</v>
      </c>
      <c r="H293" s="31">
        <v>12047207</v>
      </c>
      <c r="I293" s="36">
        <f t="shared" si="65"/>
        <v>9.1075156215173869E-2</v>
      </c>
      <c r="J293" s="31">
        <v>11958196</v>
      </c>
      <c r="K293" s="36">
        <f t="shared" si="66"/>
        <v>0.22275145056168658</v>
      </c>
      <c r="L293" s="31">
        <v>11241180</v>
      </c>
      <c r="M293" s="36">
        <f t="shared" si="67"/>
        <v>0.20939522575353506</v>
      </c>
      <c r="N293" s="31">
        <f t="shared" si="68"/>
        <v>46278026</v>
      </c>
      <c r="O293" s="36">
        <f t="shared" si="69"/>
        <v>0.86204452750493854</v>
      </c>
      <c r="P293" s="31">
        <v>10998321</v>
      </c>
      <c r="Q293" s="31">
        <v>47872297</v>
      </c>
      <c r="R293" s="31">
        <v>48636216</v>
      </c>
      <c r="S293" s="31">
        <v>42460727</v>
      </c>
      <c r="T293" s="36">
        <f t="shared" si="70"/>
        <v>0.87302694354346977</v>
      </c>
      <c r="U293" s="36">
        <f t="shared" si="71"/>
        <v>2.2081461343053999E-2</v>
      </c>
    </row>
    <row r="294" spans="1:21" x14ac:dyDescent="0.2">
      <c r="A294" s="17" t="s">
        <v>29</v>
      </c>
      <c r="B294" s="11" t="s">
        <v>525</v>
      </c>
      <c r="C294" s="10" t="s">
        <v>526</v>
      </c>
      <c r="D294" s="31">
        <v>6119371</v>
      </c>
      <c r="E294" s="31">
        <v>8279057</v>
      </c>
      <c r="F294" s="31">
        <v>1626538</v>
      </c>
      <c r="G294" s="36">
        <f t="shared" si="64"/>
        <v>0.26580150149418952</v>
      </c>
      <c r="H294" s="31">
        <v>1458636</v>
      </c>
      <c r="I294" s="36">
        <f t="shared" si="65"/>
        <v>0.23836371417912069</v>
      </c>
      <c r="J294" s="31">
        <v>694564</v>
      </c>
      <c r="K294" s="36">
        <f t="shared" si="66"/>
        <v>8.3894095668141919E-2</v>
      </c>
      <c r="L294" s="31">
        <v>1341151</v>
      </c>
      <c r="M294" s="36">
        <f t="shared" si="67"/>
        <v>0.16199320768053657</v>
      </c>
      <c r="N294" s="31">
        <f t="shared" si="68"/>
        <v>5120889</v>
      </c>
      <c r="O294" s="36">
        <f t="shared" si="69"/>
        <v>0.6185352993704476</v>
      </c>
      <c r="P294" s="31">
        <v>-660828</v>
      </c>
      <c r="Q294" s="31">
        <v>5093105</v>
      </c>
      <c r="R294" s="31">
        <v>6679292</v>
      </c>
      <c r="S294" s="31">
        <v>2249381</v>
      </c>
      <c r="T294" s="36">
        <f t="shared" si="70"/>
        <v>0.33676937615543684</v>
      </c>
      <c r="U294" s="36">
        <f t="shared" si="71"/>
        <v>-3.0295008686072622</v>
      </c>
    </row>
    <row r="295" spans="1:21" x14ac:dyDescent="0.2">
      <c r="A295" s="17" t="s">
        <v>29</v>
      </c>
      <c r="B295" s="11" t="s">
        <v>527</v>
      </c>
      <c r="C295" s="10" t="s">
        <v>528</v>
      </c>
      <c r="D295" s="31">
        <v>6163720</v>
      </c>
      <c r="E295" s="31">
        <v>6259766</v>
      </c>
      <c r="F295" s="31">
        <v>654000</v>
      </c>
      <c r="G295" s="36">
        <f t="shared" si="64"/>
        <v>0.10610475492072968</v>
      </c>
      <c r="H295" s="31">
        <v>1631466</v>
      </c>
      <c r="I295" s="36">
        <f t="shared" si="65"/>
        <v>0.26468853225000488</v>
      </c>
      <c r="J295" s="31">
        <v>973737</v>
      </c>
      <c r="K295" s="36">
        <f t="shared" si="66"/>
        <v>0.15555485620389006</v>
      </c>
      <c r="L295" s="31">
        <v>989280</v>
      </c>
      <c r="M295" s="36">
        <f t="shared" si="67"/>
        <v>0.15803785636715495</v>
      </c>
      <c r="N295" s="31">
        <f t="shared" si="68"/>
        <v>4248483</v>
      </c>
      <c r="O295" s="36">
        <f t="shared" si="69"/>
        <v>0.67869677556637098</v>
      </c>
      <c r="P295" s="31">
        <v>719618</v>
      </c>
      <c r="Q295" s="31">
        <v>5831652</v>
      </c>
      <c r="R295" s="31">
        <v>4382540</v>
      </c>
      <c r="S295" s="31">
        <v>3114361</v>
      </c>
      <c r="T295" s="36">
        <f t="shared" si="70"/>
        <v>0.71062922414855312</v>
      </c>
      <c r="U295" s="36">
        <f t="shared" si="71"/>
        <v>0.37472937030480069</v>
      </c>
    </row>
    <row r="296" spans="1:21" x14ac:dyDescent="0.2">
      <c r="A296" s="17" t="s">
        <v>29</v>
      </c>
      <c r="B296" s="11" t="s">
        <v>529</v>
      </c>
      <c r="C296" s="10" t="s">
        <v>530</v>
      </c>
      <c r="D296" s="31">
        <v>4109394</v>
      </c>
      <c r="E296" s="31">
        <v>3296362</v>
      </c>
      <c r="F296" s="31">
        <v>735556</v>
      </c>
      <c r="G296" s="36">
        <f t="shared" si="64"/>
        <v>0.17899378837852978</v>
      </c>
      <c r="H296" s="31">
        <v>1048356</v>
      </c>
      <c r="I296" s="36">
        <f t="shared" si="65"/>
        <v>0.25511206761872918</v>
      </c>
      <c r="J296" s="31">
        <v>726028</v>
      </c>
      <c r="K296" s="36">
        <f t="shared" si="66"/>
        <v>0.22025129521575604</v>
      </c>
      <c r="L296" s="31">
        <v>846342</v>
      </c>
      <c r="M296" s="36">
        <f t="shared" si="67"/>
        <v>0.25675032050484747</v>
      </c>
      <c r="N296" s="31">
        <f t="shared" si="68"/>
        <v>3356282</v>
      </c>
      <c r="O296" s="36">
        <f t="shared" si="69"/>
        <v>1.0181776152012432</v>
      </c>
      <c r="P296" s="31">
        <v>770676</v>
      </c>
      <c r="Q296" s="31">
        <v>5499555</v>
      </c>
      <c r="R296" s="31">
        <v>4042533</v>
      </c>
      <c r="S296" s="31">
        <v>1688656</v>
      </c>
      <c r="T296" s="36">
        <f t="shared" si="70"/>
        <v>0.41772225483378861</v>
      </c>
      <c r="U296" s="36">
        <f t="shared" si="71"/>
        <v>9.818133690422437E-2</v>
      </c>
    </row>
    <row r="297" spans="1:21" x14ac:dyDescent="0.2">
      <c r="A297" s="17" t="s">
        <v>44</v>
      </c>
      <c r="B297" s="11" t="s">
        <v>531</v>
      </c>
      <c r="C297" s="10" t="s">
        <v>532</v>
      </c>
      <c r="D297" s="31">
        <v>52243367</v>
      </c>
      <c r="E297" s="31">
        <v>62648040</v>
      </c>
      <c r="F297" s="31">
        <v>7181614</v>
      </c>
      <c r="G297" s="36">
        <f t="shared" si="64"/>
        <v>0.13746460866505791</v>
      </c>
      <c r="H297" s="31">
        <v>15993443</v>
      </c>
      <c r="I297" s="36">
        <f t="shared" si="65"/>
        <v>0.30613346570867073</v>
      </c>
      <c r="J297" s="31">
        <v>7401831</v>
      </c>
      <c r="K297" s="36">
        <f t="shared" si="66"/>
        <v>0.11814944250450612</v>
      </c>
      <c r="L297" s="31">
        <v>19889036</v>
      </c>
      <c r="M297" s="36">
        <f t="shared" si="67"/>
        <v>0.31747259770616926</v>
      </c>
      <c r="N297" s="31">
        <f t="shared" si="68"/>
        <v>50465924</v>
      </c>
      <c r="O297" s="36">
        <f t="shared" si="69"/>
        <v>0.80554673378448871</v>
      </c>
      <c r="P297" s="31">
        <v>12481343</v>
      </c>
      <c r="Q297" s="31">
        <v>48735348</v>
      </c>
      <c r="R297" s="31">
        <v>57346538</v>
      </c>
      <c r="S297" s="31">
        <v>42399266</v>
      </c>
      <c r="T297" s="36">
        <f t="shared" si="70"/>
        <v>0.73935179835964993</v>
      </c>
      <c r="U297" s="36">
        <f t="shared" si="71"/>
        <v>0.5935012762649019</v>
      </c>
    </row>
    <row r="298" spans="1:21" ht="16.5" x14ac:dyDescent="0.3">
      <c r="A298" s="18" t="s">
        <v>0</v>
      </c>
      <c r="B298" s="13" t="s">
        <v>533</v>
      </c>
      <c r="C298" s="12" t="s">
        <v>0</v>
      </c>
      <c r="D298" s="32">
        <f>SUM(D293:D297)</f>
        <v>200913495</v>
      </c>
      <c r="E298" s="32">
        <f>SUM(E293:E297)</f>
        <v>134167257</v>
      </c>
      <c r="F298" s="32">
        <f>SUM(F293:F297)</f>
        <v>21229151</v>
      </c>
      <c r="G298" s="37">
        <f t="shared" si="64"/>
        <v>0.10566314124394681</v>
      </c>
      <c r="H298" s="32">
        <f>SUM(H293:H297)</f>
        <v>32179108</v>
      </c>
      <c r="I298" s="37">
        <f t="shared" si="65"/>
        <v>0.16016399495713315</v>
      </c>
      <c r="J298" s="32">
        <f>SUM(J293:J297)</f>
        <v>21754356</v>
      </c>
      <c r="K298" s="37">
        <f t="shared" si="66"/>
        <v>0.16214355489133986</v>
      </c>
      <c r="L298" s="32">
        <f>SUM(L293:L297)</f>
        <v>34306989</v>
      </c>
      <c r="M298" s="37">
        <f t="shared" si="67"/>
        <v>0.25570314074469003</v>
      </c>
      <c r="N298" s="32">
        <f t="shared" si="68"/>
        <v>109469604</v>
      </c>
      <c r="O298" s="37">
        <f t="shared" si="69"/>
        <v>0.81591892424244761</v>
      </c>
      <c r="P298" s="32">
        <f>SUM(P293:P297)</f>
        <v>24309130</v>
      </c>
      <c r="Q298" s="32">
        <f>SUM(Q293:Q297)</f>
        <v>113031957</v>
      </c>
      <c r="R298" s="32">
        <f>SUM(R293:R297)</f>
        <v>121087119</v>
      </c>
      <c r="S298" s="32">
        <f>SUM(S293:S297)</f>
        <v>91912391</v>
      </c>
      <c r="T298" s="37">
        <f t="shared" si="70"/>
        <v>0.75906002024872687</v>
      </c>
      <c r="U298" s="37">
        <f t="shared" si="71"/>
        <v>0.41128000055946057</v>
      </c>
    </row>
    <row r="299" spans="1:21" ht="16.5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436160775</v>
      </c>
      <c r="E299" s="32">
        <f>SUM(E263:E266,E268:E274,E276:E284,E286:E291,E293:E297)</f>
        <v>350933592</v>
      </c>
      <c r="F299" s="32">
        <f>SUM(F263:F266,F268:F274,F276:F284,F286:F291,F293:F297)</f>
        <v>57301968</v>
      </c>
      <c r="G299" s="37">
        <f t="shared" si="64"/>
        <v>0.13137808644071672</v>
      </c>
      <c r="H299" s="32">
        <f>SUM(H263:H266,H268:H274,H276:H284,H286:H291,H293:H297)</f>
        <v>76522647</v>
      </c>
      <c r="I299" s="37">
        <f t="shared" si="65"/>
        <v>0.1754459625581874</v>
      </c>
      <c r="J299" s="32">
        <f>SUM(J263:J266,J268:J274,J276:J284,J286:J291,J293:J297)</f>
        <v>65255248</v>
      </c>
      <c r="K299" s="37">
        <f t="shared" si="66"/>
        <v>0.18594756810855542</v>
      </c>
      <c r="L299" s="32">
        <f>SUM(L263:L266,L268:L274,L276:L284,L286:L291,L293:L297)</f>
        <v>81960988</v>
      </c>
      <c r="M299" s="37">
        <f t="shared" si="67"/>
        <v>0.23355127542193224</v>
      </c>
      <c r="N299" s="32">
        <f t="shared" si="68"/>
        <v>281040851</v>
      </c>
      <c r="O299" s="37">
        <f t="shared" si="69"/>
        <v>0.80083770094029638</v>
      </c>
      <c r="P299" s="32">
        <f>SUM(P263:P266,P268:P274,P276:P284,P286:P291,P293:P297)</f>
        <v>59500342</v>
      </c>
      <c r="Q299" s="32">
        <f>SUM(Q263:Q266,Q268:Q274,Q276:Q284,Q286:Q291,Q293:Q297)</f>
        <v>311422388</v>
      </c>
      <c r="R299" s="32">
        <f>SUM(R263:R266,R268:R274,R276:R284,R286:R291,R293:R297)</f>
        <v>337870396</v>
      </c>
      <c r="S299" s="32">
        <f>SUM(S263:S266,S268:S274,S276:S284,S286:S291,S293:S297)</f>
        <v>244465248</v>
      </c>
      <c r="T299" s="37">
        <f t="shared" si="70"/>
        <v>0.72354740425378972</v>
      </c>
      <c r="U299" s="37">
        <f t="shared" si="71"/>
        <v>0.37748767897838298</v>
      </c>
    </row>
    <row r="300" spans="1:21" ht="14.4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x14ac:dyDescent="0.2">
      <c r="A302" s="17" t="s">
        <v>23</v>
      </c>
      <c r="B302" s="11" t="s">
        <v>536</v>
      </c>
      <c r="C302" s="10" t="s">
        <v>537</v>
      </c>
      <c r="D302" s="31">
        <v>1845392944</v>
      </c>
      <c r="E302" s="31">
        <v>1751239983</v>
      </c>
      <c r="F302" s="31">
        <v>351267390</v>
      </c>
      <c r="G302" s="36">
        <f t="shared" ref="G302:G339" si="72">IF(($D302     =0),0,($F302     /$D302     ))</f>
        <v>0.19034828931263106</v>
      </c>
      <c r="H302" s="31">
        <v>456812465</v>
      </c>
      <c r="I302" s="36">
        <f t="shared" ref="I302:I339" si="73">IF(($D302     =0),0,($H302     /$D302     ))</f>
        <v>0.24754211100961054</v>
      </c>
      <c r="J302" s="31">
        <v>386170245</v>
      </c>
      <c r="K302" s="36">
        <f t="shared" ref="K302:K339" si="74">IF(($E302     =0),0,($J302     /$E302     ))</f>
        <v>0.22051246473853492</v>
      </c>
      <c r="L302" s="31">
        <v>451475624</v>
      </c>
      <c r="M302" s="36">
        <f t="shared" ref="M302:M339" si="75">IF(($E302     =0),0,($L302     /$E302     ))</f>
        <v>0.25780340123721351</v>
      </c>
      <c r="N302" s="31">
        <f t="shared" ref="N302:N339" si="76">$F302     +$H302     +$J302     +$L302</f>
        <v>1645725724</v>
      </c>
      <c r="O302" s="36">
        <f t="shared" ref="O302:O339" si="77">IF(($E302     =0),0,($N302     /$E302     ))</f>
        <v>0.93974882938702298</v>
      </c>
      <c r="P302" s="31">
        <v>502983992</v>
      </c>
      <c r="Q302" s="31">
        <v>1532035321</v>
      </c>
      <c r="R302" s="31">
        <v>1625466146</v>
      </c>
      <c r="S302" s="31">
        <v>1543773210</v>
      </c>
      <c r="T302" s="36">
        <f t="shared" ref="T302:T339" si="78">IF(($R302     =0),0,($S302     /$R302     ))</f>
        <v>0.94974184100909598</v>
      </c>
      <c r="U302" s="36">
        <f t="shared" ref="U302:U339" si="79">IF(($P302     =0),0,(($L302     /$P302     )-1))</f>
        <v>-0.10240558113030362</v>
      </c>
    </row>
    <row r="303" spans="1:21" ht="16.5" x14ac:dyDescent="0.3">
      <c r="A303" s="18" t="s">
        <v>0</v>
      </c>
      <c r="B303" s="13" t="s">
        <v>28</v>
      </c>
      <c r="C303" s="12" t="s">
        <v>0</v>
      </c>
      <c r="D303" s="32">
        <f>D302</f>
        <v>1845392944</v>
      </c>
      <c r="E303" s="32">
        <f>E302</f>
        <v>1751239983</v>
      </c>
      <c r="F303" s="32">
        <f>F302</f>
        <v>351267390</v>
      </c>
      <c r="G303" s="37">
        <f t="shared" si="72"/>
        <v>0.19034828931263106</v>
      </c>
      <c r="H303" s="32">
        <f>H302</f>
        <v>456812465</v>
      </c>
      <c r="I303" s="37">
        <f t="shared" si="73"/>
        <v>0.24754211100961054</v>
      </c>
      <c r="J303" s="32">
        <f>J302</f>
        <v>386170245</v>
      </c>
      <c r="K303" s="37">
        <f t="shared" si="74"/>
        <v>0.22051246473853492</v>
      </c>
      <c r="L303" s="32">
        <f>L302</f>
        <v>451475624</v>
      </c>
      <c r="M303" s="37">
        <f t="shared" si="75"/>
        <v>0.25780340123721351</v>
      </c>
      <c r="N303" s="32">
        <f t="shared" si="76"/>
        <v>1645725724</v>
      </c>
      <c r="O303" s="37">
        <f t="shared" si="77"/>
        <v>0.93974882938702298</v>
      </c>
      <c r="P303" s="32">
        <f>P302</f>
        <v>502983992</v>
      </c>
      <c r="Q303" s="32">
        <f>Q302</f>
        <v>1532035321</v>
      </c>
      <c r="R303" s="32">
        <f>R302</f>
        <v>1625466146</v>
      </c>
      <c r="S303" s="32">
        <f>S302</f>
        <v>1543773210</v>
      </c>
      <c r="T303" s="37">
        <f t="shared" si="78"/>
        <v>0.94974184100909598</v>
      </c>
      <c r="U303" s="37">
        <f t="shared" si="79"/>
        <v>-0.10240558113030362</v>
      </c>
    </row>
    <row r="304" spans="1:21" x14ac:dyDescent="0.2">
      <c r="A304" s="17" t="s">
        <v>29</v>
      </c>
      <c r="B304" s="11" t="s">
        <v>538</v>
      </c>
      <c r="C304" s="10" t="s">
        <v>539</v>
      </c>
      <c r="D304" s="31">
        <v>15639437</v>
      </c>
      <c r="E304" s="31">
        <v>13572848</v>
      </c>
      <c r="F304" s="31">
        <v>3569426</v>
      </c>
      <c r="G304" s="36">
        <f t="shared" si="72"/>
        <v>0.2282323845800843</v>
      </c>
      <c r="H304" s="31">
        <v>4051190</v>
      </c>
      <c r="I304" s="36">
        <f t="shared" si="73"/>
        <v>0.25903681826909752</v>
      </c>
      <c r="J304" s="31">
        <v>2939451</v>
      </c>
      <c r="K304" s="36">
        <f t="shared" si="74"/>
        <v>0.21656847553291689</v>
      </c>
      <c r="L304" s="31">
        <v>2866371</v>
      </c>
      <c r="M304" s="36">
        <f t="shared" si="75"/>
        <v>0.21118419656655699</v>
      </c>
      <c r="N304" s="31">
        <f t="shared" si="76"/>
        <v>13426438</v>
      </c>
      <c r="O304" s="36">
        <f t="shared" si="77"/>
        <v>0.98921302294109537</v>
      </c>
      <c r="P304" s="31">
        <v>3464448</v>
      </c>
      <c r="Q304" s="31">
        <v>11708892</v>
      </c>
      <c r="R304" s="31">
        <v>15950952</v>
      </c>
      <c r="S304" s="31">
        <v>14286144</v>
      </c>
      <c r="T304" s="36">
        <f t="shared" si="78"/>
        <v>0.89562955239286035</v>
      </c>
      <c r="U304" s="36">
        <f t="shared" si="79"/>
        <v>-0.17263269646419865</v>
      </c>
    </row>
    <row r="305" spans="1:21" x14ac:dyDescent="0.2">
      <c r="A305" s="17" t="s">
        <v>29</v>
      </c>
      <c r="B305" s="11" t="s">
        <v>540</v>
      </c>
      <c r="C305" s="10" t="s">
        <v>541</v>
      </c>
      <c r="D305" s="31">
        <v>12464619</v>
      </c>
      <c r="E305" s="31">
        <v>12080683</v>
      </c>
      <c r="F305" s="31">
        <v>2716138</v>
      </c>
      <c r="G305" s="36">
        <f t="shared" si="72"/>
        <v>0.21790782373693091</v>
      </c>
      <c r="H305" s="31">
        <v>3283893</v>
      </c>
      <c r="I305" s="36">
        <f t="shared" si="73"/>
        <v>0.26345715019448246</v>
      </c>
      <c r="J305" s="31">
        <v>2553980</v>
      </c>
      <c r="K305" s="36">
        <f t="shared" si="74"/>
        <v>0.2114102323519291</v>
      </c>
      <c r="L305" s="31">
        <v>3190528</v>
      </c>
      <c r="M305" s="36">
        <f t="shared" si="75"/>
        <v>0.26410162405552734</v>
      </c>
      <c r="N305" s="31">
        <f t="shared" si="76"/>
        <v>11744539</v>
      </c>
      <c r="O305" s="36">
        <f t="shared" si="77"/>
        <v>0.9721750831472028</v>
      </c>
      <c r="P305" s="31">
        <v>2394405</v>
      </c>
      <c r="Q305" s="31">
        <v>11003960</v>
      </c>
      <c r="R305" s="31">
        <v>10063216</v>
      </c>
      <c r="S305" s="31">
        <v>10136448</v>
      </c>
      <c r="T305" s="36">
        <f t="shared" si="78"/>
        <v>1.0072771964747651</v>
      </c>
      <c r="U305" s="36">
        <f t="shared" si="79"/>
        <v>0.33249304106865796</v>
      </c>
    </row>
    <row r="306" spans="1:21" x14ac:dyDescent="0.2">
      <c r="A306" s="17" t="s">
        <v>29</v>
      </c>
      <c r="B306" s="11" t="s">
        <v>542</v>
      </c>
      <c r="C306" s="10" t="s">
        <v>543</v>
      </c>
      <c r="D306" s="31">
        <v>22302581</v>
      </c>
      <c r="E306" s="31">
        <v>22225873</v>
      </c>
      <c r="F306" s="31">
        <v>4298722</v>
      </c>
      <c r="G306" s="36">
        <f t="shared" si="72"/>
        <v>0.19274549434435415</v>
      </c>
      <c r="H306" s="31">
        <v>5648984</v>
      </c>
      <c r="I306" s="36">
        <f t="shared" si="73"/>
        <v>0.25328835259022264</v>
      </c>
      <c r="J306" s="31">
        <v>5612109</v>
      </c>
      <c r="K306" s="36">
        <f t="shared" si="74"/>
        <v>0.25250342247523866</v>
      </c>
      <c r="L306" s="31">
        <v>4936648</v>
      </c>
      <c r="M306" s="36">
        <f t="shared" si="75"/>
        <v>0.22211267021997291</v>
      </c>
      <c r="N306" s="31">
        <f t="shared" si="76"/>
        <v>20496463</v>
      </c>
      <c r="O306" s="36">
        <f t="shared" si="77"/>
        <v>0.92218933312540752</v>
      </c>
      <c r="P306" s="31">
        <v>5159967</v>
      </c>
      <c r="Q306" s="31">
        <v>17410801</v>
      </c>
      <c r="R306" s="31">
        <v>18235110</v>
      </c>
      <c r="S306" s="31">
        <v>17349335</v>
      </c>
      <c r="T306" s="36">
        <f t="shared" si="78"/>
        <v>0.95142475148216821</v>
      </c>
      <c r="U306" s="36">
        <f t="shared" si="79"/>
        <v>-4.3279152754271522E-2</v>
      </c>
    </row>
    <row r="307" spans="1:21" x14ac:dyDescent="0.2">
      <c r="A307" s="17" t="s">
        <v>29</v>
      </c>
      <c r="B307" s="11" t="s">
        <v>544</v>
      </c>
      <c r="C307" s="10" t="s">
        <v>545</v>
      </c>
      <c r="D307" s="31">
        <v>86701274</v>
      </c>
      <c r="E307" s="31">
        <v>86166002</v>
      </c>
      <c r="F307" s="31">
        <v>17384846</v>
      </c>
      <c r="G307" s="36">
        <f t="shared" si="72"/>
        <v>0.2005143084748674</v>
      </c>
      <c r="H307" s="31">
        <v>18265013</v>
      </c>
      <c r="I307" s="36">
        <f t="shared" si="73"/>
        <v>0.21066602781407803</v>
      </c>
      <c r="J307" s="31">
        <v>17356625</v>
      </c>
      <c r="K307" s="36">
        <f t="shared" si="74"/>
        <v>0.20143240485963362</v>
      </c>
      <c r="L307" s="31">
        <v>19715332</v>
      </c>
      <c r="M307" s="36">
        <f t="shared" si="75"/>
        <v>0.22880639164388758</v>
      </c>
      <c r="N307" s="31">
        <f t="shared" si="76"/>
        <v>72721816</v>
      </c>
      <c r="O307" s="36">
        <f t="shared" si="77"/>
        <v>0.84397342701359179</v>
      </c>
      <c r="P307" s="31">
        <v>20318140</v>
      </c>
      <c r="Q307" s="31">
        <v>78732665</v>
      </c>
      <c r="R307" s="31">
        <v>78277150</v>
      </c>
      <c r="S307" s="31">
        <v>72744391</v>
      </c>
      <c r="T307" s="36">
        <f t="shared" si="78"/>
        <v>0.92931833874891967</v>
      </c>
      <c r="U307" s="36">
        <f t="shared" si="79"/>
        <v>-2.966846374717369E-2</v>
      </c>
    </row>
    <row r="308" spans="1:21" x14ac:dyDescent="0.2">
      <c r="A308" s="17" t="s">
        <v>29</v>
      </c>
      <c r="B308" s="11" t="s">
        <v>546</v>
      </c>
      <c r="C308" s="10" t="s">
        <v>547</v>
      </c>
      <c r="D308" s="31">
        <v>16199791</v>
      </c>
      <c r="E308" s="31">
        <v>16738403</v>
      </c>
      <c r="F308" s="31">
        <v>3044340</v>
      </c>
      <c r="G308" s="36">
        <f t="shared" si="72"/>
        <v>0.18792464668217015</v>
      </c>
      <c r="H308" s="31">
        <v>4433485</v>
      </c>
      <c r="I308" s="36">
        <f t="shared" si="73"/>
        <v>0.27367544433134972</v>
      </c>
      <c r="J308" s="31">
        <v>3001235</v>
      </c>
      <c r="K308" s="36">
        <f t="shared" si="74"/>
        <v>0.17930235040941481</v>
      </c>
      <c r="L308" s="31">
        <v>4195867</v>
      </c>
      <c r="M308" s="36">
        <f t="shared" si="75"/>
        <v>0.25067307795134336</v>
      </c>
      <c r="N308" s="31">
        <f t="shared" si="76"/>
        <v>14674927</v>
      </c>
      <c r="O308" s="36">
        <f t="shared" si="77"/>
        <v>0.87672205048474461</v>
      </c>
      <c r="P308" s="31">
        <v>4528487</v>
      </c>
      <c r="Q308" s="31">
        <v>16545226</v>
      </c>
      <c r="R308" s="31">
        <v>16483300</v>
      </c>
      <c r="S308" s="31">
        <v>14107127</v>
      </c>
      <c r="T308" s="36">
        <f t="shared" si="78"/>
        <v>0.85584361141276322</v>
      </c>
      <c r="U308" s="36">
        <f t="shared" si="79"/>
        <v>-7.3450580734801707E-2</v>
      </c>
    </row>
    <row r="309" spans="1:21" x14ac:dyDescent="0.2">
      <c r="A309" s="17" t="s">
        <v>44</v>
      </c>
      <c r="B309" s="11" t="s">
        <v>548</v>
      </c>
      <c r="C309" s="10" t="s">
        <v>549</v>
      </c>
      <c r="D309" s="31">
        <v>9771785</v>
      </c>
      <c r="E309" s="31">
        <v>10187379</v>
      </c>
      <c r="F309" s="31">
        <v>1780945</v>
      </c>
      <c r="G309" s="36">
        <f t="shared" si="72"/>
        <v>0.18225380521573081</v>
      </c>
      <c r="H309" s="31">
        <v>2062207</v>
      </c>
      <c r="I309" s="36">
        <f t="shared" si="73"/>
        <v>0.21103687811387581</v>
      </c>
      <c r="J309" s="31">
        <v>1613859</v>
      </c>
      <c r="K309" s="36">
        <f t="shared" si="74"/>
        <v>0.15841748893410171</v>
      </c>
      <c r="L309" s="31">
        <v>1894474</v>
      </c>
      <c r="M309" s="36">
        <f t="shared" si="75"/>
        <v>0.18596284677344388</v>
      </c>
      <c r="N309" s="31">
        <f t="shared" si="76"/>
        <v>7351485</v>
      </c>
      <c r="O309" s="36">
        <f t="shared" si="77"/>
        <v>0.72162673048681114</v>
      </c>
      <c r="P309" s="31">
        <v>1548148</v>
      </c>
      <c r="Q309" s="31">
        <v>9374968</v>
      </c>
      <c r="R309" s="31">
        <v>10705405</v>
      </c>
      <c r="S309" s="31">
        <v>7634759</v>
      </c>
      <c r="T309" s="36">
        <f t="shared" si="78"/>
        <v>0.71316862837043526</v>
      </c>
      <c r="U309" s="36">
        <f t="shared" si="79"/>
        <v>0.22370341853621234</v>
      </c>
    </row>
    <row r="310" spans="1:21" ht="16.5" x14ac:dyDescent="0.3">
      <c r="A310" s="18" t="s">
        <v>0</v>
      </c>
      <c r="B310" s="13" t="s">
        <v>550</v>
      </c>
      <c r="C310" s="12" t="s">
        <v>0</v>
      </c>
      <c r="D310" s="32">
        <f>SUM(D304:D309)</f>
        <v>163079487</v>
      </c>
      <c r="E310" s="32">
        <f>SUM(E304:E309)</f>
        <v>160971188</v>
      </c>
      <c r="F310" s="32">
        <f>SUM(F304:F309)</f>
        <v>32794417</v>
      </c>
      <c r="G310" s="37">
        <f t="shared" si="72"/>
        <v>0.20109467844965689</v>
      </c>
      <c r="H310" s="32">
        <f>SUM(H304:H309)</f>
        <v>37744772</v>
      </c>
      <c r="I310" s="37">
        <f t="shared" si="73"/>
        <v>0.23145015166745037</v>
      </c>
      <c r="J310" s="32">
        <f>SUM(J304:J309)</f>
        <v>33077259</v>
      </c>
      <c r="K310" s="37">
        <f t="shared" si="74"/>
        <v>0.20548558665045077</v>
      </c>
      <c r="L310" s="32">
        <f>SUM(L304:L309)</f>
        <v>36799220</v>
      </c>
      <c r="M310" s="37">
        <f t="shared" si="75"/>
        <v>0.22860749465301827</v>
      </c>
      <c r="N310" s="32">
        <f t="shared" si="76"/>
        <v>140415668</v>
      </c>
      <c r="O310" s="37">
        <f t="shared" si="77"/>
        <v>0.87230311054174492</v>
      </c>
      <c r="P310" s="32">
        <f>SUM(P304:P309)</f>
        <v>37413595</v>
      </c>
      <c r="Q310" s="32">
        <f>SUM(Q304:Q309)</f>
        <v>144776512</v>
      </c>
      <c r="R310" s="32">
        <f>SUM(R304:R309)</f>
        <v>149715133</v>
      </c>
      <c r="S310" s="32">
        <f>SUM(S304:S309)</f>
        <v>136258204</v>
      </c>
      <c r="T310" s="37">
        <f t="shared" si="78"/>
        <v>0.91011644093453137</v>
      </c>
      <c r="U310" s="37">
        <f t="shared" si="79"/>
        <v>-1.6421169898268251E-2</v>
      </c>
    </row>
    <row r="311" spans="1:21" x14ac:dyDescent="0.2">
      <c r="A311" s="17" t="s">
        <v>29</v>
      </c>
      <c r="B311" s="11" t="s">
        <v>551</v>
      </c>
      <c r="C311" s="10" t="s">
        <v>552</v>
      </c>
      <c r="D311" s="31">
        <v>14566017</v>
      </c>
      <c r="E311" s="31">
        <v>15036876</v>
      </c>
      <c r="F311" s="31">
        <v>3176576</v>
      </c>
      <c r="G311" s="36">
        <f t="shared" si="72"/>
        <v>0.21808130527377526</v>
      </c>
      <c r="H311" s="31">
        <v>3399443</v>
      </c>
      <c r="I311" s="36">
        <f t="shared" si="73"/>
        <v>0.23338178171836543</v>
      </c>
      <c r="J311" s="31">
        <v>3139452</v>
      </c>
      <c r="K311" s="36">
        <f t="shared" si="74"/>
        <v>0.20878352657825999</v>
      </c>
      <c r="L311" s="31">
        <v>3733100</v>
      </c>
      <c r="M311" s="36">
        <f t="shared" si="75"/>
        <v>0.24826300356536823</v>
      </c>
      <c r="N311" s="31">
        <f t="shared" si="76"/>
        <v>13448571</v>
      </c>
      <c r="O311" s="36">
        <f t="shared" si="77"/>
        <v>0.89437267421770317</v>
      </c>
      <c r="P311" s="31">
        <v>3331052</v>
      </c>
      <c r="Q311" s="31">
        <v>12176114</v>
      </c>
      <c r="R311" s="31">
        <v>12813448</v>
      </c>
      <c r="S311" s="31">
        <v>12194576</v>
      </c>
      <c r="T311" s="36">
        <f t="shared" si="78"/>
        <v>0.95170136874945765</v>
      </c>
      <c r="U311" s="36">
        <f t="shared" si="79"/>
        <v>0.12069700503024272</v>
      </c>
    </row>
    <row r="312" spans="1:21" x14ac:dyDescent="0.2">
      <c r="A312" s="17" t="s">
        <v>29</v>
      </c>
      <c r="B312" s="11" t="s">
        <v>553</v>
      </c>
      <c r="C312" s="10" t="s">
        <v>554</v>
      </c>
      <c r="D312" s="31">
        <v>67436226</v>
      </c>
      <c r="E312" s="31">
        <v>67580617</v>
      </c>
      <c r="F312" s="31">
        <v>15270104</v>
      </c>
      <c r="G312" s="36">
        <f t="shared" si="72"/>
        <v>0.22643770130315419</v>
      </c>
      <c r="H312" s="31">
        <v>18456349</v>
      </c>
      <c r="I312" s="36">
        <f t="shared" si="73"/>
        <v>0.27368597109808607</v>
      </c>
      <c r="J312" s="31">
        <v>15589171</v>
      </c>
      <c r="K312" s="36">
        <f t="shared" si="74"/>
        <v>0.23067518013338056</v>
      </c>
      <c r="L312" s="31">
        <v>15831547</v>
      </c>
      <c r="M312" s="36">
        <f t="shared" si="75"/>
        <v>0.23426165227227802</v>
      </c>
      <c r="N312" s="31">
        <f t="shared" si="76"/>
        <v>65147171</v>
      </c>
      <c r="O312" s="36">
        <f t="shared" si="77"/>
        <v>0.96399195349163502</v>
      </c>
      <c r="P312" s="31">
        <v>17858125</v>
      </c>
      <c r="Q312" s="31">
        <v>64667474</v>
      </c>
      <c r="R312" s="31">
        <v>67345181</v>
      </c>
      <c r="S312" s="31">
        <v>62354677</v>
      </c>
      <c r="T312" s="36">
        <f t="shared" si="78"/>
        <v>0.92589664284961981</v>
      </c>
      <c r="U312" s="36">
        <f t="shared" si="79"/>
        <v>-0.11348212648304346</v>
      </c>
    </row>
    <row r="313" spans="1:21" x14ac:dyDescent="0.2">
      <c r="A313" s="17" t="s">
        <v>29</v>
      </c>
      <c r="B313" s="11" t="s">
        <v>555</v>
      </c>
      <c r="C313" s="10" t="s">
        <v>556</v>
      </c>
      <c r="D313" s="31">
        <v>98595707</v>
      </c>
      <c r="E313" s="31">
        <v>70863985</v>
      </c>
      <c r="F313" s="31">
        <v>7720602</v>
      </c>
      <c r="G313" s="36">
        <f t="shared" si="72"/>
        <v>7.830566091483071E-2</v>
      </c>
      <c r="H313" s="31">
        <v>14926859</v>
      </c>
      <c r="I313" s="36">
        <f t="shared" si="73"/>
        <v>0.15139461396630585</v>
      </c>
      <c r="J313" s="31">
        <v>27745929</v>
      </c>
      <c r="K313" s="36">
        <f t="shared" si="74"/>
        <v>0.39153780301799285</v>
      </c>
      <c r="L313" s="31">
        <v>15735098</v>
      </c>
      <c r="M313" s="36">
        <f t="shared" si="75"/>
        <v>0.2220464739599389</v>
      </c>
      <c r="N313" s="31">
        <f t="shared" si="76"/>
        <v>66128488</v>
      </c>
      <c r="O313" s="36">
        <f t="shared" si="77"/>
        <v>0.93317484191723055</v>
      </c>
      <c r="P313" s="31">
        <v>18282742</v>
      </c>
      <c r="Q313" s="31">
        <v>80009594</v>
      </c>
      <c r="R313" s="31">
        <v>85851855</v>
      </c>
      <c r="S313" s="31">
        <v>73358926</v>
      </c>
      <c r="T313" s="36">
        <f t="shared" si="78"/>
        <v>0.85448271327392988</v>
      </c>
      <c r="U313" s="36">
        <f t="shared" si="79"/>
        <v>-0.13934693165828194</v>
      </c>
    </row>
    <row r="314" spans="1:21" x14ac:dyDescent="0.2">
      <c r="A314" s="17" t="s">
        <v>29</v>
      </c>
      <c r="B314" s="11" t="s">
        <v>557</v>
      </c>
      <c r="C314" s="10" t="s">
        <v>558</v>
      </c>
      <c r="D314" s="31">
        <v>23752287</v>
      </c>
      <c r="E314" s="31">
        <v>24590928</v>
      </c>
      <c r="F314" s="31">
        <v>4484318</v>
      </c>
      <c r="G314" s="36">
        <f t="shared" si="72"/>
        <v>0.18879520948866946</v>
      </c>
      <c r="H314" s="31">
        <v>5034586</v>
      </c>
      <c r="I314" s="36">
        <f t="shared" si="73"/>
        <v>0.21196215758086789</v>
      </c>
      <c r="J314" s="31">
        <v>5977294</v>
      </c>
      <c r="K314" s="36">
        <f t="shared" si="74"/>
        <v>0.24306907002452285</v>
      </c>
      <c r="L314" s="31">
        <v>6105946</v>
      </c>
      <c r="M314" s="36">
        <f t="shared" si="75"/>
        <v>0.24830075546559283</v>
      </c>
      <c r="N314" s="31">
        <f t="shared" si="76"/>
        <v>21602144</v>
      </c>
      <c r="O314" s="36">
        <f t="shared" si="77"/>
        <v>0.87845989382751233</v>
      </c>
      <c r="P314" s="31">
        <v>4393861</v>
      </c>
      <c r="Q314" s="31">
        <v>20016457</v>
      </c>
      <c r="R314" s="31">
        <v>19902577</v>
      </c>
      <c r="S314" s="31">
        <v>17252340</v>
      </c>
      <c r="T314" s="36">
        <f t="shared" si="78"/>
        <v>0.86683950525602793</v>
      </c>
      <c r="U314" s="36">
        <f t="shared" si="79"/>
        <v>0.38965388299720916</v>
      </c>
    </row>
    <row r="315" spans="1:21" x14ac:dyDescent="0.2">
      <c r="A315" s="17" t="s">
        <v>29</v>
      </c>
      <c r="B315" s="11" t="s">
        <v>559</v>
      </c>
      <c r="C315" s="10" t="s">
        <v>560</v>
      </c>
      <c r="D315" s="31">
        <v>29982179</v>
      </c>
      <c r="E315" s="31">
        <v>27890855</v>
      </c>
      <c r="F315" s="31">
        <v>5214672</v>
      </c>
      <c r="G315" s="36">
        <f t="shared" si="72"/>
        <v>0.17392571767382217</v>
      </c>
      <c r="H315" s="31">
        <v>6736979</v>
      </c>
      <c r="I315" s="36">
        <f t="shared" si="73"/>
        <v>0.22469944562735084</v>
      </c>
      <c r="J315" s="31">
        <v>5941133</v>
      </c>
      <c r="K315" s="36">
        <f t="shared" si="74"/>
        <v>0.21301365626833599</v>
      </c>
      <c r="L315" s="31">
        <v>7197391</v>
      </c>
      <c r="M315" s="36">
        <f t="shared" si="75"/>
        <v>0.25805558847156174</v>
      </c>
      <c r="N315" s="31">
        <f t="shared" si="76"/>
        <v>25090175</v>
      </c>
      <c r="O315" s="36">
        <f t="shared" si="77"/>
        <v>0.89958429026288367</v>
      </c>
      <c r="P315" s="31">
        <v>6504838</v>
      </c>
      <c r="Q315" s="31">
        <v>29392015</v>
      </c>
      <c r="R315" s="31">
        <v>30294327</v>
      </c>
      <c r="S315" s="31">
        <v>22677978</v>
      </c>
      <c r="T315" s="36">
        <f t="shared" si="78"/>
        <v>0.74858827528995775</v>
      </c>
      <c r="U315" s="36">
        <f t="shared" si="79"/>
        <v>0.10646737090147362</v>
      </c>
    </row>
    <row r="316" spans="1:21" x14ac:dyDescent="0.2">
      <c r="A316" s="17" t="s">
        <v>44</v>
      </c>
      <c r="B316" s="11" t="s">
        <v>561</v>
      </c>
      <c r="C316" s="10" t="s">
        <v>562</v>
      </c>
      <c r="D316" s="31">
        <v>37523706</v>
      </c>
      <c r="E316" s="31">
        <v>42563662</v>
      </c>
      <c r="F316" s="31">
        <v>4456342</v>
      </c>
      <c r="G316" s="36">
        <f t="shared" si="72"/>
        <v>0.11876071089566687</v>
      </c>
      <c r="H316" s="31">
        <v>7158283</v>
      </c>
      <c r="I316" s="36">
        <f t="shared" si="73"/>
        <v>0.19076695143065026</v>
      </c>
      <c r="J316" s="31">
        <v>9523576</v>
      </c>
      <c r="K316" s="36">
        <f t="shared" si="74"/>
        <v>0.22374898099698282</v>
      </c>
      <c r="L316" s="31">
        <v>10980154</v>
      </c>
      <c r="M316" s="36">
        <f t="shared" si="75"/>
        <v>0.2579701436403663</v>
      </c>
      <c r="N316" s="31">
        <f t="shared" si="76"/>
        <v>32118355</v>
      </c>
      <c r="O316" s="36">
        <f t="shared" si="77"/>
        <v>0.75459566895348429</v>
      </c>
      <c r="P316" s="31">
        <v>8986931</v>
      </c>
      <c r="Q316" s="31">
        <v>36006899</v>
      </c>
      <c r="R316" s="31">
        <v>33538166</v>
      </c>
      <c r="S316" s="31">
        <v>25400737</v>
      </c>
      <c r="T316" s="36">
        <f t="shared" si="78"/>
        <v>0.75736809818402118</v>
      </c>
      <c r="U316" s="36">
        <f t="shared" si="79"/>
        <v>0.22179128781560697</v>
      </c>
    </row>
    <row r="317" spans="1:21" ht="16.5" x14ac:dyDescent="0.3">
      <c r="A317" s="18" t="s">
        <v>0</v>
      </c>
      <c r="B317" s="13" t="s">
        <v>563</v>
      </c>
      <c r="C317" s="12" t="s">
        <v>0</v>
      </c>
      <c r="D317" s="32">
        <f>SUM(D311:D316)</f>
        <v>271856122</v>
      </c>
      <c r="E317" s="32">
        <f>SUM(E311:E316)</f>
        <v>248526923</v>
      </c>
      <c r="F317" s="32">
        <f>SUM(F311:F316)</f>
        <v>40322614</v>
      </c>
      <c r="G317" s="37">
        <f t="shared" si="72"/>
        <v>0.14832336201720703</v>
      </c>
      <c r="H317" s="32">
        <f>SUM(H311:H316)</f>
        <v>55712499</v>
      </c>
      <c r="I317" s="37">
        <f t="shared" si="73"/>
        <v>0.20493376639868349</v>
      </c>
      <c r="J317" s="32">
        <f>SUM(J311:J316)</f>
        <v>67916555</v>
      </c>
      <c r="K317" s="37">
        <f t="shared" si="74"/>
        <v>0.27327644900669373</v>
      </c>
      <c r="L317" s="32">
        <f>SUM(L311:L316)</f>
        <v>59583236</v>
      </c>
      <c r="M317" s="37">
        <f t="shared" si="75"/>
        <v>0.23974559891042468</v>
      </c>
      <c r="N317" s="32">
        <f t="shared" si="76"/>
        <v>223534904</v>
      </c>
      <c r="O317" s="37">
        <f t="shared" si="77"/>
        <v>0.89943938991269767</v>
      </c>
      <c r="P317" s="32">
        <f>SUM(P311:P316)</f>
        <v>59357549</v>
      </c>
      <c r="Q317" s="32">
        <f>SUM(Q311:Q316)</f>
        <v>242268553</v>
      </c>
      <c r="R317" s="32">
        <f>SUM(R311:R316)</f>
        <v>249745554</v>
      </c>
      <c r="S317" s="32">
        <f>SUM(S311:S316)</f>
        <v>213239234</v>
      </c>
      <c r="T317" s="37">
        <f t="shared" si="78"/>
        <v>0.85382594638701759</v>
      </c>
      <c r="U317" s="37">
        <f t="shared" si="79"/>
        <v>3.8021617098777938E-3</v>
      </c>
    </row>
    <row r="318" spans="1:21" x14ac:dyDescent="0.2">
      <c r="A318" s="17" t="s">
        <v>29</v>
      </c>
      <c r="B318" s="11" t="s">
        <v>564</v>
      </c>
      <c r="C318" s="10" t="s">
        <v>565</v>
      </c>
      <c r="D318" s="31">
        <v>19748759</v>
      </c>
      <c r="E318" s="31">
        <v>19925783</v>
      </c>
      <c r="F318" s="31">
        <v>4780045</v>
      </c>
      <c r="G318" s="36">
        <f t="shared" si="72"/>
        <v>0.24204280380352</v>
      </c>
      <c r="H318" s="31">
        <v>4618176</v>
      </c>
      <c r="I318" s="36">
        <f t="shared" si="73"/>
        <v>0.23384639004405289</v>
      </c>
      <c r="J318" s="31">
        <v>4016962</v>
      </c>
      <c r="K318" s="36">
        <f t="shared" si="74"/>
        <v>0.20159619323366113</v>
      </c>
      <c r="L318" s="31">
        <v>4730022</v>
      </c>
      <c r="M318" s="36">
        <f t="shared" si="75"/>
        <v>0.23738198895370888</v>
      </c>
      <c r="N318" s="31">
        <f t="shared" si="76"/>
        <v>18145205</v>
      </c>
      <c r="O318" s="36">
        <f t="shared" si="77"/>
        <v>0.91063949657586851</v>
      </c>
      <c r="P318" s="31">
        <v>4930667</v>
      </c>
      <c r="Q318" s="31">
        <v>17203073</v>
      </c>
      <c r="R318" s="31">
        <v>17890739</v>
      </c>
      <c r="S318" s="31">
        <v>17615904</v>
      </c>
      <c r="T318" s="36">
        <f t="shared" si="78"/>
        <v>0.98463814155468932</v>
      </c>
      <c r="U318" s="36">
        <f t="shared" si="79"/>
        <v>-4.0693277400400407E-2</v>
      </c>
    </row>
    <row r="319" spans="1:21" x14ac:dyDescent="0.2">
      <c r="A319" s="17" t="s">
        <v>29</v>
      </c>
      <c r="B319" s="11" t="s">
        <v>566</v>
      </c>
      <c r="C319" s="10" t="s">
        <v>567</v>
      </c>
      <c r="D319" s="31">
        <v>56506524</v>
      </c>
      <c r="E319" s="31">
        <v>54321797</v>
      </c>
      <c r="F319" s="31">
        <v>10805342</v>
      </c>
      <c r="G319" s="36">
        <f t="shared" si="72"/>
        <v>0.19122291082707546</v>
      </c>
      <c r="H319" s="31">
        <v>13412755</v>
      </c>
      <c r="I319" s="36">
        <f t="shared" si="73"/>
        <v>0.23736648532831359</v>
      </c>
      <c r="J319" s="31">
        <v>11468778</v>
      </c>
      <c r="K319" s="36">
        <f t="shared" si="74"/>
        <v>0.21112663117532729</v>
      </c>
      <c r="L319" s="31">
        <v>12276391</v>
      </c>
      <c r="M319" s="36">
        <f t="shared" si="75"/>
        <v>0.22599383080055324</v>
      </c>
      <c r="N319" s="31">
        <f t="shared" si="76"/>
        <v>47963266</v>
      </c>
      <c r="O319" s="36">
        <f t="shared" si="77"/>
        <v>0.88294696878308354</v>
      </c>
      <c r="P319" s="31">
        <v>12872794</v>
      </c>
      <c r="Q319" s="31">
        <v>53256290</v>
      </c>
      <c r="R319" s="31">
        <v>51964666</v>
      </c>
      <c r="S319" s="31">
        <v>47382854</v>
      </c>
      <c r="T319" s="36">
        <f t="shared" si="78"/>
        <v>0.91182831811138743</v>
      </c>
      <c r="U319" s="36">
        <f t="shared" si="79"/>
        <v>-4.6330501365903887E-2</v>
      </c>
    </row>
    <row r="320" spans="1:21" x14ac:dyDescent="0.2">
      <c r="A320" s="17" t="s">
        <v>29</v>
      </c>
      <c r="B320" s="11" t="s">
        <v>568</v>
      </c>
      <c r="C320" s="10" t="s">
        <v>569</v>
      </c>
      <c r="D320" s="31">
        <v>16928210</v>
      </c>
      <c r="E320" s="31">
        <v>16155610</v>
      </c>
      <c r="F320" s="31">
        <v>3320981</v>
      </c>
      <c r="G320" s="36">
        <f t="shared" si="72"/>
        <v>0.19618028131739859</v>
      </c>
      <c r="H320" s="31">
        <v>3892011</v>
      </c>
      <c r="I320" s="36">
        <f t="shared" si="73"/>
        <v>0.2299127314701318</v>
      </c>
      <c r="J320" s="31">
        <v>3538839</v>
      </c>
      <c r="K320" s="36">
        <f t="shared" si="74"/>
        <v>0.21904706786063788</v>
      </c>
      <c r="L320" s="31">
        <v>4202018</v>
      </c>
      <c r="M320" s="36">
        <f t="shared" si="75"/>
        <v>0.26009652374624048</v>
      </c>
      <c r="N320" s="31">
        <f t="shared" si="76"/>
        <v>14953849</v>
      </c>
      <c r="O320" s="36">
        <f t="shared" si="77"/>
        <v>0.92561339373753138</v>
      </c>
      <c r="P320" s="31">
        <v>3032098</v>
      </c>
      <c r="Q320" s="31">
        <v>15156680</v>
      </c>
      <c r="R320" s="31">
        <v>14823150</v>
      </c>
      <c r="S320" s="31">
        <v>13302377</v>
      </c>
      <c r="T320" s="36">
        <f t="shared" si="78"/>
        <v>0.89740554470541012</v>
      </c>
      <c r="U320" s="36">
        <f t="shared" si="79"/>
        <v>0.38584504854394552</v>
      </c>
    </row>
    <row r="321" spans="1:21" x14ac:dyDescent="0.2">
      <c r="A321" s="17" t="s">
        <v>29</v>
      </c>
      <c r="B321" s="11" t="s">
        <v>570</v>
      </c>
      <c r="C321" s="10" t="s">
        <v>571</v>
      </c>
      <c r="D321" s="31">
        <v>9030135</v>
      </c>
      <c r="E321" s="31">
        <v>8641457</v>
      </c>
      <c r="F321" s="31">
        <v>1758118</v>
      </c>
      <c r="G321" s="36">
        <f t="shared" si="72"/>
        <v>0.19469454221891477</v>
      </c>
      <c r="H321" s="31">
        <v>1953337</v>
      </c>
      <c r="I321" s="36">
        <f t="shared" si="73"/>
        <v>0.21631315589412561</v>
      </c>
      <c r="J321" s="31">
        <v>1865005</v>
      </c>
      <c r="K321" s="36">
        <f t="shared" si="74"/>
        <v>0.21582066542713804</v>
      </c>
      <c r="L321" s="31">
        <v>2022411</v>
      </c>
      <c r="M321" s="36">
        <f t="shared" si="75"/>
        <v>0.23403588075483103</v>
      </c>
      <c r="N321" s="31">
        <f t="shared" si="76"/>
        <v>7598871</v>
      </c>
      <c r="O321" s="36">
        <f t="shared" si="77"/>
        <v>0.87935066968452191</v>
      </c>
      <c r="P321" s="31">
        <v>1387174</v>
      </c>
      <c r="Q321" s="31">
        <v>7533286</v>
      </c>
      <c r="R321" s="31">
        <v>7076563</v>
      </c>
      <c r="S321" s="31">
        <v>5892847</v>
      </c>
      <c r="T321" s="36">
        <f t="shared" si="78"/>
        <v>0.83272727169955241</v>
      </c>
      <c r="U321" s="36">
        <f t="shared" si="79"/>
        <v>0.45793606281547961</v>
      </c>
    </row>
    <row r="322" spans="1:21" x14ac:dyDescent="0.2">
      <c r="A322" s="17" t="s">
        <v>44</v>
      </c>
      <c r="B322" s="11" t="s">
        <v>572</v>
      </c>
      <c r="C322" s="10" t="s">
        <v>573</v>
      </c>
      <c r="D322" s="31">
        <v>1620557</v>
      </c>
      <c r="E322" s="31">
        <v>1604557</v>
      </c>
      <c r="F322" s="31">
        <v>347908</v>
      </c>
      <c r="G322" s="36">
        <f t="shared" si="72"/>
        <v>0.21468421042888342</v>
      </c>
      <c r="H322" s="31">
        <v>456118</v>
      </c>
      <c r="I322" s="36">
        <f t="shared" si="73"/>
        <v>0.28145754823804409</v>
      </c>
      <c r="J322" s="31">
        <v>373764</v>
      </c>
      <c r="K322" s="36">
        <f t="shared" si="74"/>
        <v>0.23293906043848864</v>
      </c>
      <c r="L322" s="31">
        <v>391655</v>
      </c>
      <c r="M322" s="36">
        <f t="shared" si="75"/>
        <v>0.2440891785084606</v>
      </c>
      <c r="N322" s="31">
        <f t="shared" si="76"/>
        <v>1569445</v>
      </c>
      <c r="O322" s="36">
        <f t="shared" si="77"/>
        <v>0.9781173245948882</v>
      </c>
      <c r="P322" s="31">
        <v>337915</v>
      </c>
      <c r="Q322" s="31">
        <v>1390787</v>
      </c>
      <c r="R322" s="31">
        <v>1556756</v>
      </c>
      <c r="S322" s="31">
        <v>1383690</v>
      </c>
      <c r="T322" s="36">
        <f t="shared" si="78"/>
        <v>0.88882907790302401</v>
      </c>
      <c r="U322" s="36">
        <f t="shared" si="79"/>
        <v>0.15903407661690072</v>
      </c>
    </row>
    <row r="323" spans="1:21" ht="16.5" x14ac:dyDescent="0.3">
      <c r="A323" s="18" t="s">
        <v>0</v>
      </c>
      <c r="B323" s="13" t="s">
        <v>574</v>
      </c>
      <c r="C323" s="12" t="s">
        <v>0</v>
      </c>
      <c r="D323" s="32">
        <f>SUM(D318:D322)</f>
        <v>103834185</v>
      </c>
      <c r="E323" s="32">
        <f>SUM(E318:E322)</f>
        <v>100649204</v>
      </c>
      <c r="F323" s="32">
        <f>SUM(F318:F322)</f>
        <v>21012394</v>
      </c>
      <c r="G323" s="37">
        <f t="shared" si="72"/>
        <v>0.20236489553031115</v>
      </c>
      <c r="H323" s="32">
        <f>SUM(H318:H322)</f>
        <v>24332397</v>
      </c>
      <c r="I323" s="37">
        <f t="shared" si="73"/>
        <v>0.23433897998043707</v>
      </c>
      <c r="J323" s="32">
        <f>SUM(J318:J322)</f>
        <v>21263348</v>
      </c>
      <c r="K323" s="37">
        <f t="shared" si="74"/>
        <v>0.21126195891226324</v>
      </c>
      <c r="L323" s="32">
        <f>SUM(L318:L322)</f>
        <v>23622497</v>
      </c>
      <c r="M323" s="37">
        <f t="shared" si="75"/>
        <v>0.23470127990281969</v>
      </c>
      <c r="N323" s="32">
        <f t="shared" si="76"/>
        <v>90230636</v>
      </c>
      <c r="O323" s="37">
        <f t="shared" si="77"/>
        <v>0.89648633485467011</v>
      </c>
      <c r="P323" s="32">
        <f>SUM(P318:P322)</f>
        <v>22560648</v>
      </c>
      <c r="Q323" s="32">
        <f>SUM(Q318:Q322)</f>
        <v>94540116</v>
      </c>
      <c r="R323" s="32">
        <f>SUM(R318:R322)</f>
        <v>93311874</v>
      </c>
      <c r="S323" s="32">
        <f>SUM(S318:S322)</f>
        <v>85577672</v>
      </c>
      <c r="T323" s="37">
        <f t="shared" si="78"/>
        <v>0.91711449284578728</v>
      </c>
      <c r="U323" s="37">
        <f t="shared" si="79"/>
        <v>4.7066422914802786E-2</v>
      </c>
    </row>
    <row r="324" spans="1:21" x14ac:dyDescent="0.2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72"/>
        <v>0</v>
      </c>
      <c r="H324" s="31">
        <v>0</v>
      </c>
      <c r="I324" s="36">
        <f t="shared" si="73"/>
        <v>0</v>
      </c>
      <c r="J324" s="31">
        <v>0</v>
      </c>
      <c r="K324" s="36">
        <f t="shared" si="74"/>
        <v>0</v>
      </c>
      <c r="L324" s="31">
        <v>0</v>
      </c>
      <c r="M324" s="36">
        <f t="shared" si="75"/>
        <v>0</v>
      </c>
      <c r="N324" s="31">
        <f t="shared" si="76"/>
        <v>0</v>
      </c>
      <c r="O324" s="36">
        <f t="shared" si="7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78"/>
        <v>0</v>
      </c>
      <c r="U324" s="36">
        <f t="shared" si="79"/>
        <v>0</v>
      </c>
    </row>
    <row r="325" spans="1:21" x14ac:dyDescent="0.2">
      <c r="A325" s="17" t="s">
        <v>29</v>
      </c>
      <c r="B325" s="11" t="s">
        <v>577</v>
      </c>
      <c r="C325" s="10" t="s">
        <v>578</v>
      </c>
      <c r="D325" s="31">
        <v>13968192</v>
      </c>
      <c r="E325" s="31">
        <v>13735501</v>
      </c>
      <c r="F325" s="31">
        <v>2780251</v>
      </c>
      <c r="G325" s="36">
        <f t="shared" si="72"/>
        <v>0.19904157961173499</v>
      </c>
      <c r="H325" s="31">
        <v>3031021</v>
      </c>
      <c r="I325" s="36">
        <f t="shared" si="73"/>
        <v>0.21699451153019661</v>
      </c>
      <c r="J325" s="31">
        <v>2656086</v>
      </c>
      <c r="K325" s="36">
        <f t="shared" si="74"/>
        <v>0.19337379830557327</v>
      </c>
      <c r="L325" s="31">
        <v>2805697</v>
      </c>
      <c r="M325" s="36">
        <f t="shared" si="75"/>
        <v>0.20426608392369525</v>
      </c>
      <c r="N325" s="31">
        <f t="shared" si="76"/>
        <v>11273055</v>
      </c>
      <c r="O325" s="36">
        <f t="shared" si="77"/>
        <v>0.82072397650438811</v>
      </c>
      <c r="P325" s="31">
        <v>3171659</v>
      </c>
      <c r="Q325" s="31">
        <v>12160760</v>
      </c>
      <c r="R325" s="31">
        <v>12486724</v>
      </c>
      <c r="S325" s="31">
        <v>11003361</v>
      </c>
      <c r="T325" s="36">
        <f t="shared" si="78"/>
        <v>0.8812047899833455</v>
      </c>
      <c r="U325" s="36">
        <f t="shared" si="79"/>
        <v>-0.11538503981670156</v>
      </c>
    </row>
    <row r="326" spans="1:21" x14ac:dyDescent="0.2">
      <c r="A326" s="17" t="s">
        <v>29</v>
      </c>
      <c r="B326" s="11" t="s">
        <v>579</v>
      </c>
      <c r="C326" s="10" t="s">
        <v>580</v>
      </c>
      <c r="D326" s="31">
        <v>36176163</v>
      </c>
      <c r="E326" s="31">
        <v>33972614</v>
      </c>
      <c r="F326" s="31">
        <v>7305649</v>
      </c>
      <c r="G326" s="36">
        <f t="shared" si="72"/>
        <v>0.20194648614337568</v>
      </c>
      <c r="H326" s="31">
        <v>8114925</v>
      </c>
      <c r="I326" s="36">
        <f t="shared" si="73"/>
        <v>0.22431690724082595</v>
      </c>
      <c r="J326" s="31">
        <v>7867687</v>
      </c>
      <c r="K326" s="36">
        <f t="shared" si="74"/>
        <v>0.23158909702974284</v>
      </c>
      <c r="L326" s="31">
        <v>10457743</v>
      </c>
      <c r="M326" s="36">
        <f t="shared" si="75"/>
        <v>0.3078286233729321</v>
      </c>
      <c r="N326" s="31">
        <f t="shared" si="76"/>
        <v>33746004</v>
      </c>
      <c r="O326" s="36">
        <f t="shared" si="77"/>
        <v>0.99332962721090579</v>
      </c>
      <c r="P326" s="31">
        <v>7847654</v>
      </c>
      <c r="Q326" s="31">
        <v>30530234</v>
      </c>
      <c r="R326" s="31">
        <v>30348221</v>
      </c>
      <c r="S326" s="31">
        <v>28288352</v>
      </c>
      <c r="T326" s="36">
        <f t="shared" si="78"/>
        <v>0.93212554370155665</v>
      </c>
      <c r="U326" s="36">
        <f t="shared" si="79"/>
        <v>0.33259481113718836</v>
      </c>
    </row>
    <row r="327" spans="1:21" x14ac:dyDescent="0.2">
      <c r="A327" s="17" t="s">
        <v>29</v>
      </c>
      <c r="B327" s="11" t="s">
        <v>581</v>
      </c>
      <c r="C327" s="10" t="s">
        <v>582</v>
      </c>
      <c r="D327" s="31">
        <v>46503530</v>
      </c>
      <c r="E327" s="31">
        <v>45033305</v>
      </c>
      <c r="F327" s="31">
        <v>8927166</v>
      </c>
      <c r="G327" s="36">
        <f t="shared" si="72"/>
        <v>0.19196749150010764</v>
      </c>
      <c r="H327" s="31">
        <v>11575821</v>
      </c>
      <c r="I327" s="36">
        <f t="shared" si="73"/>
        <v>0.2489234903242829</v>
      </c>
      <c r="J327" s="31">
        <v>10420763</v>
      </c>
      <c r="K327" s="36">
        <f t="shared" si="74"/>
        <v>0.23140124847598906</v>
      </c>
      <c r="L327" s="31">
        <v>12198738</v>
      </c>
      <c r="M327" s="36">
        <f t="shared" si="75"/>
        <v>0.2708825834568438</v>
      </c>
      <c r="N327" s="31">
        <f t="shared" si="76"/>
        <v>43122488</v>
      </c>
      <c r="O327" s="36">
        <f t="shared" si="77"/>
        <v>0.9575688037997655</v>
      </c>
      <c r="P327" s="31">
        <v>10125382</v>
      </c>
      <c r="Q327" s="31">
        <v>43528468</v>
      </c>
      <c r="R327" s="31">
        <v>40375800</v>
      </c>
      <c r="S327" s="31">
        <v>36107241</v>
      </c>
      <c r="T327" s="36">
        <f t="shared" si="78"/>
        <v>0.89427927124663786</v>
      </c>
      <c r="U327" s="36">
        <f t="shared" si="79"/>
        <v>0.20476817565994043</v>
      </c>
    </row>
    <row r="328" spans="1:21" x14ac:dyDescent="0.2">
      <c r="A328" s="17" t="s">
        <v>29</v>
      </c>
      <c r="B328" s="11" t="s">
        <v>583</v>
      </c>
      <c r="C328" s="10" t="s">
        <v>584</v>
      </c>
      <c r="D328" s="31">
        <v>19730200</v>
      </c>
      <c r="E328" s="31">
        <v>21015500</v>
      </c>
      <c r="F328" s="31">
        <v>4626881</v>
      </c>
      <c r="G328" s="36">
        <f t="shared" si="72"/>
        <v>0.23450755694316328</v>
      </c>
      <c r="H328" s="31">
        <v>4332195</v>
      </c>
      <c r="I328" s="36">
        <f t="shared" si="73"/>
        <v>0.21957177322074789</v>
      </c>
      <c r="J328" s="31">
        <v>4137971</v>
      </c>
      <c r="K328" s="36">
        <f t="shared" si="74"/>
        <v>0.19690090647379316</v>
      </c>
      <c r="L328" s="31">
        <v>4940438</v>
      </c>
      <c r="M328" s="36">
        <f t="shared" si="75"/>
        <v>0.23508543693940187</v>
      </c>
      <c r="N328" s="31">
        <f t="shared" si="76"/>
        <v>18037485</v>
      </c>
      <c r="O328" s="36">
        <f t="shared" si="77"/>
        <v>0.85829435416716238</v>
      </c>
      <c r="P328" s="31">
        <v>5674049</v>
      </c>
      <c r="Q328" s="31">
        <v>24937200</v>
      </c>
      <c r="R328" s="31">
        <v>24187900</v>
      </c>
      <c r="S328" s="31">
        <v>22342274</v>
      </c>
      <c r="T328" s="36">
        <f t="shared" si="78"/>
        <v>0.92369631096540006</v>
      </c>
      <c r="U328" s="36">
        <f t="shared" si="79"/>
        <v>-0.12929232722523187</v>
      </c>
    </row>
    <row r="329" spans="1:21" x14ac:dyDescent="0.2">
      <c r="A329" s="17" t="s">
        <v>29</v>
      </c>
      <c r="B329" s="11" t="s">
        <v>585</v>
      </c>
      <c r="C329" s="10" t="s">
        <v>586</v>
      </c>
      <c r="D329" s="31">
        <v>47332768</v>
      </c>
      <c r="E329" s="31">
        <v>45171043</v>
      </c>
      <c r="F329" s="31">
        <v>10695799</v>
      </c>
      <c r="G329" s="36">
        <f t="shared" si="72"/>
        <v>0.22597028341972311</v>
      </c>
      <c r="H329" s="31">
        <v>8585961</v>
      </c>
      <c r="I329" s="36">
        <f t="shared" si="73"/>
        <v>0.18139570878254996</v>
      </c>
      <c r="J329" s="31">
        <v>12852183</v>
      </c>
      <c r="K329" s="36">
        <f t="shared" si="74"/>
        <v>0.28452260887577913</v>
      </c>
      <c r="L329" s="31">
        <v>13185875</v>
      </c>
      <c r="M329" s="36">
        <f t="shared" si="75"/>
        <v>0.29190990785844817</v>
      </c>
      <c r="N329" s="31">
        <f t="shared" si="76"/>
        <v>45319818</v>
      </c>
      <c r="O329" s="36">
        <f t="shared" si="77"/>
        <v>1.0032935923131108</v>
      </c>
      <c r="P329" s="31">
        <v>9880956</v>
      </c>
      <c r="Q329" s="31">
        <v>42495051</v>
      </c>
      <c r="R329" s="31">
        <v>41056532</v>
      </c>
      <c r="S329" s="31">
        <v>40663690</v>
      </c>
      <c r="T329" s="36">
        <f t="shared" si="78"/>
        <v>0.99043168088332445</v>
      </c>
      <c r="U329" s="36">
        <f t="shared" si="79"/>
        <v>0.33447360761448586</v>
      </c>
    </row>
    <row r="330" spans="1:21" x14ac:dyDescent="0.2">
      <c r="A330" s="17" t="s">
        <v>29</v>
      </c>
      <c r="B330" s="11" t="s">
        <v>587</v>
      </c>
      <c r="C330" s="10" t="s">
        <v>588</v>
      </c>
      <c r="D330" s="31">
        <v>40062715</v>
      </c>
      <c r="E330" s="31">
        <v>40856830</v>
      </c>
      <c r="F330" s="31">
        <v>7680491</v>
      </c>
      <c r="G330" s="36">
        <f t="shared" si="72"/>
        <v>0.19171169502616087</v>
      </c>
      <c r="H330" s="31">
        <v>9998448</v>
      </c>
      <c r="I330" s="36">
        <f t="shared" si="73"/>
        <v>0.24956990558428205</v>
      </c>
      <c r="J330" s="31">
        <v>8268776</v>
      </c>
      <c r="K330" s="36">
        <f t="shared" si="74"/>
        <v>0.20238417909563713</v>
      </c>
      <c r="L330" s="31">
        <v>9570100</v>
      </c>
      <c r="M330" s="36">
        <f t="shared" si="75"/>
        <v>0.23423501040095376</v>
      </c>
      <c r="N330" s="31">
        <f t="shared" si="76"/>
        <v>35517815</v>
      </c>
      <c r="O330" s="36">
        <f t="shared" si="77"/>
        <v>0.86932380705992118</v>
      </c>
      <c r="P330" s="31">
        <v>9345394</v>
      </c>
      <c r="Q330" s="31">
        <v>44020775</v>
      </c>
      <c r="R330" s="31">
        <v>38314774</v>
      </c>
      <c r="S330" s="31">
        <v>35733111</v>
      </c>
      <c r="T330" s="36">
        <f t="shared" si="78"/>
        <v>0.93261964692784038</v>
      </c>
      <c r="U330" s="36">
        <f t="shared" si="79"/>
        <v>2.4044572117558616E-2</v>
      </c>
    </row>
    <row r="331" spans="1:21" x14ac:dyDescent="0.2">
      <c r="A331" s="17" t="s">
        <v>44</v>
      </c>
      <c r="B331" s="11" t="s">
        <v>589</v>
      </c>
      <c r="C331" s="10" t="s">
        <v>590</v>
      </c>
      <c r="D331" s="31">
        <v>18300144</v>
      </c>
      <c r="E331" s="31">
        <v>17040747</v>
      </c>
      <c r="F331" s="31">
        <v>3720974</v>
      </c>
      <c r="G331" s="36">
        <f t="shared" si="72"/>
        <v>0.20333031259207579</v>
      </c>
      <c r="H331" s="31">
        <v>4870908</v>
      </c>
      <c r="I331" s="36">
        <f t="shared" si="73"/>
        <v>0.26616774163088552</v>
      </c>
      <c r="J331" s="31">
        <v>3402786</v>
      </c>
      <c r="K331" s="36">
        <f t="shared" si="74"/>
        <v>0.19968526027644209</v>
      </c>
      <c r="L331" s="31">
        <v>3989899</v>
      </c>
      <c r="M331" s="36">
        <f t="shared" si="75"/>
        <v>0.23413873816681863</v>
      </c>
      <c r="N331" s="31">
        <f t="shared" si="76"/>
        <v>15984567</v>
      </c>
      <c r="O331" s="36">
        <f t="shared" si="77"/>
        <v>0.93802032270064217</v>
      </c>
      <c r="P331" s="31">
        <v>2731175</v>
      </c>
      <c r="Q331" s="31">
        <v>16301699</v>
      </c>
      <c r="R331" s="31">
        <v>18852541</v>
      </c>
      <c r="S331" s="31">
        <v>18511415</v>
      </c>
      <c r="T331" s="36">
        <f t="shared" si="78"/>
        <v>0.98190556912195548</v>
      </c>
      <c r="U331" s="36">
        <f t="shared" si="79"/>
        <v>0.46087270130987568</v>
      </c>
    </row>
    <row r="332" spans="1:21" ht="16.5" x14ac:dyDescent="0.3">
      <c r="A332" s="18" t="s">
        <v>0</v>
      </c>
      <c r="B332" s="13" t="s">
        <v>591</v>
      </c>
      <c r="C332" s="12" t="s">
        <v>0</v>
      </c>
      <c r="D332" s="32">
        <f>SUM(D324:D331)</f>
        <v>222073712</v>
      </c>
      <c r="E332" s="32">
        <f>SUM(E324:E331)</f>
        <v>216825540</v>
      </c>
      <c r="F332" s="32">
        <f>SUM(F324:F331)</f>
        <v>45737211</v>
      </c>
      <c r="G332" s="37">
        <f t="shared" si="72"/>
        <v>0.20595508846179866</v>
      </c>
      <c r="H332" s="32">
        <f>SUM(H324:H331)</f>
        <v>50509279</v>
      </c>
      <c r="I332" s="37">
        <f t="shared" si="73"/>
        <v>0.22744375525185981</v>
      </c>
      <c r="J332" s="32">
        <f>SUM(J324:J331)</f>
        <v>49606252</v>
      </c>
      <c r="K332" s="37">
        <f t="shared" si="74"/>
        <v>0.22878417367252954</v>
      </c>
      <c r="L332" s="32">
        <f>SUM(L324:L331)</f>
        <v>57148490</v>
      </c>
      <c r="M332" s="37">
        <f t="shared" si="75"/>
        <v>0.26356899653057475</v>
      </c>
      <c r="N332" s="32">
        <f t="shared" si="76"/>
        <v>203001232</v>
      </c>
      <c r="O332" s="37">
        <f t="shared" si="77"/>
        <v>0.93624225264237781</v>
      </c>
      <c r="P332" s="32">
        <f>SUM(P324:P331)</f>
        <v>48776269</v>
      </c>
      <c r="Q332" s="32">
        <f>SUM(Q324:Q331)</f>
        <v>213974187</v>
      </c>
      <c r="R332" s="32">
        <f>SUM(R324:R331)</f>
        <v>205622492</v>
      </c>
      <c r="S332" s="32">
        <f>SUM(S324:S331)</f>
        <v>192649444</v>
      </c>
      <c r="T332" s="37">
        <f t="shared" si="78"/>
        <v>0.9369084195322368</v>
      </c>
      <c r="U332" s="37">
        <f t="shared" si="79"/>
        <v>0.17164537533610869</v>
      </c>
    </row>
    <row r="333" spans="1:21" x14ac:dyDescent="0.2">
      <c r="A333" s="17" t="s">
        <v>29</v>
      </c>
      <c r="B333" s="11" t="s">
        <v>592</v>
      </c>
      <c r="C333" s="10" t="s">
        <v>593</v>
      </c>
      <c r="D333" s="31">
        <v>865284</v>
      </c>
      <c r="E333" s="31">
        <v>827136</v>
      </c>
      <c r="F333" s="31">
        <v>166366</v>
      </c>
      <c r="G333" s="36">
        <f t="shared" si="72"/>
        <v>0.19226750985803506</v>
      </c>
      <c r="H333" s="31">
        <v>214204</v>
      </c>
      <c r="I333" s="36">
        <f t="shared" si="73"/>
        <v>0.24755340443137744</v>
      </c>
      <c r="J333" s="31">
        <v>165470</v>
      </c>
      <c r="K333" s="36">
        <f t="shared" si="74"/>
        <v>0.20005174481584648</v>
      </c>
      <c r="L333" s="31">
        <v>284567</v>
      </c>
      <c r="M333" s="36">
        <f t="shared" si="75"/>
        <v>0.34403894885484371</v>
      </c>
      <c r="N333" s="31">
        <f t="shared" si="76"/>
        <v>830607</v>
      </c>
      <c r="O333" s="36">
        <f t="shared" si="77"/>
        <v>1.0041964078458681</v>
      </c>
      <c r="P333" s="31">
        <v>102435</v>
      </c>
      <c r="Q333" s="31">
        <v>830844</v>
      </c>
      <c r="R333" s="31">
        <v>887184</v>
      </c>
      <c r="S333" s="31">
        <v>715131</v>
      </c>
      <c r="T333" s="36">
        <f t="shared" si="78"/>
        <v>0.80606841421847097</v>
      </c>
      <c r="U333" s="36">
        <f t="shared" si="79"/>
        <v>1.7780250890808804</v>
      </c>
    </row>
    <row r="334" spans="1:21" x14ac:dyDescent="0.2">
      <c r="A334" s="17" t="s">
        <v>29</v>
      </c>
      <c r="B334" s="11" t="s">
        <v>594</v>
      </c>
      <c r="C334" s="10" t="s">
        <v>595</v>
      </c>
      <c r="D334" s="31">
        <v>9155031</v>
      </c>
      <c r="E334" s="31">
        <v>9150788</v>
      </c>
      <c r="F334" s="31">
        <v>2946932</v>
      </c>
      <c r="G334" s="36">
        <f t="shared" si="72"/>
        <v>0.32189208316170637</v>
      </c>
      <c r="H334" s="31">
        <v>2011074</v>
      </c>
      <c r="I334" s="36">
        <f t="shared" si="73"/>
        <v>0.21966872640846327</v>
      </c>
      <c r="J334" s="31">
        <v>1973736</v>
      </c>
      <c r="K334" s="36">
        <f t="shared" si="74"/>
        <v>0.2156902771652015</v>
      </c>
      <c r="L334" s="31">
        <v>2273997</v>
      </c>
      <c r="M334" s="36">
        <f t="shared" si="75"/>
        <v>0.24850286117436007</v>
      </c>
      <c r="N334" s="31">
        <f t="shared" si="76"/>
        <v>9205739</v>
      </c>
      <c r="O334" s="36">
        <f t="shared" si="77"/>
        <v>1.0060050566137035</v>
      </c>
      <c r="P334" s="31">
        <v>1475424</v>
      </c>
      <c r="Q334" s="31">
        <v>106000</v>
      </c>
      <c r="R334" s="31">
        <v>8488832</v>
      </c>
      <c r="S334" s="31">
        <v>2144365</v>
      </c>
      <c r="T334" s="36">
        <f t="shared" si="78"/>
        <v>0.25261013529305326</v>
      </c>
      <c r="U334" s="36">
        <f t="shared" si="79"/>
        <v>0.54124983733489485</v>
      </c>
    </row>
    <row r="335" spans="1:21" x14ac:dyDescent="0.2">
      <c r="A335" s="17" t="s">
        <v>29</v>
      </c>
      <c r="B335" s="11" t="s">
        <v>596</v>
      </c>
      <c r="C335" s="10" t="s">
        <v>597</v>
      </c>
      <c r="D335" s="31">
        <v>11332542</v>
      </c>
      <c r="E335" s="31">
        <v>11748817</v>
      </c>
      <c r="F335" s="31">
        <v>1545759</v>
      </c>
      <c r="G335" s="36">
        <f t="shared" si="72"/>
        <v>0.13640002393108272</v>
      </c>
      <c r="H335" s="31">
        <v>2020497</v>
      </c>
      <c r="I335" s="36">
        <f t="shared" si="73"/>
        <v>0.17829159600732122</v>
      </c>
      <c r="J335" s="31">
        <v>2201073</v>
      </c>
      <c r="K335" s="36">
        <f t="shared" si="74"/>
        <v>0.18734422367800946</v>
      </c>
      <c r="L335" s="31">
        <v>2183649</v>
      </c>
      <c r="M335" s="36">
        <f t="shared" si="75"/>
        <v>0.18586118074696373</v>
      </c>
      <c r="N335" s="31">
        <f t="shared" si="76"/>
        <v>7950978</v>
      </c>
      <c r="O335" s="36">
        <f t="shared" si="77"/>
        <v>0.67674711419881683</v>
      </c>
      <c r="P335" s="31">
        <v>1281608</v>
      </c>
      <c r="Q335" s="31">
        <v>8779669</v>
      </c>
      <c r="R335" s="31">
        <v>12208043</v>
      </c>
      <c r="S335" s="31">
        <v>6967006</v>
      </c>
      <c r="T335" s="36">
        <f t="shared" si="78"/>
        <v>0.57068983128581707</v>
      </c>
      <c r="U335" s="36">
        <f t="shared" si="79"/>
        <v>0.70383533810650367</v>
      </c>
    </row>
    <row r="336" spans="1:21" x14ac:dyDescent="0.2">
      <c r="A336" s="17" t="s">
        <v>44</v>
      </c>
      <c r="B336" s="11" t="s">
        <v>598</v>
      </c>
      <c r="C336" s="10" t="s">
        <v>599</v>
      </c>
      <c r="D336" s="31">
        <v>6777432</v>
      </c>
      <c r="E336" s="31">
        <v>8038315</v>
      </c>
      <c r="F336" s="31">
        <v>1258036</v>
      </c>
      <c r="G336" s="36">
        <f t="shared" si="72"/>
        <v>0.18562133858369956</v>
      </c>
      <c r="H336" s="31">
        <v>2165415</v>
      </c>
      <c r="I336" s="36">
        <f t="shared" si="73"/>
        <v>0.31950375894586625</v>
      </c>
      <c r="J336" s="31">
        <v>1232369</v>
      </c>
      <c r="K336" s="36">
        <f t="shared" si="74"/>
        <v>0.15331185702476202</v>
      </c>
      <c r="L336" s="31">
        <v>1961458</v>
      </c>
      <c r="M336" s="36">
        <f t="shared" si="75"/>
        <v>0.24401357747239316</v>
      </c>
      <c r="N336" s="31">
        <f t="shared" si="76"/>
        <v>6617278</v>
      </c>
      <c r="O336" s="36">
        <f t="shared" si="77"/>
        <v>0.82321705481808061</v>
      </c>
      <c r="P336" s="31">
        <v>1574186</v>
      </c>
      <c r="Q336" s="31">
        <v>9546176</v>
      </c>
      <c r="R336" s="31">
        <v>5558201</v>
      </c>
      <c r="S336" s="31">
        <v>6028082</v>
      </c>
      <c r="T336" s="36">
        <f t="shared" si="78"/>
        <v>1.0845383245406202</v>
      </c>
      <c r="U336" s="36">
        <f t="shared" si="79"/>
        <v>0.24601413047759291</v>
      </c>
    </row>
    <row r="337" spans="1:21" ht="16.5" x14ac:dyDescent="0.3">
      <c r="A337" s="18" t="s">
        <v>0</v>
      </c>
      <c r="B337" s="13" t="s">
        <v>600</v>
      </c>
      <c r="C337" s="12" t="s">
        <v>0</v>
      </c>
      <c r="D337" s="32">
        <f>SUM(D333:D336)</f>
        <v>28130289</v>
      </c>
      <c r="E337" s="32">
        <f>SUM(E333:E336)</f>
        <v>29765056</v>
      </c>
      <c r="F337" s="32">
        <f>SUM(F333:F336)</f>
        <v>5917093</v>
      </c>
      <c r="G337" s="37">
        <f t="shared" si="72"/>
        <v>0.21034597262758303</v>
      </c>
      <c r="H337" s="32">
        <f>SUM(H333:H336)</f>
        <v>6411190</v>
      </c>
      <c r="I337" s="37">
        <f t="shared" si="73"/>
        <v>0.22791056288117054</v>
      </c>
      <c r="J337" s="32">
        <f>SUM(J333:J336)</f>
        <v>5572648</v>
      </c>
      <c r="K337" s="37">
        <f t="shared" si="74"/>
        <v>0.18722114952513444</v>
      </c>
      <c r="L337" s="32">
        <f>SUM(L333:L336)</f>
        <v>6703671</v>
      </c>
      <c r="M337" s="37">
        <f t="shared" si="75"/>
        <v>0.22521949899909477</v>
      </c>
      <c r="N337" s="32">
        <f t="shared" si="76"/>
        <v>24604602</v>
      </c>
      <c r="O337" s="37">
        <f t="shared" si="77"/>
        <v>0.82662710259977334</v>
      </c>
      <c r="P337" s="32">
        <f>SUM(P333:P336)</f>
        <v>4433653</v>
      </c>
      <c r="Q337" s="32">
        <f>SUM(Q333:Q336)</f>
        <v>19262689</v>
      </c>
      <c r="R337" s="32">
        <f>SUM(R333:R336)</f>
        <v>27142260</v>
      </c>
      <c r="S337" s="32">
        <f>SUM(S333:S336)</f>
        <v>15854584</v>
      </c>
      <c r="T337" s="37">
        <f t="shared" si="78"/>
        <v>0.58412910347185532</v>
      </c>
      <c r="U337" s="37">
        <f t="shared" si="79"/>
        <v>0.51199721764423156</v>
      </c>
    </row>
    <row r="338" spans="1:21" ht="16.5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2634366739</v>
      </c>
      <c r="E338" s="32">
        <f>SUM(E302,E304:E309,E311:E316,E318:E322,E324:E331,E333:E336)</f>
        <v>2507977894</v>
      </c>
      <c r="F338" s="32">
        <f>SUM(F302,F304:F309,F311:F316,F318:F322,F324:F331,F333:F336)</f>
        <v>497051119</v>
      </c>
      <c r="G338" s="37">
        <f t="shared" si="72"/>
        <v>0.18867954550195981</v>
      </c>
      <c r="H338" s="32">
        <f>SUM(H302,H304:H309,H311:H316,H318:H322,H324:H331,H333:H336)</f>
        <v>631522602</v>
      </c>
      <c r="I338" s="37">
        <f t="shared" si="73"/>
        <v>0.23972463387528367</v>
      </c>
      <c r="J338" s="32">
        <f>SUM(J302,J304:J309,J311:J316,J318:J322,J324:J331,J333:J336)</f>
        <v>563606307</v>
      </c>
      <c r="K338" s="37">
        <f t="shared" si="74"/>
        <v>0.22472538866803904</v>
      </c>
      <c r="L338" s="32">
        <f>SUM(L302,L304:L309,L311:L316,L318:L322,L324:L331,L333:L336)</f>
        <v>635332738</v>
      </c>
      <c r="M338" s="37">
        <f t="shared" si="75"/>
        <v>0.25332469617054765</v>
      </c>
      <c r="N338" s="32">
        <f t="shared" si="76"/>
        <v>2327512766</v>
      </c>
      <c r="O338" s="37">
        <f t="shared" si="77"/>
        <v>0.92804357309857533</v>
      </c>
      <c r="P338" s="32">
        <f>SUM(P302,P304:P309,P311:P316,P318:P322,P324:P331,P333:P336)</f>
        <v>675525706</v>
      </c>
      <c r="Q338" s="32">
        <f>SUM(Q302,Q304:Q309,Q311:Q316,Q318:Q322,Q324:Q331,Q333:Q336)</f>
        <v>2246857378</v>
      </c>
      <c r="R338" s="32">
        <f>SUM(R302,R304:R309,R311:R316,R318:R322,R324:R331,R333:R336)</f>
        <v>2351003459</v>
      </c>
      <c r="S338" s="32">
        <f>SUM(S302,S304:S309,S311:S316,S318:S322,S324:S331,S333:S336)</f>
        <v>2187352348</v>
      </c>
      <c r="T338" s="37">
        <f t="shared" si="78"/>
        <v>0.93039095269149075</v>
      </c>
      <c r="U338" s="37">
        <f t="shared" si="79"/>
        <v>-5.9498798703006006E-2</v>
      </c>
    </row>
    <row r="339" spans="1:21" ht="16.5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15544977319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15787806119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3079864554</v>
      </c>
      <c r="G339" s="39">
        <f t="shared" si="72"/>
        <v>0.19812602429696732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3661068960</v>
      </c>
      <c r="I339" s="39">
        <f t="shared" si="73"/>
        <v>0.23551459001006214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3105835801</v>
      </c>
      <c r="K339" s="39">
        <f t="shared" si="74"/>
        <v>0.19672371053899942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3804241447</v>
      </c>
      <c r="M339" s="39">
        <f t="shared" si="75"/>
        <v>0.24096074010066199</v>
      </c>
      <c r="N339" s="34">
        <f t="shared" si="76"/>
        <v>13651010762</v>
      </c>
      <c r="O339" s="39">
        <f t="shared" si="77"/>
        <v>0.86465533330635147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3402401402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14158308601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14827301643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12157751722</v>
      </c>
      <c r="T339" s="39">
        <f t="shared" si="78"/>
        <v>0.81995713142719395</v>
      </c>
      <c r="U339" s="39">
        <f t="shared" si="79"/>
        <v>0.11810483171203434</v>
      </c>
    </row>
    <row r="340" spans="1:21" x14ac:dyDescent="0.2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C02400A8EBC024784A1C2355D0C68CE" ma:contentTypeVersion="" ma:contentTypeDescription="Create a new document." ma:contentTypeScope="" ma:versionID="30373b39843be6c89737bbaf984dcb9f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9f2915bc449c9eb1438cf294b3051d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0329C12-F2BA-41F6-A352-B7D4EB105E76}"/>
</file>

<file path=customXml/itemProps2.xml><?xml version="1.0" encoding="utf-8"?>
<ds:datastoreItem xmlns:ds="http://schemas.openxmlformats.org/officeDocument/2006/customXml" ds:itemID="{DFE276E9-9C7E-438F-B004-F4DBAE9C2805}"/>
</file>

<file path=customXml/itemProps3.xml><?xml version="1.0" encoding="utf-8"?>
<ds:datastoreItem xmlns:ds="http://schemas.openxmlformats.org/officeDocument/2006/customXml" ds:itemID="{F365B587-1BFC-4CEE-8FC9-BA6DEDB2A86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Executive and council</vt:lpstr>
      <vt:lpstr>Finance and administration</vt:lpstr>
      <vt:lpstr>Internal audit</vt:lpstr>
      <vt:lpstr>Community and social services</vt:lpstr>
      <vt:lpstr>Sport and recreation</vt:lpstr>
      <vt:lpstr>Public safety</vt:lpstr>
      <vt:lpstr>Housing</vt:lpstr>
      <vt:lpstr>Health</vt:lpstr>
      <vt:lpstr>Planning and development</vt:lpstr>
      <vt:lpstr>Road transport</vt:lpstr>
      <vt:lpstr>Environmental protection</vt:lpstr>
      <vt:lpstr>Energy sources</vt:lpstr>
      <vt:lpstr>Water management</vt:lpstr>
      <vt:lpstr>Waste water management</vt:lpstr>
      <vt:lpstr>Waste management</vt:lpstr>
      <vt:lpstr>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Sephiri Tlhomeli</dc:creator>
  <cp:lastModifiedBy>Sephiri Tlhomeli</cp:lastModifiedBy>
  <dcterms:created xsi:type="dcterms:W3CDTF">2024-08-02T05:49:12Z</dcterms:created>
  <dcterms:modified xsi:type="dcterms:W3CDTF">2024-08-02T05:59:36Z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0x010100CC02400A8EBC024784A1C2355D0C68CE</vt:lpwstr>
  </property>
</Properties>
</file>