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EFE37E0B-7727-4066-972D-8000A2421415}" xr6:coauthVersionLast="47" xr6:coauthVersionMax="47" xr10:uidLastSave="{00000000-0000-0000-0000-000000000000}"/>
  <bookViews>
    <workbookView xWindow="33945" yWindow="1620" windowWidth="21600" windowHeight="11835" xr2:uid="{D03E9057-C25D-4B8B-BC39-3086AB503572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G17" i="1" s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 s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G45" i="1" s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G51" i="1" s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G76" i="1" s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G82" i="1" s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G99" i="1" s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G100" i="1" s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G155" i="1" s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G161" i="1" s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G177" i="1" s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G183" i="1" s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G196" i="1" s="1"/>
  <c r="F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G203" i="1" s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G222" i="1" s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G228" i="1" s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G245" i="1" s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G273" i="1" s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G290" i="1" s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G321" i="1" s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G330" i="1" s="1"/>
  <c r="F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G335" i="1" s="1"/>
  <c r="F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G336" i="1" s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G337" i="1" s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<sst xmlns="http://schemas.openxmlformats.org/spreadsheetml/2006/main" count="1001" uniqueCount="606">
  <si>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</si>
  <si>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</si>
  <si>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</si>
  <si>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</si>
  <si>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</si>
  <si>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</si>
  <si>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</si>
  <si>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</si>
  <si>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</si>
  <si>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</si>
  <si>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</si>
  <si>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</si>
  <si>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</si>
  <si>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</si>
  <si>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</si>
  <si>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</si>
  <si>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</si>
  <si>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</si>
  <si>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</si>
  <si>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</si>
  <si>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</si>
  <si>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</si>
  <si>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</si>
  <si>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</si>
  <si>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</si>
  <si>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</si>
  <si>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</si>
  <si>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</si>
  <si>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</si>
  <si>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</si>
  <si>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</si>
  <si>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</si>
  <si>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</si>
  <si>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</si>
  <si>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</si>
  <si>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</si>
  <si>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</si>
  <si>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</si>
  <si>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</si>
  <si>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</si>
  <si>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</si>
  <si>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</si>
  <si>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</si>
  <si>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</si>
  <si>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</si>
  <si>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</si>
  <si>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</si>
  <si>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</si>
  <si>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</si>
  <si>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</si>
  <si>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</si>
  <si>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</si>
  <si>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</si>
  <si>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</si>
  <si>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</si>
  <si>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</si>
  <si>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</si>
  <si>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</si>
  <si>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</si>
  <si>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</si>
  <si>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</si>
  <si>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</si>
  <si>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</si>
  <si>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</si>
  <si>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</si>
  <si>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</si>
  <si>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</si>
  <si>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</si>
  <si>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</si>
  <si>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</si>
  <si>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</si>
  <si>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</si>
  <si>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</si>
  <si>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</si>
  <si>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</si>
  <si>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</si>
  <si>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</si>
  <si>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</si>
  <si>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</si>
  <si>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</si>
  <si>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</si>
  <si>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</si>
  <si>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</si>
  <si>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</si>
  <si>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</si>
  <si>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</si>
  <si>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</si>
  <si>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</si>
  <si>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</si>
  <si>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</si>
  <si>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</si>
  <si>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</si>
  <si>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</si>
  <si>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</si>
  <si>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</si>
  <si>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</si>
  <si>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</si>
  <si>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</si>
  <si>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</si>
  <si>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</si>
  <si>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</si>
  <si>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</si>
  <si>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</si>
  <si>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</si>
  <si>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</si>
  <si>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</si>
  <si>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</si>
  <si>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</si>
  <si>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</si>
  <si>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</si>
  <si>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</si>
  <si>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</si>
  <si>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</si>
  <si>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</si>
  <si>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</si>
  <si>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</si>
  <si>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</si>
  <si>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</si>
  <si>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</si>
  <si>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</si>
  <si>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</si>
  <si>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</si>
  <si>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</si>
  <si>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</si>
  <si>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</si>
  <si>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</si>
  <si>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</si>
  <si>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</si>
  <si>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</si>
  <si>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</si>
  <si>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</si>
  <si>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</si>
  <si>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</si>
  <si>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</si>
  <si>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</si>
  <si>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</si>
  <si>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</si>
  <si>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</si>
  <si>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</si>
  <si>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</si>
  <si>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</si>
  <si>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</si>
  <si>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</si>
  <si>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</si>
  <si>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</si>
  <si>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</si>
  <si>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</si>
  <si>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</si>
  <si>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</si>
  <si>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</si>
  <si>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</si>
  <si>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</si>
  <si>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</si>
  <si>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</si>
  <si>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</si>
  <si>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</si>
  <si>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</si>
  <si>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</si>
  <si>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</si>
  <si>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</si>
  <si>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</si>
  <si>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</si>
  <si>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</si>
  <si>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</si>
  <si>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</si>
  <si>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</si>
  <si>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</si>
  <si>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</si>
  <si>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</si>
  <si>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</si>
  <si>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</si>
  <si>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</si>
  <si>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</si>
  <si>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</si>
  <si>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</si>
  <si>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</si>
  <si>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</si>
  <si>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</si>
  <si>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</si>
  <si>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</si>
  <si>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</si>
  <si>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</si>
  <si>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</si>
  <si>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</si>
  <si>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</si>
  <si>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</si>
  <si>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</si>
  <si>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</si>
  <si>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</si>
  <si>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</si>
  <si>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</si>
  <si>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</si>
  <si>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</si>
  <si>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</si>
  <si>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</si>
  <si>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</si>
  <si>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</si>
  <si>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</si>
  <si>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</si>
  <si>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</si>
  <si>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</si>
  <si>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</si>
  <si>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</si>
  <si>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</si>
  <si>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</si>
  <si>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</si>
  <si>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</si>
  <si>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</si>
  <si>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</si>
  <si>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</si>
  <si>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</si>
  <si>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</si>
  <si>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</si>
  <si>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</si>
  <si>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</si>
  <si>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</si>
  <si>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</si>
  <si>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</si>
  <si>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</si>
  <si>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</si>
  <si>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</si>
  <si>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</si>
  <si>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</si>
  <si>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</si>
  <si>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</si>
  <si>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</si>
  <si>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</si>
  <si>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</si>
  <si>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</si>
  <si>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</si>
  <si>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</si>
  <si>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</si>
  <si>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</si>
  <si>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</si>
  <si>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</si>
  <si>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</si>
  <si>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</si>
  <si>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</si>
  <si>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</si>
  <si>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</si>
  <si>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</si>
  <si>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</si>
  <si>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</si>
  <si>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</si>
  <si>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</si>
  <si>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</si>
  <si>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</si>
  <si>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</si>
  <si>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</si>
  <si>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</si>
  <si>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</si>
  <si>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</si>
  <si>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</si>
  <si>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</si>
  <si>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</si>
  <si>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</si>
  <si>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</si>
  <si>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</si>
  <si>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</si>
  <si>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</si>
  <si>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</si>
  <si>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</si>
  <si>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</si>
  <si>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</si>
  <si>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</si>
  <si>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</si>
  <si>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</si>
  <si>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</si>
  <si>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</si>
  <si>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</si>
  <si>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</si>
  <si>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</si>
  <si>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</si>
  <si>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</si>
  <si>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</si>
  <si>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</si>
  <si>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</si>
  <si>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</si>
  <si>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</si>
  <si>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</si>
  <si>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</si>
  <si>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</si>
  <si>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</si>
  <si>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</si>
  <si>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</si>
  <si>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</si>
  <si>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</si>
  <si>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</si>
  <si>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</si>
  <si>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</si>
  <si>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</si>
  <si>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</si>
  <si>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</si>
  <si>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</si>
  <si>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</si>
  <si>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</si>
  <si>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</si>
  <si>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</si>
  <si>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</si>
  <si>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</si>
  <si>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</si>
  <si>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</si>
  <si>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</si>
  <si>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</si>
  <si>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</si>
  <si>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</si>
  <si>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</si>
  <si>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</si>
  <si>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</si>
  <si>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</si>
  <si>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</si>
  <si>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</si>
  <si>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</si>
  <si>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</si>
  <si>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</si>
  <si>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</si>
  <si>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</si>
  <si>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</si>
  <si>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</si>
  <si>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</si>
  <si>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</si>
  <si>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</si>
  <si>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</si>
  <si>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</si>
  <si>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</si>
  <si>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</si>
  <si>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</si>
  <si>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</si>
  <si>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</si>
  <si>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</si>
  <si>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</si>
  <si>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</si>
  <si>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</si>
  <si>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</si>
  <si>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</si>
  <si>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</si>
  <si>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</si>
  <si>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</si>
  <si>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</si>
  <si>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</si>
  <si>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</si>
  <si>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</si>
  <si>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</si>
  <si>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</si>
  <si>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</si>
  <si>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</si>
  <si>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</si>
  <si>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</si>
  <si>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</si>
  <si>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</si>
  <si>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</si>
  <si>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</si>
  <si>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</si>
  <si>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</si>
  <si>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</si>
  <si>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</si>
  <si>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</si>
  <si>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</si>
  <si>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</si>
  <si>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</si>
  <si>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</si>
  <si>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</si>
  <si>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</si>
  <si>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</si>
  <si>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</si>
  <si>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</si>
  <si>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</si>
  <si>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</si>
  <si>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</si>
  <si>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</si>
  <si>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</si>
  <si>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</si>
  <si>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</si>
  <si>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</si>
  <si>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</si>
  <si>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</si>
  <si>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</si>
  <si>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</si>
  <si>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</si>
  <si>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</si>
  <si>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</si>
  <si>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</si>
  <si>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</si>
  <si>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</si>
  <si>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</si>
  <si>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</si>
  <si>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</si>
  <si>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</si>
  <si>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</si>
  <si>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</si>
  <si>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</si>
  <si>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</si>
  <si>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</si>
  <si>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</si>
  <si>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</si>
  <si>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</si>
  <si>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</si>
  <si>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</si>
  <si>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</si>
  <si>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</si>
  <si>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</si>
  <si>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</si>
  <si>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</si>
  <si>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</si>
  <si>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</si>
  <si>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</si>
  <si>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</si>
  <si>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</si>
  <si>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</si>
  <si>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</si>
  <si>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</si>
  <si>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</si>
  <si>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</si>
  <si>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</si>
  <si>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</si>
  <si>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</si>
  <si>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</si>
  <si>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</si>
  <si>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</si>
  <si>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</si>
  <si>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</si>
  <si>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</si>
  <si>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</si>
  <si>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</si>
  <si>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</si>
  <si>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</si>
  <si>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</si>
  <si>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</si>
  <si>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</si>
  <si>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</si>
  <si>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</si>
  <si>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</si>
  <si>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</si>
  <si>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</si>
  <si>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</si>
  <si>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</si>
  <si>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</si>
  <si>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</si>
  <si>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</si>
  <si>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</si>
  <si>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</si>
  <si>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</si>
  <si>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</si>
  <si>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</si>
  <si>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</si>
  <si>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</si>
  <si>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</si>
  <si>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</si>
  <si>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</si>
  <si>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</si>
  <si>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</si>
  <si>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</si>
  <si>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</si>
  <si>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</si>
  <si>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</si>
  <si>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</si>
  <si>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</si>
  <si>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</si>
  <si>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</si>
  <si>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</si>
  <si>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</si>
  <si>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</si>
  <si>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</si>
  <si>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</si>
  <si>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</si>
  <si>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</si>
  <si>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</si>
  <si>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</si>
  <si>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</si>
  <si>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</si>
  <si>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</si>
  <si>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</si>
  <si>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</si>
  <si>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</si>
  <si>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</si>
  <si>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</si>
  <si>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</si>
  <si>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</si>
  <si>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</si>
  <si>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</si>
  <si>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</si>
  <si>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</si>
  <si>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</si>
  <si>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</si>
  <si>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</si>
  <si>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</si>
  <si>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</si>
  <si>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</si>
  <si>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</si>
  <si>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</si>
  <si>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</si>
  <si>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</si>
  <si>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</si>
  <si>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</si>
  <si>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</si>
  <si>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</si>
  <si>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</si>
  <si>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</si>
  <si>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</si>
  <si>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</si>
  <si>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</si>
  <si>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</si>
  <si>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</si>
  <si>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</si>
  <si>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</si>
  <si>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</si>
  <si>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</si>
  <si>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</si>
  <si>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</si>
  <si>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</si>
  <si>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</si>
  <si>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</si>
  <si>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</si>
  <si>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</si>
  <si>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</si>
  <si>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</si>
  <si>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</si>
  <si>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</si>
  <si>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</si>
  <si>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</si>
  <si>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</si>
  <si>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</si>
  <si>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</si>
  <si>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</si>
  <si>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</si>
  <si>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</si>
  <si>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</si>
  <si>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</si>
  <si>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</si>
  <si>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</si>
  <si>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</si>
  <si>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</si>
  <si>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</si>
  <si>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</si>
  <si>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</si>
  <si>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</si>
  <si>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</si>
  <si>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</si>
  <si>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</si>
  <si>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</si>
  <si>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</si>
  <si>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</si>
  <si>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</si>
  <si>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</si>
  <si>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</si>
  <si>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</si>
  <si>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</si>
  <si>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</si>
  <si>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</si>
  <si>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</si>
  <si>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</si>
  <si>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</si>
  <si>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</si>
  <si>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</si>
  <si>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</si>
  <si>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</si>
  <si>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</si>
  <si>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</si>
  <si>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</si>
  <si>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</si>
  <si>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</si>
  <si>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</si>
  <si>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</si>
  <si>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</si>
  <si>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</si>
  <si>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</si>
  <si>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</si>
  <si>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</si>
  <si>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</si>
  <si>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</si>
  <si>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</si>
  <si>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</si>
  <si>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</si>
  <si>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</si>
  <si>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</si>
  <si>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</si>
  <si>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</si>
  <si>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</si>
  <si>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</si>
  <si>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</si>
  <si>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</si>
  <si>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</si>
  <si>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</si>
  <si>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</si>
  <si>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</si>
  <si>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</si>
  <si>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</si>
  <si>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</si>
  <si>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</si>
  <si>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</si>
  <si>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</si>
  <si>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</si>
  <si>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</si>
  <si>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</si>
  <si>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</si>
  <si>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</si>
  <si>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</si>
  <si>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</si>
  <si>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</si>
  <si>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</si>
  <si>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</si>
  <si>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</si>
  <si>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</si>
  <si>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</si>
  <si>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</si>
  <si>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OPERATING EXPENDITURE FOR THE 4th Quarter Ended 30 June 2024 (Preliminary results)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</si>
</sst>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FCDE-4412-4EFB-B776-043B7311704C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9405341830</v>
      </c>
      <c r="E6" s="19">
        <v>9386293434</v>
      </c>
      <c r="F6" s="19">
        <v>10119569233</v>
      </c>
      <c r="G6" s="21">
        <f>IF(($E6       =0),0,($F6       /$E6       ))</f>
        <v>1.0781219769183705</v>
      </c>
      <c r="H6" s="20">
        <v>882478352</v>
      </c>
      <c r="I6" s="19">
        <v>1048251968</v>
      </c>
      <c r="J6" s="19">
        <v>765352387</v>
      </c>
      <c r="K6" s="20">
        <v>2696082707</v>
      </c>
      <c r="L6" s="20">
        <v>909272223</v>
      </c>
      <c r="M6" s="19">
        <v>698664163</v>
      </c>
      <c r="N6" s="19">
        <v>770488114</v>
      </c>
      <c r="O6" s="20">
        <v>2378424500</v>
      </c>
      <c r="P6" s="20">
        <v>797779490</v>
      </c>
      <c r="Q6" s="19">
        <v>762239101</v>
      </c>
      <c r="R6" s="19">
        <v>839993807</v>
      </c>
      <c r="S6" s="20">
        <v>2400012398</v>
      </c>
      <c r="T6" s="20">
        <v>987661431</v>
      </c>
      <c r="U6" s="19">
        <v>580433454</v>
      </c>
      <c r="V6" s="19">
        <v>1076954743</v>
      </c>
      <c r="W6" s="18">
        <v>2645049628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17272541720</v>
      </c>
      <c r="E7" s="19">
        <v>16891317250</v>
      </c>
      <c r="F7" s="19">
        <v>15775654866</v>
      </c>
      <c r="G7" s="21">
        <f>IF(($E7       =0),0,($F7       /$E7       ))</f>
        <v>0.93395053994382826</v>
      </c>
      <c r="H7" s="20">
        <v>1610472220</v>
      </c>
      <c r="I7" s="19">
        <v>3753802051</v>
      </c>
      <c r="J7" s="19">
        <v>1040559239</v>
      </c>
      <c r="K7" s="20">
        <v>6404833510</v>
      </c>
      <c r="L7" s="20">
        <v>927468023</v>
      </c>
      <c r="M7" s="19">
        <v>1015955236</v>
      </c>
      <c r="N7" s="19">
        <v>866586907</v>
      </c>
      <c r="O7" s="20">
        <v>2810010166</v>
      </c>
      <c r="P7" s="20">
        <v>876102064</v>
      </c>
      <c r="Q7" s="19">
        <v>2362308086</v>
      </c>
      <c r="R7" s="19">
        <v>229108339</v>
      </c>
      <c r="S7" s="20">
        <v>3467518489</v>
      </c>
      <c r="T7" s="20">
        <v>966226329</v>
      </c>
      <c r="U7" s="19">
        <v>953960299</v>
      </c>
      <c r="V7" s="19">
        <v>1173106073</v>
      </c>
      <c r="W7" s="18">
        <v>3093292701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26677883550</v>
      </c>
      <c r="E8" s="12">
        <f>SUM(E6:E7)</f>
        <v>26277610684</v>
      </c>
      <c r="F8" s="12">
        <f>SUM(F6:F7)</f>
        <v>25895224099</v>
      </c>
      <c r="G8" s="14">
        <f>IF(($E8       =0),0,($F8       /$E8       ))</f>
        <v>0.98544819810300222</v>
      </c>
      <c r="H8" s="13">
        <f>SUM(H6:H7)</f>
        <v>2492950572</v>
      </c>
      <c r="I8" s="12">
        <f>SUM(I6:I7)</f>
        <v>4802054019</v>
      </c>
      <c r="J8" s="12">
        <f>SUM(J6:J7)</f>
        <v>1805911626</v>
      </c>
      <c r="K8" s="13">
        <f>SUM(K6:K7)</f>
        <v>9100916217</v>
      </c>
      <c r="L8" s="13">
        <f>SUM(L6:L7)</f>
        <v>1836740246</v>
      </c>
      <c r="M8" s="12">
        <f>SUM(M6:M7)</f>
        <v>1714619399</v>
      </c>
      <c r="N8" s="12">
        <f>SUM(N6:N7)</f>
        <v>1637075021</v>
      </c>
      <c r="O8" s="13">
        <f>SUM(O6:O7)</f>
        <v>5188434666</v>
      </c>
      <c r="P8" s="13">
        <f>SUM(P6:P7)</f>
        <v>1673881554</v>
      </c>
      <c r="Q8" s="12">
        <f>SUM(Q6:Q7)</f>
        <v>3124547187</v>
      </c>
      <c r="R8" s="12">
        <f>SUM(R6:R7)</f>
        <v>1069102146</v>
      </c>
      <c r="S8" s="13">
        <f>SUM(S6:S7)</f>
        <v>5867530887</v>
      </c>
      <c r="T8" s="13">
        <f>SUM(T6:T7)</f>
        <v>1953887760</v>
      </c>
      <c r="U8" s="12">
        <f>SUM(U6:U7)</f>
        <v>1534393753</v>
      </c>
      <c r="V8" s="12">
        <f>SUM(V6:V7)</f>
        <v>2250060816</v>
      </c>
      <c r="W8" s="11">
        <f>SUM(W6:W7)</f>
        <v>5738342329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554298038</v>
      </c>
      <c r="E9" s="19">
        <v>654317565</v>
      </c>
      <c r="F9" s="19">
        <v>499113343</v>
      </c>
      <c r="G9" s="21">
        <f>IF(($E9       =0),0,($F9       /$E9       ))</f>
        <v>0.76279985392108496</v>
      </c>
      <c r="H9" s="20">
        <v>27538729</v>
      </c>
      <c r="I9" s="19">
        <v>48584670</v>
      </c>
      <c r="J9" s="19">
        <v>50223572</v>
      </c>
      <c r="K9" s="20">
        <v>126346971</v>
      </c>
      <c r="L9" s="20">
        <v>43560603</v>
      </c>
      <c r="M9" s="19">
        <v>56085039</v>
      </c>
      <c r="N9" s="19">
        <v>46617688</v>
      </c>
      <c r="O9" s="20">
        <v>146263330</v>
      </c>
      <c r="P9" s="20">
        <v>48681690</v>
      </c>
      <c r="Q9" s="19">
        <v>0</v>
      </c>
      <c r="R9" s="19">
        <v>81529226</v>
      </c>
      <c r="S9" s="20">
        <v>130210916</v>
      </c>
      <c r="T9" s="20">
        <v>44789044</v>
      </c>
      <c r="U9" s="19">
        <v>51503082</v>
      </c>
      <c r="V9" s="19">
        <v>0</v>
      </c>
      <c r="W9" s="18">
        <v>96292126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373106714</v>
      </c>
      <c r="E10" s="19">
        <v>352171226</v>
      </c>
      <c r="F10" s="19">
        <v>246221989</v>
      </c>
      <c r="G10" s="21">
        <f>IF(($E10      =0),0,($F10      /$E10      ))</f>
        <v>0.69915419211449148</v>
      </c>
      <c r="H10" s="20">
        <v>9968456</v>
      </c>
      <c r="I10" s="19">
        <v>10367291</v>
      </c>
      <c r="J10" s="19">
        <v>38642416</v>
      </c>
      <c r="K10" s="20">
        <v>58978163</v>
      </c>
      <c r="L10" s="20">
        <v>11715551</v>
      </c>
      <c r="M10" s="19">
        <v>28352127</v>
      </c>
      <c r="N10" s="19">
        <v>11402424</v>
      </c>
      <c r="O10" s="20">
        <v>51470102</v>
      </c>
      <c r="P10" s="20">
        <v>37294236</v>
      </c>
      <c r="Q10" s="19">
        <v>16085131</v>
      </c>
      <c r="R10" s="19">
        <v>16643397</v>
      </c>
      <c r="S10" s="20">
        <v>70022764</v>
      </c>
      <c r="T10" s="20">
        <v>32268902</v>
      </c>
      <c r="U10" s="19">
        <v>11810631</v>
      </c>
      <c r="V10" s="19">
        <v>21671427</v>
      </c>
      <c r="W10" s="18">
        <v>65750960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684903101</v>
      </c>
      <c r="E11" s="19">
        <v>764152335</v>
      </c>
      <c r="F11" s="19">
        <v>472818055</v>
      </c>
      <c r="G11" s="21">
        <f>IF(($E11      =0),0,($F11      /$E11      ))</f>
        <v>0.61874842664715535</v>
      </c>
      <c r="H11" s="20">
        <v>41772990</v>
      </c>
      <c r="I11" s="19">
        <v>0</v>
      </c>
      <c r="J11" s="19">
        <v>0</v>
      </c>
      <c r="K11" s="20">
        <v>41772990</v>
      </c>
      <c r="L11" s="20">
        <v>26312867</v>
      </c>
      <c r="M11" s="19">
        <v>36895863</v>
      </c>
      <c r="N11" s="19">
        <v>63147359</v>
      </c>
      <c r="O11" s="20">
        <v>126356089</v>
      </c>
      <c r="P11" s="20">
        <v>113365211</v>
      </c>
      <c r="Q11" s="19">
        <v>42927842</v>
      </c>
      <c r="R11" s="19">
        <v>25186768</v>
      </c>
      <c r="S11" s="20">
        <v>181479821</v>
      </c>
      <c r="T11" s="20">
        <v>34660786</v>
      </c>
      <c r="U11" s="19">
        <v>37578907</v>
      </c>
      <c r="V11" s="19">
        <v>50969462</v>
      </c>
      <c r="W11" s="18">
        <v>123209155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560769599</v>
      </c>
      <c r="E12" s="19">
        <v>673419134</v>
      </c>
      <c r="F12" s="19">
        <v>615893663</v>
      </c>
      <c r="G12" s="21">
        <f>IF(($E12      =0),0,($F12      /$E12      ))</f>
        <v>0.91457701734979213</v>
      </c>
      <c r="H12" s="20">
        <v>40272038</v>
      </c>
      <c r="I12" s="19">
        <v>47836818</v>
      </c>
      <c r="J12" s="19">
        <v>59478360</v>
      </c>
      <c r="K12" s="20">
        <v>147587216</v>
      </c>
      <c r="L12" s="20">
        <v>48406458</v>
      </c>
      <c r="M12" s="19">
        <v>54526925</v>
      </c>
      <c r="N12" s="19">
        <v>55542392</v>
      </c>
      <c r="O12" s="20">
        <v>158475775</v>
      </c>
      <c r="P12" s="20">
        <v>48271324</v>
      </c>
      <c r="Q12" s="19">
        <v>47297813</v>
      </c>
      <c r="R12" s="19">
        <v>46850205</v>
      </c>
      <c r="S12" s="20">
        <v>142419342</v>
      </c>
      <c r="T12" s="20">
        <v>43451281</v>
      </c>
      <c r="U12" s="19">
        <v>42574473</v>
      </c>
      <c r="V12" s="19">
        <v>81385576</v>
      </c>
      <c r="W12" s="18">
        <v>167411330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260784677</v>
      </c>
      <c r="E13" s="19">
        <v>305656999</v>
      </c>
      <c r="F13" s="19">
        <v>196635880</v>
      </c>
      <c r="G13" s="21">
        <f>IF(($E13      =0),0,($F13      /$E13      ))</f>
        <v>0.6433220264653583</v>
      </c>
      <c r="H13" s="20">
        <v>13633296</v>
      </c>
      <c r="I13" s="19">
        <v>10650092</v>
      </c>
      <c r="J13" s="19">
        <v>31453518</v>
      </c>
      <c r="K13" s="20">
        <v>55736906</v>
      </c>
      <c r="L13" s="20">
        <v>22112988</v>
      </c>
      <c r="M13" s="19">
        <v>21092991</v>
      </c>
      <c r="N13" s="19">
        <v>9944</v>
      </c>
      <c r="O13" s="20">
        <v>43215923</v>
      </c>
      <c r="P13" s="20">
        <v>216966</v>
      </c>
      <c r="Q13" s="19">
        <v>16247874</v>
      </c>
      <c r="R13" s="19">
        <v>8836832</v>
      </c>
      <c r="S13" s="20">
        <v>25301672</v>
      </c>
      <c r="T13" s="20">
        <v>23207079</v>
      </c>
      <c r="U13" s="19">
        <v>12417721</v>
      </c>
      <c r="V13" s="19">
        <v>36756579</v>
      </c>
      <c r="W13" s="18">
        <v>72381379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1268316432</v>
      </c>
      <c r="E14" s="19">
        <v>1437790978</v>
      </c>
      <c r="F14" s="19">
        <v>1145401269</v>
      </c>
      <c r="G14" s="21">
        <f>IF(($E14      =0),0,($F14      /$E14      ))</f>
        <v>0.79663962740486749</v>
      </c>
      <c r="H14" s="20">
        <v>78015752</v>
      </c>
      <c r="I14" s="19">
        <v>92236617</v>
      </c>
      <c r="J14" s="19">
        <v>118259356</v>
      </c>
      <c r="K14" s="20">
        <v>288511725</v>
      </c>
      <c r="L14" s="20">
        <v>89589311</v>
      </c>
      <c r="M14" s="19">
        <v>106206218</v>
      </c>
      <c r="N14" s="19">
        <v>95921702</v>
      </c>
      <c r="O14" s="20">
        <v>291717231</v>
      </c>
      <c r="P14" s="20">
        <v>95525173</v>
      </c>
      <c r="Q14" s="19">
        <v>87028108</v>
      </c>
      <c r="R14" s="19">
        <v>87934502</v>
      </c>
      <c r="S14" s="20">
        <v>270487783</v>
      </c>
      <c r="T14" s="20">
        <v>94525088</v>
      </c>
      <c r="U14" s="19">
        <v>78215817</v>
      </c>
      <c r="V14" s="19">
        <v>121943625</v>
      </c>
      <c r="W14" s="18">
        <v>294684530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219363438</v>
      </c>
      <c r="E15" s="19">
        <v>253227183</v>
      </c>
      <c r="F15" s="19">
        <v>199829727</v>
      </c>
      <c r="G15" s="21">
        <f>IF(($E15      =0),0,($F15      /$E15      ))</f>
        <v>0.78913221176574866</v>
      </c>
      <c r="H15" s="20">
        <v>18126952</v>
      </c>
      <c r="I15" s="19">
        <v>-2447977</v>
      </c>
      <c r="J15" s="19">
        <v>19430007</v>
      </c>
      <c r="K15" s="20">
        <v>35108982</v>
      </c>
      <c r="L15" s="20">
        <v>14272884</v>
      </c>
      <c r="M15" s="19">
        <v>9165610</v>
      </c>
      <c r="N15" s="19">
        <v>16222677</v>
      </c>
      <c r="O15" s="20">
        <v>39661171</v>
      </c>
      <c r="P15" s="20">
        <v>14273273</v>
      </c>
      <c r="Q15" s="19">
        <v>15786512</v>
      </c>
      <c r="R15" s="19">
        <v>36960598</v>
      </c>
      <c r="S15" s="20">
        <v>67020383</v>
      </c>
      <c r="T15" s="20">
        <v>8136353</v>
      </c>
      <c r="U15" s="19">
        <v>-25584357</v>
      </c>
      <c r="V15" s="19">
        <v>75487195</v>
      </c>
      <c r="W15" s="18">
        <v>58039191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180616828</v>
      </c>
      <c r="E16" s="19">
        <v>278986104</v>
      </c>
      <c r="F16" s="19">
        <v>164276026</v>
      </c>
      <c r="G16" s="21">
        <f>IF(($E16      =0),0,($F16      /$E16      ))</f>
        <v>0.58883228822034805</v>
      </c>
      <c r="H16" s="20">
        <v>11431372</v>
      </c>
      <c r="I16" s="19">
        <v>7729733</v>
      </c>
      <c r="J16" s="19">
        <v>10541791</v>
      </c>
      <c r="K16" s="20">
        <v>29702896</v>
      </c>
      <c r="L16" s="20">
        <v>12751198</v>
      </c>
      <c r="M16" s="19">
        <v>15021847</v>
      </c>
      <c r="N16" s="19">
        <v>6787968</v>
      </c>
      <c r="O16" s="20">
        <v>34561013</v>
      </c>
      <c r="P16" s="20">
        <v>10960820</v>
      </c>
      <c r="Q16" s="19">
        <v>12639755</v>
      </c>
      <c r="R16" s="19">
        <v>11407516</v>
      </c>
      <c r="S16" s="20">
        <v>35008091</v>
      </c>
      <c r="T16" s="20">
        <v>13250989</v>
      </c>
      <c r="U16" s="19">
        <v>23519409</v>
      </c>
      <c r="V16" s="19">
        <v>28233628</v>
      </c>
      <c r="W16" s="18">
        <v>65004026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4102158827</v>
      </c>
      <c r="E17" s="12">
        <f>SUM(E9:E16)</f>
        <v>4719721524</v>
      </c>
      <c r="F17" s="12">
        <f>SUM(F9:F16)</f>
        <v>3540189952</v>
      </c>
      <c r="G17" s="14">
        <f>IF(($E17      =0),0,($F17      /$E17      ))</f>
        <v>0.75008449841753844</v>
      </c>
      <c r="H17" s="13">
        <f>SUM(H9:H16)</f>
        <v>240759585</v>
      </c>
      <c r="I17" s="12">
        <f>SUM(I9:I16)</f>
        <v>214957244</v>
      </c>
      <c r="J17" s="12">
        <f>SUM(J9:J16)</f>
        <v>328029020</v>
      </c>
      <c r="K17" s="13">
        <f>SUM(K9:K16)</f>
        <v>783745849</v>
      </c>
      <c r="L17" s="13">
        <f>SUM(L9:L16)</f>
        <v>268721860</v>
      </c>
      <c r="M17" s="12">
        <f>SUM(M9:M16)</f>
        <v>327346620</v>
      </c>
      <c r="N17" s="12">
        <f>SUM(N9:N16)</f>
        <v>295652154</v>
      </c>
      <c r="O17" s="13">
        <f>SUM(O9:O16)</f>
        <v>891720634</v>
      </c>
      <c r="P17" s="13">
        <f>SUM(P9:P16)</f>
        <v>368588693</v>
      </c>
      <c r="Q17" s="12">
        <f>SUM(Q9:Q16)</f>
        <v>238013035</v>
      </c>
      <c r="R17" s="12">
        <f>SUM(R9:R16)</f>
        <v>315349044</v>
      </c>
      <c r="S17" s="13">
        <f>SUM(S9:S16)</f>
        <v>921950772</v>
      </c>
      <c r="T17" s="13">
        <f>SUM(T9:T16)</f>
        <v>294289522</v>
      </c>
      <c r="U17" s="12">
        <f>SUM(U9:U16)</f>
        <v>232035683</v>
      </c>
      <c r="V17" s="12">
        <f>SUM(V9:V16)</f>
        <v>416447492</v>
      </c>
      <c r="W17" s="11">
        <f>SUM(W9:W16)</f>
        <v>942772697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355778346</v>
      </c>
      <c r="E18" s="19">
        <v>379588061</v>
      </c>
      <c r="F18" s="19">
        <v>134789925</v>
      </c>
      <c r="G18" s="21">
        <f>IF(($E18      =0),0,($F18      /$E18      ))</f>
        <v>0.35509526997478458</v>
      </c>
      <c r="H18" s="20">
        <v>6394513</v>
      </c>
      <c r="I18" s="19">
        <v>4685457</v>
      </c>
      <c r="J18" s="19">
        <v>4885520</v>
      </c>
      <c r="K18" s="20">
        <v>15965490</v>
      </c>
      <c r="L18" s="20">
        <v>13428544</v>
      </c>
      <c r="M18" s="19">
        <v>13581253</v>
      </c>
      <c r="N18" s="19">
        <v>10871259</v>
      </c>
      <c r="O18" s="20">
        <v>37881056</v>
      </c>
      <c r="P18" s="20">
        <v>19851583</v>
      </c>
      <c r="Q18" s="19">
        <v>6617473</v>
      </c>
      <c r="R18" s="19">
        <v>7659390</v>
      </c>
      <c r="S18" s="20">
        <v>34128446</v>
      </c>
      <c r="T18" s="20">
        <v>7111554</v>
      </c>
      <c r="U18" s="19">
        <v>18188753</v>
      </c>
      <c r="V18" s="19">
        <v>21514626</v>
      </c>
      <c r="W18" s="18">
        <v>46814933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523869680</v>
      </c>
      <c r="E19" s="19">
        <v>750675003</v>
      </c>
      <c r="F19" s="19">
        <v>369776531</v>
      </c>
      <c r="G19" s="21">
        <f>IF(($E19      =0),0,($F19      /$E19      ))</f>
        <v>0.4925920398604241</v>
      </c>
      <c r="H19" s="20">
        <v>29558078</v>
      </c>
      <c r="I19" s="19">
        <v>26982287</v>
      </c>
      <c r="J19" s="19">
        <v>31324677</v>
      </c>
      <c r="K19" s="20">
        <v>87865042</v>
      </c>
      <c r="L19" s="20">
        <v>30059518</v>
      </c>
      <c r="M19" s="19">
        <v>29738060</v>
      </c>
      <c r="N19" s="19">
        <v>30862133</v>
      </c>
      <c r="O19" s="20">
        <v>90659711</v>
      </c>
      <c r="P19" s="20">
        <v>30140451</v>
      </c>
      <c r="Q19" s="19">
        <v>27136446</v>
      </c>
      <c r="R19" s="19">
        <v>39058661</v>
      </c>
      <c r="S19" s="20">
        <v>96335558</v>
      </c>
      <c r="T19" s="20">
        <v>23056861</v>
      </c>
      <c r="U19" s="19">
        <v>34129291</v>
      </c>
      <c r="V19" s="19">
        <v>37730068</v>
      </c>
      <c r="W19" s="18">
        <v>94916220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120253388</v>
      </c>
      <c r="E20" s="19">
        <v>120263393</v>
      </c>
      <c r="F20" s="19">
        <v>117630438</v>
      </c>
      <c r="G20" s="21">
        <f>IF(($E20      =0),0,($F20      /$E20      ))</f>
        <v>0.97810676271207486</v>
      </c>
      <c r="H20" s="20">
        <v>6108354</v>
      </c>
      <c r="I20" s="19">
        <v>10045845</v>
      </c>
      <c r="J20" s="19">
        <v>8140391</v>
      </c>
      <c r="K20" s="20">
        <v>24294590</v>
      </c>
      <c r="L20" s="20">
        <v>8279454</v>
      </c>
      <c r="M20" s="19">
        <v>9343185</v>
      </c>
      <c r="N20" s="19">
        <v>9601903</v>
      </c>
      <c r="O20" s="20">
        <v>27224542</v>
      </c>
      <c r="P20" s="20">
        <v>8990770</v>
      </c>
      <c r="Q20" s="19">
        <v>8526692</v>
      </c>
      <c r="R20" s="19">
        <v>8644943</v>
      </c>
      <c r="S20" s="20">
        <v>26162405</v>
      </c>
      <c r="T20" s="20">
        <v>11480458</v>
      </c>
      <c r="U20" s="19">
        <v>10774088</v>
      </c>
      <c r="V20" s="19">
        <v>17694355</v>
      </c>
      <c r="W20" s="18">
        <v>39948901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305538054</v>
      </c>
      <c r="E21" s="19">
        <v>309640890</v>
      </c>
      <c r="F21" s="19">
        <v>219618519</v>
      </c>
      <c r="G21" s="21">
        <f>IF(($E21      =0),0,($F21      /$E21      ))</f>
        <v>0.7092684658024333</v>
      </c>
      <c r="H21" s="20">
        <v>15923590</v>
      </c>
      <c r="I21" s="19">
        <v>31217518</v>
      </c>
      <c r="J21" s="19">
        <v>16881679</v>
      </c>
      <c r="K21" s="20">
        <v>64022787</v>
      </c>
      <c r="L21" s="20">
        <v>19964133</v>
      </c>
      <c r="M21" s="19">
        <v>20525873</v>
      </c>
      <c r="N21" s="19">
        <v>13096481</v>
      </c>
      <c r="O21" s="20">
        <v>53586487</v>
      </c>
      <c r="P21" s="20">
        <v>18090528</v>
      </c>
      <c r="Q21" s="19">
        <v>14984967</v>
      </c>
      <c r="R21" s="19">
        <v>7099593</v>
      </c>
      <c r="S21" s="20">
        <v>40175088</v>
      </c>
      <c r="T21" s="20">
        <v>19847949</v>
      </c>
      <c r="U21" s="19">
        <v>21221842</v>
      </c>
      <c r="V21" s="19">
        <v>20764366</v>
      </c>
      <c r="W21" s="18">
        <v>61834157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201801315</v>
      </c>
      <c r="E22" s="19">
        <v>218032342</v>
      </c>
      <c r="F22" s="19">
        <v>189050248</v>
      </c>
      <c r="G22" s="21">
        <f>IF(($E22      =0),0,($F22      /$E22      ))</f>
        <v>0.86707433523784283</v>
      </c>
      <c r="H22" s="20">
        <v>8942579</v>
      </c>
      <c r="I22" s="19">
        <v>10903352</v>
      </c>
      <c r="J22" s="19">
        <v>17762802</v>
      </c>
      <c r="K22" s="20">
        <v>37608733</v>
      </c>
      <c r="L22" s="20">
        <v>13618715</v>
      </c>
      <c r="M22" s="19">
        <v>17112602</v>
      </c>
      <c r="N22" s="19">
        <v>17845315</v>
      </c>
      <c r="O22" s="20">
        <v>48576632</v>
      </c>
      <c r="P22" s="20">
        <v>10414782</v>
      </c>
      <c r="Q22" s="19">
        <v>14246114</v>
      </c>
      <c r="R22" s="19">
        <v>17737372</v>
      </c>
      <c r="S22" s="20">
        <v>42398268</v>
      </c>
      <c r="T22" s="20">
        <v>5246447</v>
      </c>
      <c r="U22" s="19">
        <v>29439420</v>
      </c>
      <c r="V22" s="19">
        <v>25780748</v>
      </c>
      <c r="W22" s="18">
        <v>60466615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514345731</v>
      </c>
      <c r="E23" s="19">
        <v>583292264</v>
      </c>
      <c r="F23" s="19">
        <v>392772710</v>
      </c>
      <c r="G23" s="21">
        <f>IF(($E23      =0),0,($F23      /$E23      ))</f>
        <v>0.67337205418517265</v>
      </c>
      <c r="H23" s="20">
        <v>31454461</v>
      </c>
      <c r="I23" s="19">
        <v>37990105</v>
      </c>
      <c r="J23" s="19">
        <v>38518134</v>
      </c>
      <c r="K23" s="20">
        <v>107962700</v>
      </c>
      <c r="L23" s="20">
        <v>35216137</v>
      </c>
      <c r="M23" s="19">
        <v>22482593</v>
      </c>
      <c r="N23" s="19">
        <v>34204080</v>
      </c>
      <c r="O23" s="20">
        <v>91902810</v>
      </c>
      <c r="P23" s="20">
        <v>38680200</v>
      </c>
      <c r="Q23" s="19">
        <v>0</v>
      </c>
      <c r="R23" s="19">
        <v>31025585</v>
      </c>
      <c r="S23" s="20">
        <v>69705785</v>
      </c>
      <c r="T23" s="20">
        <v>37466668</v>
      </c>
      <c r="U23" s="19">
        <v>40101394</v>
      </c>
      <c r="V23" s="19">
        <v>45633353</v>
      </c>
      <c r="W23" s="18">
        <v>123201415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1839455564</v>
      </c>
      <c r="E24" s="19">
        <v>1914394572</v>
      </c>
      <c r="F24" s="19">
        <v>1134326079</v>
      </c>
      <c r="G24" s="21">
        <f>IF(($E24      =0),0,($F24      /$E24      ))</f>
        <v>0.59252470498542553</v>
      </c>
      <c r="H24" s="20">
        <v>66764209</v>
      </c>
      <c r="I24" s="19">
        <v>102950571</v>
      </c>
      <c r="J24" s="19">
        <v>94018901</v>
      </c>
      <c r="K24" s="20">
        <v>263733681</v>
      </c>
      <c r="L24" s="20">
        <v>90665646</v>
      </c>
      <c r="M24" s="19">
        <v>84949870</v>
      </c>
      <c r="N24" s="19">
        <v>107740915</v>
      </c>
      <c r="O24" s="20">
        <v>283356431</v>
      </c>
      <c r="P24" s="20">
        <v>91249914</v>
      </c>
      <c r="Q24" s="19">
        <v>92253748</v>
      </c>
      <c r="R24" s="19">
        <v>108287005</v>
      </c>
      <c r="S24" s="20">
        <v>291790667</v>
      </c>
      <c r="T24" s="20">
        <v>101946222</v>
      </c>
      <c r="U24" s="19">
        <v>94074042</v>
      </c>
      <c r="V24" s="19">
        <v>99425036</v>
      </c>
      <c r="W24" s="18">
        <v>295445300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3861042078</v>
      </c>
      <c r="E25" s="12">
        <f>SUM(E18:E24)</f>
        <v>4275886525</v>
      </c>
      <c r="F25" s="12">
        <f>SUM(F18:F24)</f>
        <v>2557964450</v>
      </c>
      <c r="G25" s="14">
        <f>IF(($E25      =0),0,($F25      /$E25      ))</f>
        <v>0.59823019975956915</v>
      </c>
      <c r="H25" s="13">
        <f>SUM(H18:H24)</f>
        <v>165145784</v>
      </c>
      <c r="I25" s="12">
        <f>SUM(I18:I24)</f>
        <v>224775135</v>
      </c>
      <c r="J25" s="12">
        <f>SUM(J18:J24)</f>
        <v>211532104</v>
      </c>
      <c r="K25" s="13">
        <f>SUM(K18:K24)</f>
        <v>601453023</v>
      </c>
      <c r="L25" s="13">
        <f>SUM(L18:L24)</f>
        <v>211232147</v>
      </c>
      <c r="M25" s="12">
        <f>SUM(M18:M24)</f>
        <v>197733436</v>
      </c>
      <c r="N25" s="12">
        <f>SUM(N18:N24)</f>
        <v>224222086</v>
      </c>
      <c r="O25" s="13">
        <f>SUM(O18:O24)</f>
        <v>633187669</v>
      </c>
      <c r="P25" s="13">
        <f>SUM(P18:P24)</f>
        <v>217418228</v>
      </c>
      <c r="Q25" s="12">
        <f>SUM(Q18:Q24)</f>
        <v>163765440</v>
      </c>
      <c r="R25" s="12">
        <f>SUM(R18:R24)</f>
        <v>219512549</v>
      </c>
      <c r="S25" s="13">
        <f>SUM(S18:S24)</f>
        <v>600696217</v>
      </c>
      <c r="T25" s="13">
        <f>SUM(T18:T24)</f>
        <v>206156159</v>
      </c>
      <c r="U25" s="12">
        <f>SUM(U18:U24)</f>
        <v>247928830</v>
      </c>
      <c r="V25" s="12">
        <f>SUM(V18:V24)</f>
        <v>268542552</v>
      </c>
      <c r="W25" s="11">
        <f>SUM(W18:W24)</f>
        <v>722627541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373321436</v>
      </c>
      <c r="E26" s="19">
        <v>401833561</v>
      </c>
      <c r="F26" s="19">
        <v>394624222</v>
      </c>
      <c r="G26" s="21">
        <f>IF(($E26      =0),0,($F26      /$E26      ))</f>
        <v>0.98205889278621006</v>
      </c>
      <c r="H26" s="20">
        <v>17039546</v>
      </c>
      <c r="I26" s="19">
        <v>13116741</v>
      </c>
      <c r="J26" s="19">
        <v>81715873</v>
      </c>
      <c r="K26" s="20">
        <v>111872160</v>
      </c>
      <c r="L26" s="20">
        <v>20626651</v>
      </c>
      <c r="M26" s="19">
        <v>39238897</v>
      </c>
      <c r="N26" s="19">
        <v>33357698</v>
      </c>
      <c r="O26" s="20">
        <v>93223246</v>
      </c>
      <c r="P26" s="20">
        <v>35661704</v>
      </c>
      <c r="Q26" s="19">
        <v>-7168682</v>
      </c>
      <c r="R26" s="19">
        <v>23216485</v>
      </c>
      <c r="S26" s="20">
        <v>51709507</v>
      </c>
      <c r="T26" s="20">
        <v>36248898</v>
      </c>
      <c r="U26" s="19">
        <v>26344982</v>
      </c>
      <c r="V26" s="19">
        <v>75225429</v>
      </c>
      <c r="W26" s="18">
        <v>137819309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272817456</v>
      </c>
      <c r="E27" s="19">
        <v>278873456</v>
      </c>
      <c r="F27" s="19">
        <v>237467886</v>
      </c>
      <c r="G27" s="21">
        <f>IF(($E27      =0),0,($F27      /$E27      ))</f>
        <v>0.85152559661325389</v>
      </c>
      <c r="H27" s="20">
        <v>19042767</v>
      </c>
      <c r="I27" s="19">
        <v>20293915</v>
      </c>
      <c r="J27" s="19">
        <v>20531622</v>
      </c>
      <c r="K27" s="20">
        <v>59868304</v>
      </c>
      <c r="L27" s="20">
        <v>19043340</v>
      </c>
      <c r="M27" s="19">
        <v>19895528</v>
      </c>
      <c r="N27" s="19">
        <v>21000144</v>
      </c>
      <c r="O27" s="20">
        <v>59939012</v>
      </c>
      <c r="P27" s="20">
        <v>18729174</v>
      </c>
      <c r="Q27" s="19">
        <v>18337605</v>
      </c>
      <c r="R27" s="19">
        <v>18818164</v>
      </c>
      <c r="S27" s="20">
        <v>55884943</v>
      </c>
      <c r="T27" s="20">
        <v>19206995</v>
      </c>
      <c r="U27" s="19">
        <v>20419579</v>
      </c>
      <c r="V27" s="19">
        <v>22149053</v>
      </c>
      <c r="W27" s="18">
        <v>61775627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216123622</v>
      </c>
      <c r="E28" s="19">
        <v>229561653</v>
      </c>
      <c r="F28" s="19">
        <v>213151708</v>
      </c>
      <c r="G28" s="21">
        <f>IF(($E28      =0),0,($F28      /$E28      ))</f>
        <v>0.92851617512965023</v>
      </c>
      <c r="H28" s="20">
        <v>18108176</v>
      </c>
      <c r="I28" s="19">
        <v>19279110</v>
      </c>
      <c r="J28" s="19">
        <v>23876235</v>
      </c>
      <c r="K28" s="20">
        <v>61263521</v>
      </c>
      <c r="L28" s="20">
        <v>16674090</v>
      </c>
      <c r="M28" s="19">
        <v>21031073</v>
      </c>
      <c r="N28" s="19">
        <v>0</v>
      </c>
      <c r="O28" s="20">
        <v>37705163</v>
      </c>
      <c r="P28" s="20">
        <v>16282793</v>
      </c>
      <c r="Q28" s="19">
        <v>15435616</v>
      </c>
      <c r="R28" s="19">
        <v>17740806</v>
      </c>
      <c r="S28" s="20">
        <v>49459215</v>
      </c>
      <c r="T28" s="20">
        <v>22066165</v>
      </c>
      <c r="U28" s="19">
        <v>19103787</v>
      </c>
      <c r="V28" s="19">
        <v>23553857</v>
      </c>
      <c r="W28" s="18">
        <v>64723809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273170346</v>
      </c>
      <c r="E29" s="19">
        <v>293256072</v>
      </c>
      <c r="F29" s="19">
        <v>213771586</v>
      </c>
      <c r="G29" s="21">
        <f>IF(($E29      =0),0,($F29      /$E29      ))</f>
        <v>0.72895877156807853</v>
      </c>
      <c r="H29" s="20">
        <v>13501034</v>
      </c>
      <c r="I29" s="19">
        <v>16216482</v>
      </c>
      <c r="J29" s="19">
        <v>21347053</v>
      </c>
      <c r="K29" s="20">
        <v>51064569</v>
      </c>
      <c r="L29" s="20">
        <v>20001207</v>
      </c>
      <c r="M29" s="19">
        <v>18752626</v>
      </c>
      <c r="N29" s="19">
        <v>19404488</v>
      </c>
      <c r="O29" s="20">
        <v>58158321</v>
      </c>
      <c r="P29" s="20">
        <v>14742533</v>
      </c>
      <c r="Q29" s="19">
        <v>18701208</v>
      </c>
      <c r="R29" s="19">
        <v>17830987</v>
      </c>
      <c r="S29" s="20">
        <v>51274728</v>
      </c>
      <c r="T29" s="20">
        <v>15644951</v>
      </c>
      <c r="U29" s="19">
        <v>17032556</v>
      </c>
      <c r="V29" s="19">
        <v>20596461</v>
      </c>
      <c r="W29" s="18">
        <v>53273968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125615772</v>
      </c>
      <c r="E30" s="19">
        <v>130845683</v>
      </c>
      <c r="F30" s="19">
        <v>132449511</v>
      </c>
      <c r="G30" s="21">
        <f>IF(($E30      =0),0,($F30      /$E30      ))</f>
        <v>1.0122574009568202</v>
      </c>
      <c r="H30" s="20">
        <v>6539903</v>
      </c>
      <c r="I30" s="19">
        <v>11560139</v>
      </c>
      <c r="J30" s="19">
        <v>11732791</v>
      </c>
      <c r="K30" s="20">
        <v>29832833</v>
      </c>
      <c r="L30" s="20">
        <v>9600333</v>
      </c>
      <c r="M30" s="19">
        <v>15284501</v>
      </c>
      <c r="N30" s="19">
        <v>13365709</v>
      </c>
      <c r="O30" s="20">
        <v>38250543</v>
      </c>
      <c r="P30" s="20">
        <v>8201360</v>
      </c>
      <c r="Q30" s="19">
        <v>10119504</v>
      </c>
      <c r="R30" s="19">
        <v>14203324</v>
      </c>
      <c r="S30" s="20">
        <v>32524188</v>
      </c>
      <c r="T30" s="20">
        <v>6297676</v>
      </c>
      <c r="U30" s="19">
        <v>9629605</v>
      </c>
      <c r="V30" s="19">
        <v>15914666</v>
      </c>
      <c r="W30" s="18">
        <v>31841947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975595520</v>
      </c>
      <c r="E31" s="19">
        <v>1013571995</v>
      </c>
      <c r="F31" s="19">
        <v>911343603</v>
      </c>
      <c r="G31" s="21">
        <f>IF(($E31      =0),0,($F31      /$E31      ))</f>
        <v>0.89914047299619793</v>
      </c>
      <c r="H31" s="20">
        <v>85434075</v>
      </c>
      <c r="I31" s="19">
        <v>102757676</v>
      </c>
      <c r="J31" s="19">
        <v>39706318</v>
      </c>
      <c r="K31" s="20">
        <v>227898069</v>
      </c>
      <c r="L31" s="20">
        <v>138123581</v>
      </c>
      <c r="M31" s="19">
        <v>38433514</v>
      </c>
      <c r="N31" s="19">
        <v>103534245</v>
      </c>
      <c r="O31" s="20">
        <v>280091340</v>
      </c>
      <c r="P31" s="20">
        <v>93120794</v>
      </c>
      <c r="Q31" s="19">
        <v>61844215</v>
      </c>
      <c r="R31" s="19">
        <v>68636447</v>
      </c>
      <c r="S31" s="20">
        <v>223601456</v>
      </c>
      <c r="T31" s="20">
        <v>44941426</v>
      </c>
      <c r="U31" s="19">
        <v>62740588</v>
      </c>
      <c r="V31" s="19">
        <v>72070724</v>
      </c>
      <c r="W31" s="18">
        <v>179752738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1419372529</v>
      </c>
      <c r="E32" s="19">
        <v>1428620852</v>
      </c>
      <c r="F32" s="19">
        <v>1322140499</v>
      </c>
      <c r="G32" s="21">
        <f>IF(($E32      =0),0,($F32      /$E32      ))</f>
        <v>0.92546633149660906</v>
      </c>
      <c r="H32" s="20">
        <v>46798180</v>
      </c>
      <c r="I32" s="19">
        <v>67579105</v>
      </c>
      <c r="J32" s="19">
        <v>192286795</v>
      </c>
      <c r="K32" s="20">
        <v>306664080</v>
      </c>
      <c r="L32" s="20">
        <v>109249843</v>
      </c>
      <c r="M32" s="19">
        <v>98668751</v>
      </c>
      <c r="N32" s="19">
        <v>167912378</v>
      </c>
      <c r="O32" s="20">
        <v>375830972</v>
      </c>
      <c r="P32" s="20">
        <v>98249818</v>
      </c>
      <c r="Q32" s="19">
        <v>99236374</v>
      </c>
      <c r="R32" s="19">
        <v>106169833</v>
      </c>
      <c r="S32" s="20">
        <v>303656025</v>
      </c>
      <c r="T32" s="20">
        <v>84784435</v>
      </c>
      <c r="U32" s="19">
        <v>102673026</v>
      </c>
      <c r="V32" s="19">
        <v>148531961</v>
      </c>
      <c r="W32" s="18">
        <v>335989422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3656016681</v>
      </c>
      <c r="E33" s="12">
        <f>SUM(E26:E32)</f>
        <v>3776563272</v>
      </c>
      <c r="F33" s="12">
        <f>SUM(F26:F32)</f>
        <v>3424949015</v>
      </c>
      <c r="G33" s="14">
        <f>IF(($E33      =0),0,($F33      /$E33      ))</f>
        <v>0.90689570604922198</v>
      </c>
      <c r="H33" s="13">
        <f>SUM(H26:H32)</f>
        <v>206463681</v>
      </c>
      <c r="I33" s="12">
        <f>SUM(I26:I32)</f>
        <v>250803168</v>
      </c>
      <c r="J33" s="12">
        <f>SUM(J26:J32)</f>
        <v>391196687</v>
      </c>
      <c r="K33" s="13">
        <f>SUM(K26:K32)</f>
        <v>848463536</v>
      </c>
      <c r="L33" s="13">
        <f>SUM(L26:L32)</f>
        <v>333319045</v>
      </c>
      <c r="M33" s="12">
        <f>SUM(M26:M32)</f>
        <v>251304890</v>
      </c>
      <c r="N33" s="12">
        <f>SUM(N26:N32)</f>
        <v>358574662</v>
      </c>
      <c r="O33" s="13">
        <f>SUM(O26:O32)</f>
        <v>943198597</v>
      </c>
      <c r="P33" s="13">
        <f>SUM(P26:P32)</f>
        <v>284988176</v>
      </c>
      <c r="Q33" s="12">
        <f>SUM(Q26:Q32)</f>
        <v>216505840</v>
      </c>
      <c r="R33" s="12">
        <f>SUM(R26:R32)</f>
        <v>266616046</v>
      </c>
      <c r="S33" s="13">
        <f>SUM(S26:S32)</f>
        <v>768110062</v>
      </c>
      <c r="T33" s="13">
        <f>SUM(T26:T32)</f>
        <v>229190546</v>
      </c>
      <c r="U33" s="12">
        <f>SUM(U26:U32)</f>
        <v>257944123</v>
      </c>
      <c r="V33" s="12">
        <f>SUM(V26:V32)</f>
        <v>378042151</v>
      </c>
      <c r="W33" s="11">
        <f>SUM(W26:W32)</f>
        <v>865176820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416084160</v>
      </c>
      <c r="E34" s="19">
        <v>420355203</v>
      </c>
      <c r="F34" s="19">
        <v>280172455</v>
      </c>
      <c r="G34" s="21">
        <f>IF(($E34      =0),0,($F34      /$E34      ))</f>
        <v>0.66651358898488522</v>
      </c>
      <c r="H34" s="20">
        <v>22254500</v>
      </c>
      <c r="I34" s="19">
        <v>25915238</v>
      </c>
      <c r="J34" s="19">
        <v>24114217</v>
      </c>
      <c r="K34" s="20">
        <v>72283955</v>
      </c>
      <c r="L34" s="20">
        <v>24326928</v>
      </c>
      <c r="M34" s="19">
        <v>23069529</v>
      </c>
      <c r="N34" s="19">
        <v>23417217</v>
      </c>
      <c r="O34" s="20">
        <v>70813674</v>
      </c>
      <c r="P34" s="20">
        <v>20622824</v>
      </c>
      <c r="Q34" s="19">
        <v>21364497</v>
      </c>
      <c r="R34" s="19">
        <v>24420608</v>
      </c>
      <c r="S34" s="20">
        <v>66407929</v>
      </c>
      <c r="T34" s="20">
        <v>20600068</v>
      </c>
      <c r="U34" s="19">
        <v>26513310</v>
      </c>
      <c r="V34" s="19">
        <v>23553519</v>
      </c>
      <c r="W34" s="18">
        <v>70666897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362697825</v>
      </c>
      <c r="E35" s="19">
        <v>379991608</v>
      </c>
      <c r="F35" s="19">
        <v>258791663</v>
      </c>
      <c r="G35" s="21">
        <f>IF(($E35      =0),0,($F35      /$E35      ))</f>
        <v>0.68104573246259692</v>
      </c>
      <c r="H35" s="20">
        <v>21801025</v>
      </c>
      <c r="I35" s="19">
        <v>16912753</v>
      </c>
      <c r="J35" s="19">
        <v>29568834</v>
      </c>
      <c r="K35" s="20">
        <v>68282612</v>
      </c>
      <c r="L35" s="20">
        <v>18959699</v>
      </c>
      <c r="M35" s="19">
        <v>24874147</v>
      </c>
      <c r="N35" s="19">
        <v>27532261</v>
      </c>
      <c r="O35" s="20">
        <v>71366107</v>
      </c>
      <c r="P35" s="20">
        <v>11035322</v>
      </c>
      <c r="Q35" s="19">
        <v>19773243</v>
      </c>
      <c r="R35" s="19">
        <v>20116175</v>
      </c>
      <c r="S35" s="20">
        <v>50924740</v>
      </c>
      <c r="T35" s="20">
        <v>20999482</v>
      </c>
      <c r="U35" s="19">
        <v>21341478</v>
      </c>
      <c r="V35" s="19">
        <v>25877244</v>
      </c>
      <c r="W35" s="18">
        <v>68218204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425187200</v>
      </c>
      <c r="E36" s="19">
        <v>445547700</v>
      </c>
      <c r="F36" s="19">
        <v>418283712</v>
      </c>
      <c r="G36" s="21">
        <f>IF(($E36      =0),0,($F36      /$E36      ))</f>
        <v>0.9388079256160452</v>
      </c>
      <c r="H36" s="20">
        <v>0</v>
      </c>
      <c r="I36" s="19">
        <v>49216373</v>
      </c>
      <c r="J36" s="19">
        <v>38526075</v>
      </c>
      <c r="K36" s="20">
        <v>87742448</v>
      </c>
      <c r="L36" s="20">
        <v>63594014</v>
      </c>
      <c r="M36" s="19">
        <v>17608471</v>
      </c>
      <c r="N36" s="19">
        <v>32778399</v>
      </c>
      <c r="O36" s="20">
        <v>113980884</v>
      </c>
      <c r="P36" s="20">
        <v>26231095</v>
      </c>
      <c r="Q36" s="19">
        <v>31734050</v>
      </c>
      <c r="R36" s="19">
        <v>29614402</v>
      </c>
      <c r="S36" s="20">
        <v>87579547</v>
      </c>
      <c r="T36" s="20">
        <v>39901042</v>
      </c>
      <c r="U36" s="19">
        <v>40081995</v>
      </c>
      <c r="V36" s="19">
        <v>48997796</v>
      </c>
      <c r="W36" s="18">
        <v>128980833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680570651</v>
      </c>
      <c r="E37" s="19">
        <v>663078044</v>
      </c>
      <c r="F37" s="19">
        <v>465232117</v>
      </c>
      <c r="G37" s="21">
        <f>IF(($E37      =0),0,($F37      /$E37      ))</f>
        <v>0.70162497644093313</v>
      </c>
      <c r="H37" s="20">
        <v>38173493</v>
      </c>
      <c r="I37" s="19">
        <v>30865140</v>
      </c>
      <c r="J37" s="19">
        <v>55303009</v>
      </c>
      <c r="K37" s="20">
        <v>124341642</v>
      </c>
      <c r="L37" s="20">
        <v>42732907</v>
      </c>
      <c r="M37" s="19">
        <v>48305055</v>
      </c>
      <c r="N37" s="19">
        <v>48367848</v>
      </c>
      <c r="O37" s="20">
        <v>139405810</v>
      </c>
      <c r="P37" s="20">
        <v>33661627</v>
      </c>
      <c r="Q37" s="19">
        <v>29843287</v>
      </c>
      <c r="R37" s="19">
        <v>31771623</v>
      </c>
      <c r="S37" s="20">
        <v>95276537</v>
      </c>
      <c r="T37" s="20">
        <v>32105411</v>
      </c>
      <c r="U37" s="19">
        <v>32735823</v>
      </c>
      <c r="V37" s="19">
        <v>41366894</v>
      </c>
      <c r="W37" s="18">
        <v>106208128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1884539836</v>
      </c>
      <c r="E38" s="12">
        <f>SUM(E34:E37)</f>
        <v>1908972555</v>
      </c>
      <c r="F38" s="12">
        <f>SUM(F34:F37)</f>
        <v>1422479947</v>
      </c>
      <c r="G38" s="14">
        <f>IF(($E38      =0),0,($F38      /$E38      ))</f>
        <v>0.74515473953474409</v>
      </c>
      <c r="H38" s="13">
        <f>SUM(H34:H37)</f>
        <v>82229018</v>
      </c>
      <c r="I38" s="12">
        <f>SUM(I34:I37)</f>
        <v>122909504</v>
      </c>
      <c r="J38" s="12">
        <f>SUM(J34:J37)</f>
        <v>147512135</v>
      </c>
      <c r="K38" s="13">
        <f>SUM(K34:K37)</f>
        <v>352650657</v>
      </c>
      <c r="L38" s="13">
        <f>SUM(L34:L37)</f>
        <v>149613548</v>
      </c>
      <c r="M38" s="12">
        <f>SUM(M34:M37)</f>
        <v>113857202</v>
      </c>
      <c r="N38" s="12">
        <f>SUM(N34:N37)</f>
        <v>132095725</v>
      </c>
      <c r="O38" s="13">
        <f>SUM(O34:O37)</f>
        <v>395566475</v>
      </c>
      <c r="P38" s="13">
        <f>SUM(P34:P37)</f>
        <v>91550868</v>
      </c>
      <c r="Q38" s="12">
        <f>SUM(Q34:Q37)</f>
        <v>102715077</v>
      </c>
      <c r="R38" s="12">
        <f>SUM(R34:R37)</f>
        <v>105922808</v>
      </c>
      <c r="S38" s="13">
        <f>SUM(S34:S37)</f>
        <v>300188753</v>
      </c>
      <c r="T38" s="13">
        <f>SUM(T34:T37)</f>
        <v>113606003</v>
      </c>
      <c r="U38" s="12">
        <f>SUM(U34:U37)</f>
        <v>120672606</v>
      </c>
      <c r="V38" s="12">
        <f>SUM(V34:V37)</f>
        <v>139795453</v>
      </c>
      <c r="W38" s="11">
        <f>SUM(W34:W37)</f>
        <v>374074062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532727784</v>
      </c>
      <c r="E39" s="19">
        <v>524356337</v>
      </c>
      <c r="F39" s="19">
        <v>420315318</v>
      </c>
      <c r="G39" s="21">
        <f>IF(($E39      =0),0,($F39      /$E39      ))</f>
        <v>0.80158336677067754</v>
      </c>
      <c r="H39" s="20">
        <v>27924576</v>
      </c>
      <c r="I39" s="19">
        <v>26413453</v>
      </c>
      <c r="J39" s="19">
        <v>28535493</v>
      </c>
      <c r="K39" s="20">
        <v>82873522</v>
      </c>
      <c r="L39" s="20">
        <v>29337059</v>
      </c>
      <c r="M39" s="19">
        <v>37665164</v>
      </c>
      <c r="N39" s="19">
        <v>31342918</v>
      </c>
      <c r="O39" s="20">
        <v>98345141</v>
      </c>
      <c r="P39" s="20">
        <v>26554722</v>
      </c>
      <c r="Q39" s="19">
        <v>34764953</v>
      </c>
      <c r="R39" s="19">
        <v>29805015</v>
      </c>
      <c r="S39" s="20">
        <v>91124690</v>
      </c>
      <c r="T39" s="20">
        <v>29192219</v>
      </c>
      <c r="U39" s="19">
        <v>44220554</v>
      </c>
      <c r="V39" s="19">
        <v>74559192</v>
      </c>
      <c r="W39" s="18">
        <v>147971965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300406230</v>
      </c>
      <c r="E40" s="19">
        <v>328860533</v>
      </c>
      <c r="F40" s="19">
        <v>325266322</v>
      </c>
      <c r="G40" s="21">
        <f>IF(($E40      =0),0,($F40      /$E40      ))</f>
        <v>0.98907071345043407</v>
      </c>
      <c r="H40" s="20">
        <v>14504525</v>
      </c>
      <c r="I40" s="19">
        <v>16755395</v>
      </c>
      <c r="J40" s="19">
        <v>20567509</v>
      </c>
      <c r="K40" s="20">
        <v>51827429</v>
      </c>
      <c r="L40" s="20">
        <v>787977</v>
      </c>
      <c r="M40" s="19">
        <v>12787094</v>
      </c>
      <c r="N40" s="19">
        <v>24445205</v>
      </c>
      <c r="O40" s="20">
        <v>38020276</v>
      </c>
      <c r="P40" s="20">
        <v>18233074</v>
      </c>
      <c r="Q40" s="19">
        <v>21749397</v>
      </c>
      <c r="R40" s="19">
        <v>127317358</v>
      </c>
      <c r="S40" s="20">
        <v>167299829</v>
      </c>
      <c r="T40" s="20">
        <v>16790296</v>
      </c>
      <c r="U40" s="19">
        <v>21868960</v>
      </c>
      <c r="V40" s="19">
        <v>29459532</v>
      </c>
      <c r="W40" s="18">
        <v>68118788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504018674</v>
      </c>
      <c r="E41" s="19">
        <v>553387925</v>
      </c>
      <c r="F41" s="19">
        <v>399017112</v>
      </c>
      <c r="G41" s="21">
        <f>IF(($E41      =0),0,($F41      /$E41      ))</f>
        <v>0.72104412469787804</v>
      </c>
      <c r="H41" s="20">
        <v>26335763</v>
      </c>
      <c r="I41" s="19">
        <v>27018767</v>
      </c>
      <c r="J41" s="19">
        <v>27652484</v>
      </c>
      <c r="K41" s="20">
        <v>81007014</v>
      </c>
      <c r="L41" s="20">
        <v>31697150</v>
      </c>
      <c r="M41" s="19">
        <v>27259313</v>
      </c>
      <c r="N41" s="19">
        <v>27825241</v>
      </c>
      <c r="O41" s="20">
        <v>86781704</v>
      </c>
      <c r="P41" s="20">
        <v>25297898</v>
      </c>
      <c r="Q41" s="19">
        <v>29235871</v>
      </c>
      <c r="R41" s="19">
        <v>28888699</v>
      </c>
      <c r="S41" s="20">
        <v>83422468</v>
      </c>
      <c r="T41" s="20">
        <v>33171642</v>
      </c>
      <c r="U41" s="19">
        <v>29502027</v>
      </c>
      <c r="V41" s="19">
        <v>85132257</v>
      </c>
      <c r="W41" s="18">
        <v>147805926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363718204</v>
      </c>
      <c r="E42" s="19">
        <v>385857556</v>
      </c>
      <c r="F42" s="19">
        <v>330574569</v>
      </c>
      <c r="G42" s="21">
        <f>IF(($E42      =0),0,($F42      /$E42      ))</f>
        <v>0.85672695495951356</v>
      </c>
      <c r="H42" s="20">
        <v>26259308</v>
      </c>
      <c r="I42" s="19">
        <v>26778381</v>
      </c>
      <c r="J42" s="19">
        <v>55003101</v>
      </c>
      <c r="K42" s="20">
        <v>108040790</v>
      </c>
      <c r="L42" s="20">
        <v>19456109</v>
      </c>
      <c r="M42" s="19">
        <v>39634815</v>
      </c>
      <c r="N42" s="19">
        <v>21683150</v>
      </c>
      <c r="O42" s="20">
        <v>80774074</v>
      </c>
      <c r="P42" s="20">
        <v>17888518</v>
      </c>
      <c r="Q42" s="19">
        <v>19506276</v>
      </c>
      <c r="R42" s="19">
        <v>36165214</v>
      </c>
      <c r="S42" s="20">
        <v>73560008</v>
      </c>
      <c r="T42" s="20">
        <v>22774343</v>
      </c>
      <c r="U42" s="19">
        <v>23682449</v>
      </c>
      <c r="V42" s="19">
        <v>21742905</v>
      </c>
      <c r="W42" s="18">
        <v>68199697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1585196141</v>
      </c>
      <c r="E43" s="19">
        <v>1815795534</v>
      </c>
      <c r="F43" s="19">
        <v>1751604998</v>
      </c>
      <c r="G43" s="21">
        <f>IF(($E43      =0),0,($F43      /$E43      ))</f>
        <v>0.9646488083057484</v>
      </c>
      <c r="H43" s="20">
        <v>134280125</v>
      </c>
      <c r="I43" s="19">
        <v>154375318</v>
      </c>
      <c r="J43" s="19">
        <v>164117953</v>
      </c>
      <c r="K43" s="20">
        <v>452773396</v>
      </c>
      <c r="L43" s="20">
        <v>104803835</v>
      </c>
      <c r="M43" s="19">
        <v>165411286</v>
      </c>
      <c r="N43" s="19">
        <v>102146689</v>
      </c>
      <c r="O43" s="20">
        <v>372361810</v>
      </c>
      <c r="P43" s="20">
        <v>107910442</v>
      </c>
      <c r="Q43" s="19">
        <v>177144718</v>
      </c>
      <c r="R43" s="19">
        <v>136205726</v>
      </c>
      <c r="S43" s="20">
        <v>421260886</v>
      </c>
      <c r="T43" s="20">
        <v>119678402</v>
      </c>
      <c r="U43" s="19">
        <v>170351567</v>
      </c>
      <c r="V43" s="19">
        <v>215178937</v>
      </c>
      <c r="W43" s="18">
        <v>505208906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1705818839</v>
      </c>
      <c r="E44" s="19">
        <v>1710097290</v>
      </c>
      <c r="F44" s="19">
        <v>1185034827</v>
      </c>
      <c r="G44" s="21">
        <f>IF(($E44      =0),0,($F44      /$E44      ))</f>
        <v>0.69296339683691333</v>
      </c>
      <c r="H44" s="20">
        <v>82063531</v>
      </c>
      <c r="I44" s="19">
        <v>0</v>
      </c>
      <c r="J44" s="19">
        <v>0</v>
      </c>
      <c r="K44" s="20">
        <v>82063531</v>
      </c>
      <c r="L44" s="20">
        <v>290019259</v>
      </c>
      <c r="M44" s="19">
        <v>106386672</v>
      </c>
      <c r="N44" s="19">
        <v>105725199</v>
      </c>
      <c r="O44" s="20">
        <v>502131130</v>
      </c>
      <c r="P44" s="20">
        <v>94456315</v>
      </c>
      <c r="Q44" s="19">
        <v>95450996</v>
      </c>
      <c r="R44" s="19">
        <v>94957542</v>
      </c>
      <c r="S44" s="20">
        <v>284864853</v>
      </c>
      <c r="T44" s="20">
        <v>128654406</v>
      </c>
      <c r="U44" s="19">
        <v>86033304</v>
      </c>
      <c r="V44" s="19">
        <v>101287603</v>
      </c>
      <c r="W44" s="18">
        <v>315975313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4991885872</v>
      </c>
      <c r="E45" s="12">
        <f>SUM(E39:E44)</f>
        <v>5318355175</v>
      </c>
      <c r="F45" s="12">
        <f>SUM(F39:F44)</f>
        <v>4411813146</v>
      </c>
      <c r="G45" s="14">
        <f>IF(($E45      =0),0,($F45      /$E45      ))</f>
        <v>0.82954466199222954</v>
      </c>
      <c r="H45" s="13">
        <f>SUM(H39:H44)</f>
        <v>311367828</v>
      </c>
      <c r="I45" s="12">
        <f>SUM(I39:I44)</f>
        <v>251341314</v>
      </c>
      <c r="J45" s="12">
        <f>SUM(J39:J44)</f>
        <v>295876540</v>
      </c>
      <c r="K45" s="13">
        <f>SUM(K39:K44)</f>
        <v>858585682</v>
      </c>
      <c r="L45" s="13">
        <f>SUM(L39:L44)</f>
        <v>476101389</v>
      </c>
      <c r="M45" s="12">
        <f>SUM(M39:M44)</f>
        <v>389144344</v>
      </c>
      <c r="N45" s="12">
        <f>SUM(N39:N44)</f>
        <v>313168402</v>
      </c>
      <c r="O45" s="13">
        <f>SUM(O39:O44)</f>
        <v>1178414135</v>
      </c>
      <c r="P45" s="13">
        <f>SUM(P39:P44)</f>
        <v>290340969</v>
      </c>
      <c r="Q45" s="12">
        <f>SUM(Q39:Q44)</f>
        <v>377852211</v>
      </c>
      <c r="R45" s="12">
        <f>SUM(R39:R44)</f>
        <v>453339554</v>
      </c>
      <c r="S45" s="13">
        <f>SUM(S39:S44)</f>
        <v>1121532734</v>
      </c>
      <c r="T45" s="13">
        <f>SUM(T39:T44)</f>
        <v>350261308</v>
      </c>
      <c r="U45" s="12">
        <f>SUM(U39:U44)</f>
        <v>375658861</v>
      </c>
      <c r="V45" s="12">
        <f>SUM(V39:V44)</f>
        <v>527360426</v>
      </c>
      <c r="W45" s="11">
        <f>SUM(W39:W44)</f>
        <v>1253280595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514750752</v>
      </c>
      <c r="E46" s="19">
        <v>567007377</v>
      </c>
      <c r="F46" s="19">
        <v>473788470</v>
      </c>
      <c r="G46" s="21">
        <f>IF(($E46      =0),0,($F46      /$E46      ))</f>
        <v>0.83559489561985012</v>
      </c>
      <c r="H46" s="20">
        <v>25782826</v>
      </c>
      <c r="I46" s="19">
        <v>36428047</v>
      </c>
      <c r="J46" s="19">
        <v>37427788</v>
      </c>
      <c r="K46" s="20">
        <v>99638661</v>
      </c>
      <c r="L46" s="20">
        <v>36333643</v>
      </c>
      <c r="M46" s="19">
        <v>33298538</v>
      </c>
      <c r="N46" s="19">
        <v>57486818</v>
      </c>
      <c r="O46" s="20">
        <v>127118999</v>
      </c>
      <c r="P46" s="20">
        <v>37793727</v>
      </c>
      <c r="Q46" s="19">
        <v>52338365</v>
      </c>
      <c r="R46" s="19">
        <v>37342236</v>
      </c>
      <c r="S46" s="20">
        <v>127474328</v>
      </c>
      <c r="T46" s="20">
        <v>34743410</v>
      </c>
      <c r="U46" s="19">
        <v>36378011</v>
      </c>
      <c r="V46" s="19">
        <v>48435061</v>
      </c>
      <c r="W46" s="18">
        <v>119556482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452616923</v>
      </c>
      <c r="E47" s="19">
        <v>523611838</v>
      </c>
      <c r="F47" s="19">
        <v>406272913</v>
      </c>
      <c r="G47" s="21">
        <f>IF(($E47      =0),0,($F47      /$E47      ))</f>
        <v>0.77590475141243842</v>
      </c>
      <c r="H47" s="20">
        <v>27867918</v>
      </c>
      <c r="I47" s="19">
        <v>28865253</v>
      </c>
      <c r="J47" s="19">
        <v>34913528</v>
      </c>
      <c r="K47" s="20">
        <v>91646699</v>
      </c>
      <c r="L47" s="20">
        <v>36192684</v>
      </c>
      <c r="M47" s="19">
        <v>37282795</v>
      </c>
      <c r="N47" s="19">
        <v>36116481</v>
      </c>
      <c r="O47" s="20">
        <v>109591960</v>
      </c>
      <c r="P47" s="20">
        <v>26923725</v>
      </c>
      <c r="Q47" s="19">
        <v>27516870</v>
      </c>
      <c r="R47" s="19">
        <v>33477845</v>
      </c>
      <c r="S47" s="20">
        <v>87918440</v>
      </c>
      <c r="T47" s="20">
        <v>29826831</v>
      </c>
      <c r="U47" s="19">
        <v>33480308</v>
      </c>
      <c r="V47" s="19">
        <v>53808675</v>
      </c>
      <c r="W47" s="18">
        <v>117115814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447697260</v>
      </c>
      <c r="E48" s="19">
        <v>527053349</v>
      </c>
      <c r="F48" s="19">
        <v>382552317</v>
      </c>
      <c r="G48" s="21">
        <f>IF(($E48      =0),0,($F48      /$E48      ))</f>
        <v>0.72583224777118338</v>
      </c>
      <c r="H48" s="20">
        <v>18841585</v>
      </c>
      <c r="I48" s="19">
        <v>34957953</v>
      </c>
      <c r="J48" s="19">
        <v>34486201</v>
      </c>
      <c r="K48" s="20">
        <v>88285739</v>
      </c>
      <c r="L48" s="20">
        <v>37564497</v>
      </c>
      <c r="M48" s="19">
        <v>30431174</v>
      </c>
      <c r="N48" s="19">
        <v>30891548</v>
      </c>
      <c r="O48" s="20">
        <v>98887219</v>
      </c>
      <c r="P48" s="20">
        <v>21334530</v>
      </c>
      <c r="Q48" s="19">
        <v>49063662</v>
      </c>
      <c r="R48" s="19">
        <v>29868600</v>
      </c>
      <c r="S48" s="20">
        <v>100266792</v>
      </c>
      <c r="T48" s="20">
        <v>25451178</v>
      </c>
      <c r="U48" s="19">
        <v>28086445</v>
      </c>
      <c r="V48" s="19">
        <v>41574944</v>
      </c>
      <c r="W48" s="18">
        <v>95112567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258042527</v>
      </c>
      <c r="E49" s="19">
        <v>265117201</v>
      </c>
      <c r="F49" s="19">
        <v>190014890</v>
      </c>
      <c r="G49" s="21">
        <f>IF(($E49      =0),0,($F49      /$E49      ))</f>
        <v>0.71672033833821291</v>
      </c>
      <c r="H49" s="20">
        <v>10800606</v>
      </c>
      <c r="I49" s="19">
        <v>16242629</v>
      </c>
      <c r="J49" s="19">
        <v>16620179</v>
      </c>
      <c r="K49" s="20">
        <v>43663414</v>
      </c>
      <c r="L49" s="20">
        <v>18021761</v>
      </c>
      <c r="M49" s="19">
        <v>14251829</v>
      </c>
      <c r="N49" s="19">
        <v>19200381</v>
      </c>
      <c r="O49" s="20">
        <v>51473971</v>
      </c>
      <c r="P49" s="20">
        <v>13939026</v>
      </c>
      <c r="Q49" s="19">
        <v>13493861</v>
      </c>
      <c r="R49" s="19">
        <v>16748257</v>
      </c>
      <c r="S49" s="20">
        <v>44181144</v>
      </c>
      <c r="T49" s="20">
        <v>17854165</v>
      </c>
      <c r="U49" s="19">
        <v>14774559</v>
      </c>
      <c r="V49" s="19">
        <v>18067637</v>
      </c>
      <c r="W49" s="18">
        <v>50696361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913852723</v>
      </c>
      <c r="E50" s="19">
        <v>987824626</v>
      </c>
      <c r="F50" s="19">
        <v>836987656</v>
      </c>
      <c r="G50" s="21">
        <f>IF(($E50      =0),0,($F50      /$E50      ))</f>
        <v>0.84730389784795668</v>
      </c>
      <c r="H50" s="20">
        <v>57679303</v>
      </c>
      <c r="I50" s="19">
        <v>64438581</v>
      </c>
      <c r="J50" s="19">
        <v>64103814</v>
      </c>
      <c r="K50" s="20">
        <v>186221698</v>
      </c>
      <c r="L50" s="20">
        <v>80455635</v>
      </c>
      <c r="M50" s="19">
        <v>63087322</v>
      </c>
      <c r="N50" s="19">
        <v>65153190</v>
      </c>
      <c r="O50" s="20">
        <v>208696147</v>
      </c>
      <c r="P50" s="20">
        <v>62025820</v>
      </c>
      <c r="Q50" s="19">
        <v>69147015</v>
      </c>
      <c r="R50" s="19">
        <v>41169752</v>
      </c>
      <c r="S50" s="20">
        <v>172342587</v>
      </c>
      <c r="T50" s="20">
        <v>108067785</v>
      </c>
      <c r="U50" s="19">
        <v>46692454</v>
      </c>
      <c r="V50" s="19">
        <v>114966985</v>
      </c>
      <c r="W50" s="18">
        <v>269727224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2586960185</v>
      </c>
      <c r="E51" s="12">
        <f>SUM(E46:E50)</f>
        <v>2870614391</v>
      </c>
      <c r="F51" s="12">
        <f>SUM(F46:F50)</f>
        <v>2289616246</v>
      </c>
      <c r="G51" s="14">
        <f>IF(($E51      =0),0,($F51      /$E51      ))</f>
        <v>0.7976049493719688</v>
      </c>
      <c r="H51" s="13">
        <f>SUM(H46:H50)</f>
        <v>140972238</v>
      </c>
      <c r="I51" s="12">
        <f>SUM(I46:I50)</f>
        <v>180932463</v>
      </c>
      <c r="J51" s="12">
        <f>SUM(J46:J50)</f>
        <v>187551510</v>
      </c>
      <c r="K51" s="13">
        <f>SUM(K46:K50)</f>
        <v>509456211</v>
      </c>
      <c r="L51" s="13">
        <f>SUM(L46:L50)</f>
        <v>208568220</v>
      </c>
      <c r="M51" s="12">
        <f>SUM(M46:M50)</f>
        <v>178351658</v>
      </c>
      <c r="N51" s="12">
        <f>SUM(N46:N50)</f>
        <v>208848418</v>
      </c>
      <c r="O51" s="13">
        <f>SUM(O46:O50)</f>
        <v>595768296</v>
      </c>
      <c r="P51" s="13">
        <f>SUM(P46:P50)</f>
        <v>162016828</v>
      </c>
      <c r="Q51" s="12">
        <f>SUM(Q46:Q50)</f>
        <v>211559773</v>
      </c>
      <c r="R51" s="12">
        <f>SUM(R46:R50)</f>
        <v>158606690</v>
      </c>
      <c r="S51" s="13">
        <f>SUM(S46:S50)</f>
        <v>532183291</v>
      </c>
      <c r="T51" s="13">
        <f>SUM(T46:T50)</f>
        <v>215943369</v>
      </c>
      <c r="U51" s="12">
        <f>SUM(U46:U50)</f>
        <v>159411777</v>
      </c>
      <c r="V51" s="12">
        <f>SUM(V46:V50)</f>
        <v>276853302</v>
      </c>
      <c r="W51" s="11">
        <f>SUM(W46:W50)</f>
        <v>652208448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47760487029</v>
      </c>
      <c r="E52" s="12">
        <f>SUM(E6:E7,E9:E16,E18:E24,E26:E32,E34:E37,E39:E44,E46:E50)</f>
        <v>49147724126</v>
      </c>
      <c r="F52" s="12">
        <f>SUM(F6:F7,F9:F16,F18:F24,F26:F32,F34:F37,F39:F44,F46:F50)</f>
        <v>43542236855</v>
      </c>
      <c r="G52" s="14">
        <f>IF(($E52      =0),0,($F52      /$E52      ))</f>
        <v>0.88594614764603918</v>
      </c>
      <c r="H52" s="13">
        <f>SUM(H6:H7,H9:H16,H18:H24,H26:H32,H34:H37,H39:H44,H46:H50)</f>
        <v>3639888706</v>
      </c>
      <c r="I52" s="12">
        <f>SUM(I6:I7,I9:I16,I18:I24,I26:I32,I34:I37,I39:I44,I46:I50)</f>
        <v>6047772847</v>
      </c>
      <c r="J52" s="12">
        <f>SUM(J6:J7,J9:J16,J18:J24,J26:J32,J34:J37,J39:J44,J46:J50)</f>
        <v>3367609622</v>
      </c>
      <c r="K52" s="13">
        <f>SUM(K6:K7,K9:K16,K18:K24,K26:K32,K34:K37,K39:K44,K46:K50)</f>
        <v>13055271175</v>
      </c>
      <c r="L52" s="13">
        <f>SUM(L6:L7,L9:L16,L18:L24,L26:L32,L34:L37,L39:L44,L46:L50)</f>
        <v>3484296455</v>
      </c>
      <c r="M52" s="12">
        <f>SUM(M6:M7,M9:M16,M18:M24,M26:M32,M34:M37,M39:M44,M46:M50)</f>
        <v>3172357549</v>
      </c>
      <c r="N52" s="12">
        <f>SUM(N6:N7,N9:N16,N18:N24,N26:N32,N34:N37,N39:N44,N46:N50)</f>
        <v>3169636468</v>
      </c>
      <c r="O52" s="13">
        <f>SUM(O6:O7,O9:O16,O18:O24,O26:O32,O34:O37,O39:O44,O46:O50)</f>
        <v>9826290472</v>
      </c>
      <c r="P52" s="13">
        <f>SUM(P6:P7,P9:P16,P18:P24,P26:P32,P34:P37,P39:P44,P46:P50)</f>
        <v>3088785316</v>
      </c>
      <c r="Q52" s="12">
        <f>SUM(Q6:Q7,Q9:Q16,Q18:Q24,Q26:Q32,Q34:Q37,Q39:Q44,Q46:Q50)</f>
        <v>4434958563</v>
      </c>
      <c r="R52" s="12">
        <f>SUM(R6:R7,R9:R16,R18:R24,R26:R32,R34:R37,R39:R44,R46:R50)</f>
        <v>2588448837</v>
      </c>
      <c r="S52" s="13">
        <f>SUM(S6:S7,S9:S16,S18:S24,S26:S32,S34:S37,S39:S44,S46:S50)</f>
        <v>10112192716</v>
      </c>
      <c r="T52" s="13">
        <f>SUM(T6:T7,T9:T16,T18:T24,T26:T32,T34:T37,T39:T44,T46:T50)</f>
        <v>3363334667</v>
      </c>
      <c r="U52" s="12">
        <f>SUM(U6:U7,U9:U16,U18:U24,U26:U32,U34:U37,U39:U44,U46:U50)</f>
        <v>2928045633</v>
      </c>
      <c r="V52" s="12">
        <f>SUM(V6:V7,V9:V16,V18:V24,V26:V32,V34:V37,V39:V44,V46:V50)</f>
        <v>4257102192</v>
      </c>
      <c r="W52" s="11">
        <f>SUM(W6:W7,W9:W16,W18:W24,W26:W32,W34:W37,W39:W44,W46:W50)</f>
        <v>10548482492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8746024667</v>
      </c>
      <c r="E55" s="19">
        <v>8672373426</v>
      </c>
      <c r="F55" s="19">
        <v>9919109485</v>
      </c>
      <c r="G55" s="21">
        <f>IF(($E55      =0),0,($F55      /$E55      ))</f>
        <v>1.1437594990158348</v>
      </c>
      <c r="H55" s="20">
        <v>751947463</v>
      </c>
      <c r="I55" s="19">
        <v>740432409</v>
      </c>
      <c r="J55" s="19">
        <v>738699664</v>
      </c>
      <c r="K55" s="20">
        <v>2231079536</v>
      </c>
      <c r="L55" s="20">
        <v>647974693</v>
      </c>
      <c r="M55" s="19">
        <v>587993528</v>
      </c>
      <c r="N55" s="19">
        <v>664576795</v>
      </c>
      <c r="O55" s="20">
        <v>1900545016</v>
      </c>
      <c r="P55" s="20">
        <v>1172744980</v>
      </c>
      <c r="Q55" s="19">
        <v>921628969</v>
      </c>
      <c r="R55" s="19">
        <v>729252506</v>
      </c>
      <c r="S55" s="20">
        <v>2823626455</v>
      </c>
      <c r="T55" s="20">
        <v>895343043</v>
      </c>
      <c r="U55" s="19">
        <v>923309377</v>
      </c>
      <c r="V55" s="19">
        <v>1145206058</v>
      </c>
      <c r="W55" s="18">
        <v>2963858478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8746024667</v>
      </c>
      <c r="E56" s="12">
        <f>E55</f>
        <v>8672373426</v>
      </c>
      <c r="F56" s="12">
        <f>F55</f>
        <v>9919109485</v>
      </c>
      <c r="G56" s="14">
        <f>IF(($E56      =0),0,($F56      /$E56      ))</f>
        <v>1.1437594990158348</v>
      </c>
      <c r="H56" s="13">
        <f>H55</f>
        <v>751947463</v>
      </c>
      <c r="I56" s="12">
        <f>I55</f>
        <v>740432409</v>
      </c>
      <c r="J56" s="12">
        <f>J55</f>
        <v>738699664</v>
      </c>
      <c r="K56" s="13">
        <f>K55</f>
        <v>2231079536</v>
      </c>
      <c r="L56" s="13">
        <f>L55</f>
        <v>647974693</v>
      </c>
      <c r="M56" s="12">
        <f>M55</f>
        <v>587993528</v>
      </c>
      <c r="N56" s="12">
        <f>N55</f>
        <v>664576795</v>
      </c>
      <c r="O56" s="13">
        <f>O55</f>
        <v>1900545016</v>
      </c>
      <c r="P56" s="13">
        <f>P55</f>
        <v>1172744980</v>
      </c>
      <c r="Q56" s="12">
        <f>Q55</f>
        <v>921628969</v>
      </c>
      <c r="R56" s="12">
        <f>R55</f>
        <v>729252506</v>
      </c>
      <c r="S56" s="13">
        <f>S55</f>
        <v>2823626455</v>
      </c>
      <c r="T56" s="13">
        <f>T55</f>
        <v>895343043</v>
      </c>
      <c r="U56" s="12">
        <f>U55</f>
        <v>923309377</v>
      </c>
      <c r="V56" s="12">
        <f>V55</f>
        <v>1145206058</v>
      </c>
      <c r="W56" s="11">
        <f>W55</f>
        <v>2963858478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273218836</v>
      </c>
      <c r="E57" s="19">
        <v>254921150</v>
      </c>
      <c r="F57" s="19">
        <v>19705600</v>
      </c>
      <c r="G57" s="21">
        <f>IF(($E57      =0),0,($F57      /$E57      ))</f>
        <v>7.7300765354306619E-2</v>
      </c>
      <c r="H57" s="20">
        <v>5020145</v>
      </c>
      <c r="I57" s="19">
        <v>0</v>
      </c>
      <c r="J57" s="19">
        <v>259263</v>
      </c>
      <c r="K57" s="20">
        <v>5279408</v>
      </c>
      <c r="L57" s="20">
        <v>18117074</v>
      </c>
      <c r="M57" s="19">
        <v>7535635</v>
      </c>
      <c r="N57" s="19">
        <v>-45468111</v>
      </c>
      <c r="O57" s="20">
        <v>-19815402</v>
      </c>
      <c r="P57" s="20">
        <v>5327792</v>
      </c>
      <c r="Q57" s="19">
        <v>5069500</v>
      </c>
      <c r="R57" s="19">
        <v>6703569</v>
      </c>
      <c r="S57" s="20">
        <v>17100861</v>
      </c>
      <c r="T57" s="20">
        <v>3011212</v>
      </c>
      <c r="U57" s="19">
        <v>5841819</v>
      </c>
      <c r="V57" s="19">
        <v>8287702</v>
      </c>
      <c r="W57" s="18">
        <v>17140733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537691237</v>
      </c>
      <c r="E58" s="19">
        <v>559915610</v>
      </c>
      <c r="F58" s="19">
        <v>69493048</v>
      </c>
      <c r="G58" s="21">
        <f>IF(($E58      =0),0,($F58      /$E58      ))</f>
        <v>0.12411343202237209</v>
      </c>
      <c r="H58" s="20">
        <v>0</v>
      </c>
      <c r="I58" s="19">
        <v>12819857</v>
      </c>
      <c r="J58" s="19">
        <v>11567183</v>
      </c>
      <c r="K58" s="20">
        <v>24387040</v>
      </c>
      <c r="L58" s="20">
        <v>11165575</v>
      </c>
      <c r="M58" s="19">
        <v>11349162</v>
      </c>
      <c r="N58" s="19">
        <v>11164249</v>
      </c>
      <c r="O58" s="20">
        <v>33678986</v>
      </c>
      <c r="P58" s="20">
        <v>0</v>
      </c>
      <c r="Q58" s="19">
        <v>11427022</v>
      </c>
      <c r="R58" s="19">
        <v>0</v>
      </c>
      <c r="S58" s="20">
        <v>11427022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282171928</v>
      </c>
      <c r="E59" s="19">
        <v>310720601</v>
      </c>
      <c r="F59" s="19">
        <v>367484245</v>
      </c>
      <c r="G59" s="21">
        <f>IF(($E59      =0),0,($F59      /$E59      ))</f>
        <v>1.1826838768247618</v>
      </c>
      <c r="H59" s="20">
        <v>0</v>
      </c>
      <c r="I59" s="19">
        <v>14037007</v>
      </c>
      <c r="J59" s="19">
        <v>0</v>
      </c>
      <c r="K59" s="20">
        <v>14037007</v>
      </c>
      <c r="L59" s="20">
        <v>286313982</v>
      </c>
      <c r="M59" s="19">
        <v>22195390</v>
      </c>
      <c r="N59" s="19">
        <v>9739853</v>
      </c>
      <c r="O59" s="20">
        <v>318249225</v>
      </c>
      <c r="P59" s="20">
        <v>10289813</v>
      </c>
      <c r="Q59" s="19">
        <v>8177995</v>
      </c>
      <c r="R59" s="19">
        <v>8503669</v>
      </c>
      <c r="S59" s="20">
        <v>26971477</v>
      </c>
      <c r="T59" s="20">
        <v>0</v>
      </c>
      <c r="U59" s="19">
        <v>8226536</v>
      </c>
      <c r="V59" s="19">
        <v>0</v>
      </c>
      <c r="W59" s="18">
        <v>8226536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65043002</v>
      </c>
      <c r="E60" s="19">
        <v>68262748</v>
      </c>
      <c r="F60" s="19">
        <v>60200235</v>
      </c>
      <c r="G60" s="21">
        <f>IF(($E60      =0),0,($F60      /$E60      ))</f>
        <v>0.881890002435882</v>
      </c>
      <c r="H60" s="20">
        <v>0</v>
      </c>
      <c r="I60" s="19">
        <v>5414761</v>
      </c>
      <c r="J60" s="19">
        <v>5666617</v>
      </c>
      <c r="K60" s="20">
        <v>11081378</v>
      </c>
      <c r="L60" s="20">
        <v>5785457</v>
      </c>
      <c r="M60" s="19">
        <v>6396000</v>
      </c>
      <c r="N60" s="19">
        <v>12471002</v>
      </c>
      <c r="O60" s="20">
        <v>24652459</v>
      </c>
      <c r="P60" s="20">
        <v>5217612</v>
      </c>
      <c r="Q60" s="19">
        <v>5079060</v>
      </c>
      <c r="R60" s="19">
        <v>5124152</v>
      </c>
      <c r="S60" s="20">
        <v>15420824</v>
      </c>
      <c r="T60" s="20">
        <v>-1257426</v>
      </c>
      <c r="U60" s="19">
        <v>5142279</v>
      </c>
      <c r="V60" s="19">
        <v>5160721</v>
      </c>
      <c r="W60" s="18">
        <v>9045574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1158125003</v>
      </c>
      <c r="E61" s="12">
        <f>SUM(E57:E60)</f>
        <v>1193820109</v>
      </c>
      <c r="F61" s="12">
        <f>SUM(F57:F60)</f>
        <v>516883128</v>
      </c>
      <c r="G61" s="14">
        <f>IF(($E61      =0),0,($F61      /$E61      ))</f>
        <v>0.43296567389283269</v>
      </c>
      <c r="H61" s="13">
        <f>SUM(H57:H60)</f>
        <v>5020145</v>
      </c>
      <c r="I61" s="12">
        <f>SUM(I57:I60)</f>
        <v>32271625</v>
      </c>
      <c r="J61" s="12">
        <f>SUM(J57:J60)</f>
        <v>17493063</v>
      </c>
      <c r="K61" s="13">
        <f>SUM(K57:K60)</f>
        <v>54784833</v>
      </c>
      <c r="L61" s="13">
        <f>SUM(L57:L60)</f>
        <v>321382088</v>
      </c>
      <c r="M61" s="12">
        <f>SUM(M57:M60)</f>
        <v>47476187</v>
      </c>
      <c r="N61" s="12">
        <f>SUM(N57:N60)</f>
        <v>-12093007</v>
      </c>
      <c r="O61" s="13">
        <f>SUM(O57:O60)</f>
        <v>356765268</v>
      </c>
      <c r="P61" s="13">
        <f>SUM(P57:P60)</f>
        <v>20835217</v>
      </c>
      <c r="Q61" s="12">
        <f>SUM(Q57:Q60)</f>
        <v>29753577</v>
      </c>
      <c r="R61" s="12">
        <f>SUM(R57:R60)</f>
        <v>20331390</v>
      </c>
      <c r="S61" s="13">
        <f>SUM(S57:S60)</f>
        <v>70920184</v>
      </c>
      <c r="T61" s="13">
        <f>SUM(T57:T60)</f>
        <v>1753786</v>
      </c>
      <c r="U61" s="12">
        <f>SUM(U57:U60)</f>
        <v>19210634</v>
      </c>
      <c r="V61" s="12">
        <f>SUM(V57:V60)</f>
        <v>13448423</v>
      </c>
      <c r="W61" s="11">
        <f>SUM(W57:W60)</f>
        <v>34412843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448003495</v>
      </c>
      <c r="E62" s="19">
        <v>434001616</v>
      </c>
      <c r="F62" s="19">
        <v>9186985</v>
      </c>
      <c r="G62" s="21">
        <f>IF(($E62      =0),0,($F62      /$E62      ))</f>
        <v>2.1168089383335385E-2</v>
      </c>
      <c r="H62" s="20">
        <v>0</v>
      </c>
      <c r="I62" s="19">
        <v>25355</v>
      </c>
      <c r="J62" s="19">
        <v>0</v>
      </c>
      <c r="K62" s="20">
        <v>25355</v>
      </c>
      <c r="L62" s="20">
        <v>94793</v>
      </c>
      <c r="M62" s="19">
        <v>94793</v>
      </c>
      <c r="N62" s="19">
        <v>0</v>
      </c>
      <c r="O62" s="20">
        <v>189586</v>
      </c>
      <c r="P62" s="20">
        <v>793958</v>
      </c>
      <c r="Q62" s="19">
        <v>328166</v>
      </c>
      <c r="R62" s="19">
        <v>2815620</v>
      </c>
      <c r="S62" s="20">
        <v>3937744</v>
      </c>
      <c r="T62" s="20">
        <v>1217218</v>
      </c>
      <c r="U62" s="19">
        <v>618433</v>
      </c>
      <c r="V62" s="19">
        <v>3198649</v>
      </c>
      <c r="W62" s="18">
        <v>5034300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174296667</v>
      </c>
      <c r="E63" s="19">
        <v>214152263</v>
      </c>
      <c r="F63" s="19">
        <v>201359028</v>
      </c>
      <c r="G63" s="21">
        <f>IF(($E63      =0),0,($F63      /$E63      ))</f>
        <v>0.94026103287080376</v>
      </c>
      <c r="H63" s="20">
        <v>21611077</v>
      </c>
      <c r="I63" s="19">
        <v>12412061</v>
      </c>
      <c r="J63" s="19">
        <v>22544676</v>
      </c>
      <c r="K63" s="20">
        <v>56567814</v>
      </c>
      <c r="L63" s="20">
        <v>15264838</v>
      </c>
      <c r="M63" s="19">
        <v>18274105</v>
      </c>
      <c r="N63" s="19">
        <v>13195097</v>
      </c>
      <c r="O63" s="20">
        <v>46734040</v>
      </c>
      <c r="P63" s="20">
        <v>27444358</v>
      </c>
      <c r="Q63" s="19">
        <v>13753068</v>
      </c>
      <c r="R63" s="19">
        <v>12514927</v>
      </c>
      <c r="S63" s="20">
        <v>53712353</v>
      </c>
      <c r="T63" s="20">
        <v>8111439</v>
      </c>
      <c r="U63" s="19">
        <v>21664891</v>
      </c>
      <c r="V63" s="19">
        <v>14568491</v>
      </c>
      <c r="W63" s="18">
        <v>44344821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244918225</v>
      </c>
      <c r="E64" s="19">
        <v>246863590</v>
      </c>
      <c r="F64" s="19">
        <v>239235206</v>
      </c>
      <c r="G64" s="21">
        <f>IF(($E64      =0),0,($F64      /$E64      ))</f>
        <v>0.9690987885252742</v>
      </c>
      <c r="H64" s="20">
        <v>4984415</v>
      </c>
      <c r="I64" s="19">
        <v>18972332</v>
      </c>
      <c r="J64" s="19">
        <v>13087597</v>
      </c>
      <c r="K64" s="20">
        <v>37044344</v>
      </c>
      <c r="L64" s="20">
        <v>11860940</v>
      </c>
      <c r="M64" s="19">
        <v>15478562</v>
      </c>
      <c r="N64" s="19">
        <v>10640834</v>
      </c>
      <c r="O64" s="20">
        <v>37980336</v>
      </c>
      <c r="P64" s="20">
        <v>11865110</v>
      </c>
      <c r="Q64" s="19">
        <v>74953099</v>
      </c>
      <c r="R64" s="19">
        <v>19144014</v>
      </c>
      <c r="S64" s="20">
        <v>105962223</v>
      </c>
      <c r="T64" s="20">
        <v>24357789</v>
      </c>
      <c r="U64" s="19">
        <v>8232660</v>
      </c>
      <c r="V64" s="19">
        <v>25657854</v>
      </c>
      <c r="W64" s="18">
        <v>58248303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3974218901</v>
      </c>
      <c r="E65" s="19">
        <v>3959838001</v>
      </c>
      <c r="F65" s="19">
        <v>2590041625</v>
      </c>
      <c r="G65" s="21">
        <f>IF(($E65      =0),0,($F65      /$E65      ))</f>
        <v>0.65407767296185404</v>
      </c>
      <c r="H65" s="20">
        <v>82114171</v>
      </c>
      <c r="I65" s="19">
        <v>177991643</v>
      </c>
      <c r="J65" s="19">
        <v>552318365</v>
      </c>
      <c r="K65" s="20">
        <v>812424179</v>
      </c>
      <c r="L65" s="20">
        <v>163128837</v>
      </c>
      <c r="M65" s="19">
        <v>148080753</v>
      </c>
      <c r="N65" s="19">
        <v>226197088</v>
      </c>
      <c r="O65" s="20">
        <v>537406678</v>
      </c>
      <c r="P65" s="20">
        <v>139011041</v>
      </c>
      <c r="Q65" s="19">
        <v>135521042</v>
      </c>
      <c r="R65" s="19">
        <v>219677511</v>
      </c>
      <c r="S65" s="20">
        <v>494209594</v>
      </c>
      <c r="T65" s="20">
        <v>162565771</v>
      </c>
      <c r="U65" s="19">
        <v>144932225</v>
      </c>
      <c r="V65" s="19">
        <v>438503178</v>
      </c>
      <c r="W65" s="18">
        <v>746001174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580613656</v>
      </c>
      <c r="E66" s="19">
        <v>683535391</v>
      </c>
      <c r="F66" s="19">
        <v>380397934</v>
      </c>
      <c r="G66" s="21">
        <f>IF(($E66      =0),0,($F66      /$E66      ))</f>
        <v>0.55651534508474343</v>
      </c>
      <c r="H66" s="20">
        <v>0</v>
      </c>
      <c r="I66" s="19">
        <v>49037891</v>
      </c>
      <c r="J66" s="19">
        <v>57864895</v>
      </c>
      <c r="K66" s="20">
        <v>106902786</v>
      </c>
      <c r="L66" s="20">
        <v>42748705</v>
      </c>
      <c r="M66" s="19">
        <v>0</v>
      </c>
      <c r="N66" s="19">
        <v>38884134</v>
      </c>
      <c r="O66" s="20">
        <v>81632839</v>
      </c>
      <c r="P66" s="20">
        <v>0</v>
      </c>
      <c r="Q66" s="19">
        <v>83945625</v>
      </c>
      <c r="R66" s="19">
        <v>47573501</v>
      </c>
      <c r="S66" s="20">
        <v>131519126</v>
      </c>
      <c r="T66" s="20">
        <v>0</v>
      </c>
      <c r="U66" s="19">
        <v>0</v>
      </c>
      <c r="V66" s="19">
        <v>60343183</v>
      </c>
      <c r="W66" s="18">
        <v>60343183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207703110</v>
      </c>
      <c r="E67" s="19">
        <v>232690110</v>
      </c>
      <c r="F67" s="19">
        <v>214211036</v>
      </c>
      <c r="G67" s="21">
        <f>IF(($E67      =0),0,($F67      /$E67      ))</f>
        <v>0.92058504764125992</v>
      </c>
      <c r="H67" s="20">
        <v>19240198</v>
      </c>
      <c r="I67" s="19">
        <v>13574998</v>
      </c>
      <c r="J67" s="19">
        <v>15262644</v>
      </c>
      <c r="K67" s="20">
        <v>48077840</v>
      </c>
      <c r="L67" s="20">
        <v>14412979</v>
      </c>
      <c r="M67" s="19">
        <v>15667418</v>
      </c>
      <c r="N67" s="19">
        <v>18215739</v>
      </c>
      <c r="O67" s="20">
        <v>48296136</v>
      </c>
      <c r="P67" s="20">
        <v>15542260</v>
      </c>
      <c r="Q67" s="19">
        <v>17880314</v>
      </c>
      <c r="R67" s="19">
        <v>19289820</v>
      </c>
      <c r="S67" s="20">
        <v>52712394</v>
      </c>
      <c r="T67" s="20">
        <v>17062753</v>
      </c>
      <c r="U67" s="19">
        <v>20940017</v>
      </c>
      <c r="V67" s="19">
        <v>27121896</v>
      </c>
      <c r="W67" s="18">
        <v>65124666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5629754054</v>
      </c>
      <c r="E68" s="12">
        <f>SUM(E62:E67)</f>
        <v>5771080971</v>
      </c>
      <c r="F68" s="12">
        <f>SUM(F62:F67)</f>
        <v>3634431814</v>
      </c>
      <c r="G68" s="14">
        <f>IF(($E68      =0),0,($F68      /$E68      ))</f>
        <v>0.62976621403567545</v>
      </c>
      <c r="H68" s="13">
        <f>SUM(H62:H67)</f>
        <v>127949861</v>
      </c>
      <c r="I68" s="12">
        <f>SUM(I62:I67)</f>
        <v>272014280</v>
      </c>
      <c r="J68" s="12">
        <f>SUM(J62:J67)</f>
        <v>661078177</v>
      </c>
      <c r="K68" s="13">
        <f>SUM(K62:K67)</f>
        <v>1061042318</v>
      </c>
      <c r="L68" s="13">
        <f>SUM(L62:L67)</f>
        <v>247511092</v>
      </c>
      <c r="M68" s="12">
        <f>SUM(M62:M67)</f>
        <v>197595631</v>
      </c>
      <c r="N68" s="12">
        <f>SUM(N62:N67)</f>
        <v>307132892</v>
      </c>
      <c r="O68" s="13">
        <f>SUM(O62:O67)</f>
        <v>752239615</v>
      </c>
      <c r="P68" s="13">
        <f>SUM(P62:P67)</f>
        <v>194656727</v>
      </c>
      <c r="Q68" s="12">
        <f>SUM(Q62:Q67)</f>
        <v>326381314</v>
      </c>
      <c r="R68" s="12">
        <f>SUM(R62:R67)</f>
        <v>321015393</v>
      </c>
      <c r="S68" s="13">
        <f>SUM(S62:S67)</f>
        <v>842053434</v>
      </c>
      <c r="T68" s="13">
        <f>SUM(T62:T67)</f>
        <v>213314970</v>
      </c>
      <c r="U68" s="12">
        <f>SUM(U62:U67)</f>
        <v>196388226</v>
      </c>
      <c r="V68" s="12">
        <f>SUM(V62:V67)</f>
        <v>569393251</v>
      </c>
      <c r="W68" s="11">
        <f>SUM(W62:W67)</f>
        <v>979096447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658499520</v>
      </c>
      <c r="E69" s="19">
        <v>835042973</v>
      </c>
      <c r="F69" s="19">
        <v>821935770</v>
      </c>
      <c r="G69" s="21">
        <f>IF(($E69      =0),0,($F69      /$E69      ))</f>
        <v>0.98430355871038511</v>
      </c>
      <c r="H69" s="20">
        <v>57668633</v>
      </c>
      <c r="I69" s="19">
        <v>65710115</v>
      </c>
      <c r="J69" s="19">
        <v>55963974</v>
      </c>
      <c r="K69" s="20">
        <v>179342722</v>
      </c>
      <c r="L69" s="20">
        <v>66673393</v>
      </c>
      <c r="M69" s="19">
        <v>62371105</v>
      </c>
      <c r="N69" s="19">
        <v>59932762</v>
      </c>
      <c r="O69" s="20">
        <v>188977260</v>
      </c>
      <c r="P69" s="20">
        <v>51883203</v>
      </c>
      <c r="Q69" s="19">
        <v>59923596</v>
      </c>
      <c r="R69" s="19">
        <v>62053181</v>
      </c>
      <c r="S69" s="20">
        <v>173859980</v>
      </c>
      <c r="T69" s="20">
        <v>54415175</v>
      </c>
      <c r="U69" s="19">
        <v>59052797</v>
      </c>
      <c r="V69" s="19">
        <v>166287836</v>
      </c>
      <c r="W69" s="18">
        <v>279755808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1049474542</v>
      </c>
      <c r="E70" s="19">
        <v>1078871371</v>
      </c>
      <c r="F70" s="19">
        <v>868566591</v>
      </c>
      <c r="G70" s="21">
        <f>IF(($E70      =0),0,($F70      /$E70      ))</f>
        <v>0.80506964439600459</v>
      </c>
      <c r="H70" s="20">
        <v>43440235</v>
      </c>
      <c r="I70" s="19">
        <v>93666412</v>
      </c>
      <c r="J70" s="19">
        <v>45513100</v>
      </c>
      <c r="K70" s="20">
        <v>182619747</v>
      </c>
      <c r="L70" s="20">
        <v>47096541</v>
      </c>
      <c r="M70" s="19">
        <v>193447289</v>
      </c>
      <c r="N70" s="19">
        <v>42759569</v>
      </c>
      <c r="O70" s="20">
        <v>283303399</v>
      </c>
      <c r="P70" s="20">
        <v>110709897</v>
      </c>
      <c r="Q70" s="19">
        <v>48064529</v>
      </c>
      <c r="R70" s="19">
        <v>58835703</v>
      </c>
      <c r="S70" s="20">
        <v>217610129</v>
      </c>
      <c r="T70" s="20">
        <v>52214619</v>
      </c>
      <c r="U70" s="19">
        <v>68283183</v>
      </c>
      <c r="V70" s="19">
        <v>64535514</v>
      </c>
      <c r="W70" s="18">
        <v>185033316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631676321</v>
      </c>
      <c r="E71" s="19">
        <v>631676321</v>
      </c>
      <c r="F71" s="19">
        <v>477991897</v>
      </c>
      <c r="G71" s="21">
        <f>IF(($E71      =0),0,($F71      /$E71      ))</f>
        <v>0.75670383883204007</v>
      </c>
      <c r="H71" s="20">
        <v>10838489</v>
      </c>
      <c r="I71" s="19">
        <v>34106018</v>
      </c>
      <c r="J71" s="19">
        <v>72348307</v>
      </c>
      <c r="K71" s="20">
        <v>117292814</v>
      </c>
      <c r="L71" s="20">
        <v>17503308</v>
      </c>
      <c r="M71" s="19">
        <v>36061491</v>
      </c>
      <c r="N71" s="19">
        <v>3546531</v>
      </c>
      <c r="O71" s="20">
        <v>57111330</v>
      </c>
      <c r="P71" s="20">
        <v>21333918</v>
      </c>
      <c r="Q71" s="19">
        <v>22268538</v>
      </c>
      <c r="R71" s="19">
        <v>-27343085</v>
      </c>
      <c r="S71" s="20">
        <v>16259371</v>
      </c>
      <c r="T71" s="20">
        <v>107207997</v>
      </c>
      <c r="U71" s="19">
        <v>15767425</v>
      </c>
      <c r="V71" s="19">
        <v>164352960</v>
      </c>
      <c r="W71" s="18">
        <v>287328382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2189722835</v>
      </c>
      <c r="E72" s="19">
        <v>2930220096</v>
      </c>
      <c r="F72" s="19">
        <v>1837257158</v>
      </c>
      <c r="G72" s="21">
        <f>IF(($E72      =0),0,($F72      /$E72      ))</f>
        <v>0.62700312529697433</v>
      </c>
      <c r="H72" s="20">
        <v>188812038</v>
      </c>
      <c r="I72" s="19">
        <v>196334922</v>
      </c>
      <c r="J72" s="19">
        <v>169821795</v>
      </c>
      <c r="K72" s="20">
        <v>554968755</v>
      </c>
      <c r="L72" s="20">
        <v>145298785</v>
      </c>
      <c r="M72" s="19">
        <v>181423203</v>
      </c>
      <c r="N72" s="19">
        <v>97019186</v>
      </c>
      <c r="O72" s="20">
        <v>423741174</v>
      </c>
      <c r="P72" s="20">
        <v>151694674</v>
      </c>
      <c r="Q72" s="19">
        <v>136960581</v>
      </c>
      <c r="R72" s="19">
        <v>129961426</v>
      </c>
      <c r="S72" s="20">
        <v>418616681</v>
      </c>
      <c r="T72" s="20">
        <v>385655210</v>
      </c>
      <c r="U72" s="19">
        <v>157669943</v>
      </c>
      <c r="V72" s="19">
        <v>-103394605</v>
      </c>
      <c r="W72" s="18">
        <v>439930548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250205568</v>
      </c>
      <c r="E73" s="19">
        <v>245799633</v>
      </c>
      <c r="F73" s="19">
        <v>173791865</v>
      </c>
      <c r="G73" s="21">
        <f>IF(($E73      =0),0,($F73      /$E73      ))</f>
        <v>0.70704688562329954</v>
      </c>
      <c r="H73" s="20">
        <v>0</v>
      </c>
      <c r="I73" s="19">
        <v>29060312</v>
      </c>
      <c r="J73" s="19">
        <v>21507458</v>
      </c>
      <c r="K73" s="20">
        <v>50567770</v>
      </c>
      <c r="L73" s="20">
        <v>17268889</v>
      </c>
      <c r="M73" s="19">
        <v>9882919</v>
      </c>
      <c r="N73" s="19">
        <v>19695858</v>
      </c>
      <c r="O73" s="20">
        <v>46847666</v>
      </c>
      <c r="P73" s="20">
        <v>16191689</v>
      </c>
      <c r="Q73" s="19">
        <v>15180944</v>
      </c>
      <c r="R73" s="19">
        <v>11755619</v>
      </c>
      <c r="S73" s="20">
        <v>43128252</v>
      </c>
      <c r="T73" s="20">
        <v>17676542</v>
      </c>
      <c r="U73" s="19">
        <v>15571635</v>
      </c>
      <c r="V73" s="19">
        <v>0</v>
      </c>
      <c r="W73" s="18">
        <v>33248177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389243563</v>
      </c>
      <c r="E74" s="19">
        <v>417552607</v>
      </c>
      <c r="F74" s="19">
        <v>232309752</v>
      </c>
      <c r="G74" s="21">
        <f>IF(($E74      =0),0,($F74      /$E74      ))</f>
        <v>0.55636043963198156</v>
      </c>
      <c r="H74" s="20">
        <v>11784247</v>
      </c>
      <c r="I74" s="19">
        <v>3579578</v>
      </c>
      <c r="J74" s="19">
        <v>0</v>
      </c>
      <c r="K74" s="20">
        <v>15363825</v>
      </c>
      <c r="L74" s="20">
        <v>2211</v>
      </c>
      <c r="M74" s="19">
        <v>19358981</v>
      </c>
      <c r="N74" s="19">
        <v>10917366</v>
      </c>
      <c r="O74" s="20">
        <v>30278558</v>
      </c>
      <c r="P74" s="20">
        <v>30825450</v>
      </c>
      <c r="Q74" s="19">
        <v>16381425</v>
      </c>
      <c r="R74" s="19">
        <v>14108789</v>
      </c>
      <c r="S74" s="20">
        <v>61315664</v>
      </c>
      <c r="T74" s="20">
        <v>19006291</v>
      </c>
      <c r="U74" s="19">
        <v>23890890</v>
      </c>
      <c r="V74" s="19">
        <v>82454524</v>
      </c>
      <c r="W74" s="18">
        <v>125351705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184407588</v>
      </c>
      <c r="E75" s="19">
        <v>186549504</v>
      </c>
      <c r="F75" s="19">
        <v>146546069</v>
      </c>
      <c r="G75" s="21">
        <f>IF(($E75      =0),0,($F75      /$E75      ))</f>
        <v>0.78556128994049756</v>
      </c>
      <c r="H75" s="20">
        <v>12815739</v>
      </c>
      <c r="I75" s="19">
        <v>10029463</v>
      </c>
      <c r="J75" s="19">
        <v>13021066</v>
      </c>
      <c r="K75" s="20">
        <v>35866268</v>
      </c>
      <c r="L75" s="20">
        <v>14510547</v>
      </c>
      <c r="M75" s="19">
        <v>15811203</v>
      </c>
      <c r="N75" s="19">
        <v>13552921</v>
      </c>
      <c r="O75" s="20">
        <v>43874671</v>
      </c>
      <c r="P75" s="20">
        <v>11422676</v>
      </c>
      <c r="Q75" s="19">
        <v>11670324</v>
      </c>
      <c r="R75" s="19">
        <v>12688101</v>
      </c>
      <c r="S75" s="20">
        <v>35781101</v>
      </c>
      <c r="T75" s="20">
        <v>12856818</v>
      </c>
      <c r="U75" s="19">
        <v>12762180</v>
      </c>
      <c r="V75" s="19">
        <v>5405031</v>
      </c>
      <c r="W75" s="18">
        <v>31024029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5353229937</v>
      </c>
      <c r="E76" s="12">
        <f>SUM(E69:E75)</f>
        <v>6325712505</v>
      </c>
      <c r="F76" s="12">
        <f>SUM(F69:F75)</f>
        <v>4558399102</v>
      </c>
      <c r="G76" s="14">
        <f>IF(($E76      =0),0,($F76      /$E76      ))</f>
        <v>0.72061433370500605</v>
      </c>
      <c r="H76" s="13">
        <f>SUM(H69:H75)</f>
        <v>325359381</v>
      </c>
      <c r="I76" s="12">
        <f>SUM(I69:I75)</f>
        <v>432486820</v>
      </c>
      <c r="J76" s="12">
        <f>SUM(J69:J75)</f>
        <v>378175700</v>
      </c>
      <c r="K76" s="13">
        <f>SUM(K69:K75)</f>
        <v>1136021901</v>
      </c>
      <c r="L76" s="13">
        <f>SUM(L69:L75)</f>
        <v>308353674</v>
      </c>
      <c r="M76" s="12">
        <f>SUM(M69:M75)</f>
        <v>518356191</v>
      </c>
      <c r="N76" s="12">
        <f>SUM(N69:N75)</f>
        <v>247424193</v>
      </c>
      <c r="O76" s="13">
        <f>SUM(O69:O75)</f>
        <v>1074134058</v>
      </c>
      <c r="P76" s="13">
        <f>SUM(P69:P75)</f>
        <v>394061507</v>
      </c>
      <c r="Q76" s="12">
        <f>SUM(Q69:Q75)</f>
        <v>310449937</v>
      </c>
      <c r="R76" s="12">
        <f>SUM(R69:R75)</f>
        <v>262059734</v>
      </c>
      <c r="S76" s="13">
        <f>SUM(S69:S75)</f>
        <v>966571178</v>
      </c>
      <c r="T76" s="13">
        <f>SUM(T69:T75)</f>
        <v>649032652</v>
      </c>
      <c r="U76" s="12">
        <f>SUM(U69:U75)</f>
        <v>352998053</v>
      </c>
      <c r="V76" s="12">
        <f>SUM(V69:V75)</f>
        <v>379641260</v>
      </c>
      <c r="W76" s="11">
        <f>SUM(W69:W75)</f>
        <v>1381671965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1126988925</v>
      </c>
      <c r="E77" s="19">
        <v>1204883486</v>
      </c>
      <c r="F77" s="19">
        <v>679562101</v>
      </c>
      <c r="G77" s="21">
        <f>IF(($E77      =0),0,($F77      /$E77      ))</f>
        <v>0.56400648601801817</v>
      </c>
      <c r="H77" s="20">
        <v>0</v>
      </c>
      <c r="I77" s="19">
        <v>0</v>
      </c>
      <c r="J77" s="19">
        <v>0</v>
      </c>
      <c r="K77" s="20">
        <v>0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517047013</v>
      </c>
      <c r="S77" s="20">
        <v>517047013</v>
      </c>
      <c r="T77" s="20">
        <v>51193217</v>
      </c>
      <c r="U77" s="19">
        <v>32451634</v>
      </c>
      <c r="V77" s="19">
        <v>78870237</v>
      </c>
      <c r="W77" s="18">
        <v>162515088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1133185835</v>
      </c>
      <c r="E78" s="19">
        <v>1082962420</v>
      </c>
      <c r="F78" s="19">
        <v>810548903</v>
      </c>
      <c r="G78" s="21">
        <f>IF(($E78      =0),0,($F78      /$E78      ))</f>
        <v>0.74845524464274582</v>
      </c>
      <c r="H78" s="20">
        <v>33699090</v>
      </c>
      <c r="I78" s="19">
        <v>79334727</v>
      </c>
      <c r="J78" s="19">
        <v>82574528</v>
      </c>
      <c r="K78" s="20">
        <v>195608345</v>
      </c>
      <c r="L78" s="20">
        <v>69449888</v>
      </c>
      <c r="M78" s="19">
        <v>70994671</v>
      </c>
      <c r="N78" s="19">
        <v>49997022</v>
      </c>
      <c r="O78" s="20">
        <v>190441581</v>
      </c>
      <c r="P78" s="20">
        <v>13681877</v>
      </c>
      <c r="Q78" s="19">
        <v>41906766</v>
      </c>
      <c r="R78" s="19">
        <v>98999300</v>
      </c>
      <c r="S78" s="20">
        <v>154587943</v>
      </c>
      <c r="T78" s="20">
        <v>112724436</v>
      </c>
      <c r="U78" s="19">
        <v>35675805</v>
      </c>
      <c r="V78" s="19">
        <v>121510793</v>
      </c>
      <c r="W78" s="18">
        <v>269911034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1730882840</v>
      </c>
      <c r="E79" s="19">
        <v>1764899095</v>
      </c>
      <c r="F79" s="19">
        <v>1483479391</v>
      </c>
      <c r="G79" s="21">
        <f>IF(($E79      =0),0,($F79      /$E79      ))</f>
        <v>0.84054629253464486</v>
      </c>
      <c r="H79" s="20">
        <v>58763754</v>
      </c>
      <c r="I79" s="19">
        <v>115219870</v>
      </c>
      <c r="J79" s="19">
        <v>117552268</v>
      </c>
      <c r="K79" s="20">
        <v>291535892</v>
      </c>
      <c r="L79" s="20">
        <v>110599920</v>
      </c>
      <c r="M79" s="19">
        <v>140352506</v>
      </c>
      <c r="N79" s="19">
        <v>124349561</v>
      </c>
      <c r="O79" s="20">
        <v>375301987</v>
      </c>
      <c r="P79" s="20">
        <v>114218676</v>
      </c>
      <c r="Q79" s="19">
        <v>213663986</v>
      </c>
      <c r="R79" s="19">
        <v>134143134</v>
      </c>
      <c r="S79" s="20">
        <v>462025796</v>
      </c>
      <c r="T79" s="20">
        <v>134846849</v>
      </c>
      <c r="U79" s="19">
        <v>136851234</v>
      </c>
      <c r="V79" s="19">
        <v>82917633</v>
      </c>
      <c r="W79" s="18">
        <v>354615716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276898668</v>
      </c>
      <c r="E80" s="19">
        <v>312087873</v>
      </c>
      <c r="F80" s="19">
        <v>132524661</v>
      </c>
      <c r="G80" s="21">
        <f>IF(($E80      =0),0,($F80      /$E80      ))</f>
        <v>0.42463893174086903</v>
      </c>
      <c r="H80" s="20">
        <v>0</v>
      </c>
      <c r="I80" s="19">
        <v>12614599</v>
      </c>
      <c r="J80" s="19">
        <v>15574432</v>
      </c>
      <c r="K80" s="20">
        <v>28189031</v>
      </c>
      <c r="L80" s="20">
        <v>11286004</v>
      </c>
      <c r="M80" s="19">
        <v>16910880</v>
      </c>
      <c r="N80" s="19">
        <v>16468621</v>
      </c>
      <c r="O80" s="20">
        <v>44665505</v>
      </c>
      <c r="P80" s="20">
        <v>6339459</v>
      </c>
      <c r="Q80" s="19">
        <v>14971338</v>
      </c>
      <c r="R80" s="19">
        <v>17569796</v>
      </c>
      <c r="S80" s="20">
        <v>38880593</v>
      </c>
      <c r="T80" s="20">
        <v>10780560</v>
      </c>
      <c r="U80" s="19">
        <v>9924552</v>
      </c>
      <c r="V80" s="19">
        <v>84420</v>
      </c>
      <c r="W80" s="18">
        <v>20789532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183597000</v>
      </c>
      <c r="E81" s="19">
        <v>200832250</v>
      </c>
      <c r="F81" s="19">
        <v>167728095</v>
      </c>
      <c r="G81" s="21">
        <f>IF(($E81      =0),0,($F81      /$E81      ))</f>
        <v>0.8351651440443455</v>
      </c>
      <c r="H81" s="20">
        <v>14501025</v>
      </c>
      <c r="I81" s="19">
        <v>12818915</v>
      </c>
      <c r="J81" s="19">
        <v>12554804</v>
      </c>
      <c r="K81" s="20">
        <v>39874744</v>
      </c>
      <c r="L81" s="20">
        <v>13808716</v>
      </c>
      <c r="M81" s="19">
        <v>14961764</v>
      </c>
      <c r="N81" s="19">
        <v>13542458</v>
      </c>
      <c r="O81" s="20">
        <v>42312938</v>
      </c>
      <c r="P81" s="20">
        <v>11635070</v>
      </c>
      <c r="Q81" s="19">
        <v>12776026</v>
      </c>
      <c r="R81" s="19">
        <v>11970668</v>
      </c>
      <c r="S81" s="20">
        <v>36381764</v>
      </c>
      <c r="T81" s="20">
        <v>13498296</v>
      </c>
      <c r="U81" s="19">
        <v>14387320</v>
      </c>
      <c r="V81" s="19">
        <v>21273033</v>
      </c>
      <c r="W81" s="18">
        <v>49158649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4451553268</v>
      </c>
      <c r="E82" s="12">
        <f>SUM(E77:E81)</f>
        <v>4565665124</v>
      </c>
      <c r="F82" s="12">
        <f>SUM(F77:F81)</f>
        <v>3273843151</v>
      </c>
      <c r="G82" s="14">
        <f>IF(($E82      =0),0,($F82      /$E82      ))</f>
        <v>0.71705722213191381</v>
      </c>
      <c r="H82" s="13">
        <f>SUM(H77:H81)</f>
        <v>106963869</v>
      </c>
      <c r="I82" s="12">
        <f>SUM(I77:I81)</f>
        <v>219988111</v>
      </c>
      <c r="J82" s="12">
        <f>SUM(J77:J81)</f>
        <v>228256032</v>
      </c>
      <c r="K82" s="13">
        <f>SUM(K77:K81)</f>
        <v>555208012</v>
      </c>
      <c r="L82" s="13">
        <f>SUM(L77:L81)</f>
        <v>205144528</v>
      </c>
      <c r="M82" s="12">
        <f>SUM(M77:M81)</f>
        <v>243219821</v>
      </c>
      <c r="N82" s="12">
        <f>SUM(N77:N81)</f>
        <v>204357662</v>
      </c>
      <c r="O82" s="13">
        <f>SUM(O77:O81)</f>
        <v>652722011</v>
      </c>
      <c r="P82" s="13">
        <f>SUM(P77:P81)</f>
        <v>145875082</v>
      </c>
      <c r="Q82" s="12">
        <f>SUM(Q77:Q81)</f>
        <v>283318116</v>
      </c>
      <c r="R82" s="12">
        <f>SUM(R77:R81)</f>
        <v>779729911</v>
      </c>
      <c r="S82" s="13">
        <f>SUM(S77:S81)</f>
        <v>1208923109</v>
      </c>
      <c r="T82" s="13">
        <f>SUM(T77:T81)</f>
        <v>323043358</v>
      </c>
      <c r="U82" s="12">
        <f>SUM(U77:U81)</f>
        <v>229290545</v>
      </c>
      <c r="V82" s="12">
        <f>SUM(V77:V81)</f>
        <v>304656116</v>
      </c>
      <c r="W82" s="11">
        <f>SUM(W77:W81)</f>
        <v>856990019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25338686929</v>
      </c>
      <c r="E83" s="12">
        <f>SUM(E55,E57:E60,E62:E67,E69:E75,E77:E81)</f>
        <v>26528652135</v>
      </c>
      <c r="F83" s="12">
        <f>SUM(F55,F57:F60,F62:F67,F69:F75,F77:F81)</f>
        <v>21902666680</v>
      </c>
      <c r="G83" s="14">
        <f>IF(($E83      =0),0,($F83      /$E83      ))</f>
        <v>0.825623049695133</v>
      </c>
      <c r="H83" s="13">
        <f>SUM(H55,H57:H60,H62:H67,H69:H75,H77:H81)</f>
        <v>1317240719</v>
      </c>
      <c r="I83" s="12">
        <f>SUM(I55,I57:I60,I62:I67,I69:I75,I77:I81)</f>
        <v>1697193245</v>
      </c>
      <c r="J83" s="12">
        <f>SUM(J55,J57:J60,J62:J67,J69:J75,J77:J81)</f>
        <v>2023702636</v>
      </c>
      <c r="K83" s="13">
        <f>SUM(K55,K57:K60,K62:K67,K69:K75,K77:K81)</f>
        <v>5038136600</v>
      </c>
      <c r="L83" s="13">
        <f>SUM(L55,L57:L60,L62:L67,L69:L75,L77:L81)</f>
        <v>1730366075</v>
      </c>
      <c r="M83" s="12">
        <f>SUM(M55,M57:M60,M62:M67,M69:M75,M77:M81)</f>
        <v>1594641358</v>
      </c>
      <c r="N83" s="12">
        <f>SUM(N55,N57:N60,N62:N67,N69:N75,N77:N81)</f>
        <v>1411398535</v>
      </c>
      <c r="O83" s="13">
        <f>SUM(O55,O57:O60,O62:O67,O69:O75,O77:O81)</f>
        <v>4736405968</v>
      </c>
      <c r="P83" s="13">
        <f>SUM(P55,P57:P60,P62:P67,P69:P75,P77:P81)</f>
        <v>1928173513</v>
      </c>
      <c r="Q83" s="12">
        <f>SUM(Q55,Q57:Q60,Q62:Q67,Q69:Q75,Q77:Q81)</f>
        <v>1871531913</v>
      </c>
      <c r="R83" s="12">
        <f>SUM(R55,R57:R60,R62:R67,R69:R75,R77:R81)</f>
        <v>2112388934</v>
      </c>
      <c r="S83" s="13">
        <f>SUM(S55,S57:S60,S62:S67,S69:S75,S77:S81)</f>
        <v>5912094360</v>
      </c>
      <c r="T83" s="13">
        <f>SUM(T55,T57:T60,T62:T67,T69:T75,T77:T81)</f>
        <v>2082487809</v>
      </c>
      <c r="U83" s="12">
        <f>SUM(U55,U57:U60,U62:U67,U69:U75,U77:U81)</f>
        <v>1721196835</v>
      </c>
      <c r="V83" s="12">
        <f>SUM(V55,V57:V60,V62:V67,V69:V75,V77:V81)</f>
        <v>2412345108</v>
      </c>
      <c r="W83" s="11">
        <f>SUM(W55,W57:W60,W62:W67,W69:W75,W77:W81)</f>
        <v>6216029752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54927661811</v>
      </c>
      <c r="E86" s="19">
        <v>55070116923</v>
      </c>
      <c r="F86" s="19">
        <v>50918151428</v>
      </c>
      <c r="G86" s="21">
        <f>IF(($E86      =0),0,($F86      /$E86      ))</f>
        <v>0.92460583476143055</v>
      </c>
      <c r="H86" s="20">
        <v>4143902516</v>
      </c>
      <c r="I86" s="19">
        <v>4456692078</v>
      </c>
      <c r="J86" s="19">
        <v>3667460623</v>
      </c>
      <c r="K86" s="20">
        <v>12268055217</v>
      </c>
      <c r="L86" s="20">
        <v>4184789159</v>
      </c>
      <c r="M86" s="19">
        <v>4228220658</v>
      </c>
      <c r="N86" s="19">
        <v>3971127791</v>
      </c>
      <c r="O86" s="20">
        <v>12384137608</v>
      </c>
      <c r="P86" s="20">
        <v>3082896299</v>
      </c>
      <c r="Q86" s="19">
        <v>3002102702</v>
      </c>
      <c r="R86" s="19">
        <v>3752541535</v>
      </c>
      <c r="S86" s="20">
        <v>9837540536</v>
      </c>
      <c r="T86" s="20">
        <v>4321435756</v>
      </c>
      <c r="U86" s="19">
        <v>3999389286</v>
      </c>
      <c r="V86" s="19">
        <v>8107593025</v>
      </c>
      <c r="W86" s="18">
        <v>16428418067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73379686139</v>
      </c>
      <c r="E87" s="19">
        <v>70151595351</v>
      </c>
      <c r="F87" s="19">
        <v>83323350346</v>
      </c>
      <c r="G87" s="21">
        <f>IF(($E87      =0),0,($F87      /$E87      ))</f>
        <v>1.1877613036324517</v>
      </c>
      <c r="H87" s="20">
        <v>10027363355</v>
      </c>
      <c r="I87" s="19">
        <v>7507912270</v>
      </c>
      <c r="J87" s="19">
        <v>6727951389</v>
      </c>
      <c r="K87" s="20">
        <v>24263227014</v>
      </c>
      <c r="L87" s="20">
        <v>3279376738</v>
      </c>
      <c r="M87" s="19">
        <v>7349651391</v>
      </c>
      <c r="N87" s="19">
        <v>7548326753</v>
      </c>
      <c r="O87" s="20">
        <v>18177354882</v>
      </c>
      <c r="P87" s="20">
        <v>7466779122</v>
      </c>
      <c r="Q87" s="19">
        <v>5909889416</v>
      </c>
      <c r="R87" s="19">
        <v>6983400883</v>
      </c>
      <c r="S87" s="20">
        <v>20360069421</v>
      </c>
      <c r="T87" s="20">
        <v>6479095236</v>
      </c>
      <c r="U87" s="19">
        <v>6397908581</v>
      </c>
      <c r="V87" s="19">
        <v>7645695212</v>
      </c>
      <c r="W87" s="18">
        <v>20522699029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44617907375</v>
      </c>
      <c r="E88" s="19">
        <v>45052557825</v>
      </c>
      <c r="F88" s="19">
        <v>39413600547</v>
      </c>
      <c r="G88" s="21">
        <f>IF(($E88      =0),0,($F88      /$E88      ))</f>
        <v>0.87483602374134461</v>
      </c>
      <c r="H88" s="20">
        <v>0</v>
      </c>
      <c r="I88" s="19">
        <v>0</v>
      </c>
      <c r="J88" s="19">
        <v>4182660839</v>
      </c>
      <c r="K88" s="20">
        <v>4182660839</v>
      </c>
      <c r="L88" s="20">
        <v>8451534435</v>
      </c>
      <c r="M88" s="19">
        <v>12612299744</v>
      </c>
      <c r="N88" s="19">
        <v>2763340456</v>
      </c>
      <c r="O88" s="20">
        <v>23827174635</v>
      </c>
      <c r="P88" s="20">
        <v>2395500436</v>
      </c>
      <c r="Q88" s="19">
        <v>2675894126</v>
      </c>
      <c r="R88" s="19">
        <v>3634552897</v>
      </c>
      <c r="S88" s="20">
        <v>8705947459</v>
      </c>
      <c r="T88" s="20">
        <v>2973358706</v>
      </c>
      <c r="U88" s="19">
        <v>3268977076</v>
      </c>
      <c r="V88" s="19">
        <v>-3544518168</v>
      </c>
      <c r="W88" s="18">
        <v>2697817614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172925255325</v>
      </c>
      <c r="E89" s="12">
        <f>SUM(E86:E88)</f>
        <v>170274270099</v>
      </c>
      <c r="F89" s="12">
        <f>SUM(F86:F88)</f>
        <v>173655102321</v>
      </c>
      <c r="G89" s="14">
        <f>IF(($E89      =0),0,($F89      /$E89      ))</f>
        <v>1.0198552148838127</v>
      </c>
      <c r="H89" s="13">
        <f>SUM(H86:H88)</f>
        <v>14171265871</v>
      </c>
      <c r="I89" s="12">
        <f>SUM(I86:I88)</f>
        <v>11964604348</v>
      </c>
      <c r="J89" s="12">
        <f>SUM(J86:J88)</f>
        <v>14578072851</v>
      </c>
      <c r="K89" s="13">
        <f>SUM(K86:K88)</f>
        <v>40713943070</v>
      </c>
      <c r="L89" s="13">
        <f>SUM(L86:L88)</f>
        <v>15915700332</v>
      </c>
      <c r="M89" s="12">
        <f>SUM(M86:M88)</f>
        <v>24190171793</v>
      </c>
      <c r="N89" s="12">
        <f>SUM(N86:N88)</f>
        <v>14282795000</v>
      </c>
      <c r="O89" s="13">
        <f>SUM(O86:O88)</f>
        <v>54388667125</v>
      </c>
      <c r="P89" s="13">
        <f>SUM(P86:P88)</f>
        <v>12945175857</v>
      </c>
      <c r="Q89" s="12">
        <f>SUM(Q86:Q88)</f>
        <v>11587886244</v>
      </c>
      <c r="R89" s="12">
        <f>SUM(R86:R88)</f>
        <v>14370495315</v>
      </c>
      <c r="S89" s="13">
        <f>SUM(S86:S88)</f>
        <v>38903557416</v>
      </c>
      <c r="T89" s="13">
        <f>SUM(T86:T88)</f>
        <v>13773889698</v>
      </c>
      <c r="U89" s="12">
        <f>SUM(U86:U88)</f>
        <v>13666274943</v>
      </c>
      <c r="V89" s="12">
        <f>SUM(V86:V88)</f>
        <v>12208770069</v>
      </c>
      <c r="W89" s="11">
        <f>SUM(W86:W88)</f>
        <v>39648934710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7634264607</v>
      </c>
      <c r="E90" s="19">
        <v>7645789785</v>
      </c>
      <c r="F90" s="19">
        <v>7451097786</v>
      </c>
      <c r="G90" s="21">
        <f>IF(($E90      =0),0,($F90      /$E90      ))</f>
        <v>0.97453605128119536</v>
      </c>
      <c r="H90" s="20">
        <v>144364827</v>
      </c>
      <c r="I90" s="19">
        <v>785889815</v>
      </c>
      <c r="J90" s="19">
        <v>1103358309</v>
      </c>
      <c r="K90" s="20">
        <v>2033612951</v>
      </c>
      <c r="L90" s="20">
        <v>674942464</v>
      </c>
      <c r="M90" s="19">
        <v>464165771</v>
      </c>
      <c r="N90" s="19">
        <v>727484419</v>
      </c>
      <c r="O90" s="20">
        <v>1866592654</v>
      </c>
      <c r="P90" s="20">
        <v>726372248</v>
      </c>
      <c r="Q90" s="19">
        <v>518966291</v>
      </c>
      <c r="R90" s="19">
        <v>585377084</v>
      </c>
      <c r="S90" s="20">
        <v>1830715623</v>
      </c>
      <c r="T90" s="20">
        <v>586258428</v>
      </c>
      <c r="U90" s="19">
        <v>280181923</v>
      </c>
      <c r="V90" s="19">
        <v>853736207</v>
      </c>
      <c r="W90" s="18">
        <v>1720176558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1801034820</v>
      </c>
      <c r="E91" s="19">
        <v>1733223920</v>
      </c>
      <c r="F91" s="19">
        <v>1452718435</v>
      </c>
      <c r="G91" s="21">
        <f>IF(($E91      =0),0,($F91      /$E91      ))</f>
        <v>0.8381596966420819</v>
      </c>
      <c r="H91" s="20">
        <v>42177293</v>
      </c>
      <c r="I91" s="19">
        <v>140330722</v>
      </c>
      <c r="J91" s="19">
        <v>149655337</v>
      </c>
      <c r="K91" s="20">
        <v>332163352</v>
      </c>
      <c r="L91" s="20">
        <v>109890028</v>
      </c>
      <c r="M91" s="19">
        <v>120319540</v>
      </c>
      <c r="N91" s="19">
        <v>137026366</v>
      </c>
      <c r="O91" s="20">
        <v>367235934</v>
      </c>
      <c r="P91" s="20">
        <v>102166228</v>
      </c>
      <c r="Q91" s="19">
        <v>114030197</v>
      </c>
      <c r="R91" s="19">
        <v>130607342</v>
      </c>
      <c r="S91" s="20">
        <v>346803767</v>
      </c>
      <c r="T91" s="20">
        <v>125615847</v>
      </c>
      <c r="U91" s="19">
        <v>114256952</v>
      </c>
      <c r="V91" s="19">
        <v>166642583</v>
      </c>
      <c r="W91" s="18">
        <v>406515382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1327781349</v>
      </c>
      <c r="E92" s="19">
        <v>1256956848</v>
      </c>
      <c r="F92" s="19">
        <v>1117410124</v>
      </c>
      <c r="G92" s="21">
        <f>IF(($E92      =0),0,($F92      /$E92      ))</f>
        <v>0.8889804974434572</v>
      </c>
      <c r="H92" s="20">
        <v>30457820</v>
      </c>
      <c r="I92" s="19">
        <v>107376848</v>
      </c>
      <c r="J92" s="19">
        <v>92288576</v>
      </c>
      <c r="K92" s="20">
        <v>230123244</v>
      </c>
      <c r="L92" s="20">
        <v>99962979</v>
      </c>
      <c r="M92" s="19">
        <v>92186577</v>
      </c>
      <c r="N92" s="19">
        <v>92469372</v>
      </c>
      <c r="O92" s="20">
        <v>284618928</v>
      </c>
      <c r="P92" s="20">
        <v>79974511</v>
      </c>
      <c r="Q92" s="19">
        <v>87204452</v>
      </c>
      <c r="R92" s="19">
        <v>71304112</v>
      </c>
      <c r="S92" s="20">
        <v>238483075</v>
      </c>
      <c r="T92" s="20">
        <v>79311042</v>
      </c>
      <c r="U92" s="19">
        <v>81663255</v>
      </c>
      <c r="V92" s="19">
        <v>203210580</v>
      </c>
      <c r="W92" s="18">
        <v>364184877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423071989</v>
      </c>
      <c r="E93" s="19">
        <v>424905035</v>
      </c>
      <c r="F93" s="19">
        <v>412407849</v>
      </c>
      <c r="G93" s="21">
        <f>IF(($E93      =0),0,($F93      /$E93      ))</f>
        <v>0.97058828450926693</v>
      </c>
      <c r="H93" s="20">
        <v>34264460</v>
      </c>
      <c r="I93" s="19">
        <v>33536549</v>
      </c>
      <c r="J93" s="19">
        <v>33230618</v>
      </c>
      <c r="K93" s="20">
        <v>101031627</v>
      </c>
      <c r="L93" s="20">
        <v>32031413</v>
      </c>
      <c r="M93" s="19">
        <v>34085655</v>
      </c>
      <c r="N93" s="19">
        <v>37624508</v>
      </c>
      <c r="O93" s="20">
        <v>103741576</v>
      </c>
      <c r="P93" s="20">
        <v>31561535</v>
      </c>
      <c r="Q93" s="19">
        <v>32520940</v>
      </c>
      <c r="R93" s="19">
        <v>37240676</v>
      </c>
      <c r="S93" s="20">
        <v>101323151</v>
      </c>
      <c r="T93" s="20">
        <v>34230784</v>
      </c>
      <c r="U93" s="19">
        <v>32482535</v>
      </c>
      <c r="V93" s="19">
        <v>39598176</v>
      </c>
      <c r="W93" s="18">
        <v>106311495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11186152765</v>
      </c>
      <c r="E94" s="12">
        <f>SUM(E90:E93)</f>
        <v>11060875588</v>
      </c>
      <c r="F94" s="12">
        <f>SUM(F90:F93)</f>
        <v>10433634194</v>
      </c>
      <c r="G94" s="14">
        <f>IF(($E94      =0),0,($F94      /$E94      ))</f>
        <v>0.94329188598048264</v>
      </c>
      <c r="H94" s="13">
        <f>SUM(H90:H93)</f>
        <v>251264400</v>
      </c>
      <c r="I94" s="12">
        <f>SUM(I90:I93)</f>
        <v>1067133934</v>
      </c>
      <c r="J94" s="12">
        <f>SUM(J90:J93)</f>
        <v>1378532840</v>
      </c>
      <c r="K94" s="13">
        <f>SUM(K90:K93)</f>
        <v>2696931174</v>
      </c>
      <c r="L94" s="13">
        <f>SUM(L90:L93)</f>
        <v>916826884</v>
      </c>
      <c r="M94" s="12">
        <f>SUM(M90:M93)</f>
        <v>710757543</v>
      </c>
      <c r="N94" s="12">
        <f>SUM(N90:N93)</f>
        <v>994604665</v>
      </c>
      <c r="O94" s="13">
        <f>SUM(O90:O93)</f>
        <v>2622189092</v>
      </c>
      <c r="P94" s="13">
        <f>SUM(P90:P93)</f>
        <v>940074522</v>
      </c>
      <c r="Q94" s="12">
        <f>SUM(Q90:Q93)</f>
        <v>752721880</v>
      </c>
      <c r="R94" s="12">
        <f>SUM(R90:R93)</f>
        <v>824529214</v>
      </c>
      <c r="S94" s="13">
        <f>SUM(S90:S93)</f>
        <v>2517325616</v>
      </c>
      <c r="T94" s="13">
        <f>SUM(T90:T93)</f>
        <v>825416101</v>
      </c>
      <c r="U94" s="12">
        <f>SUM(U90:U93)</f>
        <v>508584665</v>
      </c>
      <c r="V94" s="12">
        <f>SUM(V90:V93)</f>
        <v>1263187546</v>
      </c>
      <c r="W94" s="11">
        <f>SUM(W90:W93)</f>
        <v>2597188312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4066602774</v>
      </c>
      <c r="E95" s="19">
        <v>3906559863</v>
      </c>
      <c r="F95" s="19">
        <v>3717511177</v>
      </c>
      <c r="G95" s="21">
        <f>IF(($E95      =0),0,($F95      /$E95      ))</f>
        <v>0.95160737512548388</v>
      </c>
      <c r="H95" s="20">
        <v>300099873</v>
      </c>
      <c r="I95" s="19">
        <v>583783547</v>
      </c>
      <c r="J95" s="19">
        <v>24225252</v>
      </c>
      <c r="K95" s="20">
        <v>908108672</v>
      </c>
      <c r="L95" s="20">
        <v>246934652</v>
      </c>
      <c r="M95" s="19">
        <v>276782384</v>
      </c>
      <c r="N95" s="19">
        <v>269324799</v>
      </c>
      <c r="O95" s="20">
        <v>793041835</v>
      </c>
      <c r="P95" s="20">
        <v>264455254</v>
      </c>
      <c r="Q95" s="19">
        <v>598102747</v>
      </c>
      <c r="R95" s="19">
        <v>198284502</v>
      </c>
      <c r="S95" s="20">
        <v>1060842503</v>
      </c>
      <c r="T95" s="20">
        <v>286503170</v>
      </c>
      <c r="U95" s="19">
        <v>293302225</v>
      </c>
      <c r="V95" s="19">
        <v>375712772</v>
      </c>
      <c r="W95" s="18">
        <v>955518167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2249266128</v>
      </c>
      <c r="E96" s="19">
        <v>2222591743</v>
      </c>
      <c r="F96" s="19">
        <v>1705166399</v>
      </c>
      <c r="G96" s="21">
        <f>IF(($E96      =0),0,($F96      /$E96      ))</f>
        <v>0.76719730664454289</v>
      </c>
      <c r="H96" s="20">
        <v>0</v>
      </c>
      <c r="I96" s="19">
        <v>177752280</v>
      </c>
      <c r="J96" s="19">
        <v>240857387</v>
      </c>
      <c r="K96" s="20">
        <v>418609667</v>
      </c>
      <c r="L96" s="20">
        <v>134015117</v>
      </c>
      <c r="M96" s="19">
        <v>130439100</v>
      </c>
      <c r="N96" s="19">
        <v>0</v>
      </c>
      <c r="O96" s="20">
        <v>264454217</v>
      </c>
      <c r="P96" s="20">
        <v>0</v>
      </c>
      <c r="Q96" s="19">
        <v>0</v>
      </c>
      <c r="R96" s="19">
        <v>0</v>
      </c>
      <c r="S96" s="20">
        <v>0</v>
      </c>
      <c r="T96" s="20">
        <v>11001796</v>
      </c>
      <c r="U96" s="19">
        <v>29760796</v>
      </c>
      <c r="V96" s="19">
        <v>981339923</v>
      </c>
      <c r="W96" s="18">
        <v>1022102515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2726620808</v>
      </c>
      <c r="E97" s="19">
        <v>2717953065</v>
      </c>
      <c r="F97" s="19">
        <v>3097053548</v>
      </c>
      <c r="G97" s="21">
        <f>IF(($E97      =0),0,($F97      /$E97      ))</f>
        <v>1.1394801433040935</v>
      </c>
      <c r="H97" s="20">
        <v>230012730</v>
      </c>
      <c r="I97" s="19">
        <v>241177004</v>
      </c>
      <c r="J97" s="19">
        <v>224573372</v>
      </c>
      <c r="K97" s="20">
        <v>695763106</v>
      </c>
      <c r="L97" s="20">
        <v>316550647</v>
      </c>
      <c r="M97" s="19">
        <v>219305586</v>
      </c>
      <c r="N97" s="19">
        <v>253075622</v>
      </c>
      <c r="O97" s="20">
        <v>788931855</v>
      </c>
      <c r="P97" s="20">
        <v>193866096</v>
      </c>
      <c r="Q97" s="19">
        <v>248405451</v>
      </c>
      <c r="R97" s="19">
        <v>461127834</v>
      </c>
      <c r="S97" s="20">
        <v>903399381</v>
      </c>
      <c r="T97" s="20">
        <v>183031155</v>
      </c>
      <c r="U97" s="19">
        <v>232700850</v>
      </c>
      <c r="V97" s="19">
        <v>293227201</v>
      </c>
      <c r="W97" s="18">
        <v>708959206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372141340</v>
      </c>
      <c r="E98" s="19">
        <v>422203539</v>
      </c>
      <c r="F98" s="19">
        <v>337464484</v>
      </c>
      <c r="G98" s="21">
        <f>IF(($E98      =0),0,($F98      /$E98      ))</f>
        <v>0.79929335694175696</v>
      </c>
      <c r="H98" s="20">
        <v>24220341</v>
      </c>
      <c r="I98" s="19">
        <v>21735150</v>
      </c>
      <c r="J98" s="19">
        <v>22544462</v>
      </c>
      <c r="K98" s="20">
        <v>68499953</v>
      </c>
      <c r="L98" s="20">
        <v>25104755</v>
      </c>
      <c r="M98" s="19">
        <v>49600853</v>
      </c>
      <c r="N98" s="19">
        <v>25437855</v>
      </c>
      <c r="O98" s="20">
        <v>100143463</v>
      </c>
      <c r="P98" s="20">
        <v>34652694</v>
      </c>
      <c r="Q98" s="19">
        <v>21346844</v>
      </c>
      <c r="R98" s="19">
        <v>36060112</v>
      </c>
      <c r="S98" s="20">
        <v>92059650</v>
      </c>
      <c r="T98" s="20">
        <v>21902832</v>
      </c>
      <c r="U98" s="19">
        <v>21463430</v>
      </c>
      <c r="V98" s="19">
        <v>33395156</v>
      </c>
      <c r="W98" s="18">
        <v>76761418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9414631050</v>
      </c>
      <c r="E99" s="12">
        <f>SUM(E95:E98)</f>
        <v>9269308210</v>
      </c>
      <c r="F99" s="12">
        <f>SUM(F95:F98)</f>
        <v>8857195608</v>
      </c>
      <c r="G99" s="14">
        <f>IF(($E99      =0),0,($F99      /$E99      ))</f>
        <v>0.95554009073132329</v>
      </c>
      <c r="H99" s="13">
        <f>SUM(H95:H98)</f>
        <v>554332944</v>
      </c>
      <c r="I99" s="12">
        <f>SUM(I95:I98)</f>
        <v>1024447981</v>
      </c>
      <c r="J99" s="12">
        <f>SUM(J95:J98)</f>
        <v>512200473</v>
      </c>
      <c r="K99" s="13">
        <f>SUM(K95:K98)</f>
        <v>2090981398</v>
      </c>
      <c r="L99" s="13">
        <f>SUM(L95:L98)</f>
        <v>722605171</v>
      </c>
      <c r="M99" s="12">
        <f>SUM(M95:M98)</f>
        <v>676127923</v>
      </c>
      <c r="N99" s="12">
        <f>SUM(N95:N98)</f>
        <v>547838276</v>
      </c>
      <c r="O99" s="13">
        <f>SUM(O95:O98)</f>
        <v>1946571370</v>
      </c>
      <c r="P99" s="13">
        <f>SUM(P95:P98)</f>
        <v>492974044</v>
      </c>
      <c r="Q99" s="12">
        <f>SUM(Q95:Q98)</f>
        <v>867855042</v>
      </c>
      <c r="R99" s="12">
        <f>SUM(R95:R98)</f>
        <v>695472448</v>
      </c>
      <c r="S99" s="13">
        <f>SUM(S95:S98)</f>
        <v>2056301534</v>
      </c>
      <c r="T99" s="13">
        <f>SUM(T95:T98)</f>
        <v>502438953</v>
      </c>
      <c r="U99" s="12">
        <f>SUM(U95:U98)</f>
        <v>577227301</v>
      </c>
      <c r="V99" s="12">
        <f>SUM(V95:V98)</f>
        <v>1683675052</v>
      </c>
      <c r="W99" s="11">
        <f>SUM(W95:W98)</f>
        <v>2763341306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193526039140</v>
      </c>
      <c r="E100" s="12">
        <f>SUM(E86:E88,E90:E93,E95:E98)</f>
        <v>190604453897</v>
      </c>
      <c r="F100" s="12">
        <f>SUM(F86:F88,F90:F93,F95:F98)</f>
        <v>192945932123</v>
      </c>
      <c r="G100" s="14">
        <f>IF(($E100     =0),0,($F100     /$E100     ))</f>
        <v>1.0122844885212667</v>
      </c>
      <c r="H100" s="13">
        <f>SUM(H86:H88,H90:H93,H95:H98)</f>
        <v>14976863215</v>
      </c>
      <c r="I100" s="12">
        <f>SUM(I86:I88,I90:I93,I95:I98)</f>
        <v>14056186263</v>
      </c>
      <c r="J100" s="12">
        <f>SUM(J86:J88,J90:J93,J95:J98)</f>
        <v>16468806164</v>
      </c>
      <c r="K100" s="13">
        <f>SUM(K86:K88,K90:K93,K95:K98)</f>
        <v>45501855642</v>
      </c>
      <c r="L100" s="13">
        <f>SUM(L86:L88,L90:L93,L95:L98)</f>
        <v>17555132387</v>
      </c>
      <c r="M100" s="12">
        <f>SUM(M86:M88,M90:M93,M95:M98)</f>
        <v>25577057259</v>
      </c>
      <c r="N100" s="12">
        <f>SUM(N86:N88,N90:N93,N95:N98)</f>
        <v>15825237941</v>
      </c>
      <c r="O100" s="13">
        <f>SUM(O86:O88,O90:O93,O95:O98)</f>
        <v>58957427587</v>
      </c>
      <c r="P100" s="13">
        <f>SUM(P86:P88,P90:P93,P95:P98)</f>
        <v>14378224423</v>
      </c>
      <c r="Q100" s="12">
        <f>SUM(Q86:Q88,Q90:Q93,Q95:Q98)</f>
        <v>13208463166</v>
      </c>
      <c r="R100" s="12">
        <f>SUM(R86:R88,R90:R93,R95:R98)</f>
        <v>15890496977</v>
      </c>
      <c r="S100" s="13">
        <f>SUM(S86:S88,S90:S93,S95:S98)</f>
        <v>43477184566</v>
      </c>
      <c r="T100" s="13">
        <f>SUM(T86:T88,T90:T93,T95:T98)</f>
        <v>15101744752</v>
      </c>
      <c r="U100" s="12">
        <f>SUM(U86:U88,U90:U93,U95:U98)</f>
        <v>14752086909</v>
      </c>
      <c r="V100" s="12">
        <f>SUM(V86:V88,V90:V93,V95:V98)</f>
        <v>15155632667</v>
      </c>
      <c r="W100" s="11">
        <f>SUM(W86:W88,W90:W93,W95:W98)</f>
        <v>45009464328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52289468580</v>
      </c>
      <c r="E103" s="19">
        <v>52921651732</v>
      </c>
      <c r="F103" s="19">
        <v>47192080022</v>
      </c>
      <c r="G103" s="21">
        <f>IF(($E103     =0),0,($F103     /$E103     ))</f>
        <v>0.89173482832669193</v>
      </c>
      <c r="H103" s="20">
        <v>4114043636</v>
      </c>
      <c r="I103" s="19">
        <v>4418327122</v>
      </c>
      <c r="J103" s="19">
        <v>3711911753</v>
      </c>
      <c r="K103" s="20">
        <v>12244282511</v>
      </c>
      <c r="L103" s="20">
        <v>4003177591</v>
      </c>
      <c r="M103" s="19">
        <v>4682381262</v>
      </c>
      <c r="N103" s="19">
        <v>4124455784</v>
      </c>
      <c r="O103" s="20">
        <v>12810014637</v>
      </c>
      <c r="P103" s="20">
        <v>3404571013</v>
      </c>
      <c r="Q103" s="19">
        <v>3726979148</v>
      </c>
      <c r="R103" s="19">
        <v>3575665940</v>
      </c>
      <c r="S103" s="20">
        <v>10707216101</v>
      </c>
      <c r="T103" s="20">
        <v>3808951047</v>
      </c>
      <c r="U103" s="19">
        <v>450986917</v>
      </c>
      <c r="V103" s="19">
        <v>7170628809</v>
      </c>
      <c r="W103" s="18">
        <v>11430566773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52289468580</v>
      </c>
      <c r="E104" s="12">
        <f>E103</f>
        <v>52921651732</v>
      </c>
      <c r="F104" s="12">
        <f>F103</f>
        <v>47192080022</v>
      </c>
      <c r="G104" s="14">
        <f>IF(($E104     =0),0,($F104     /$E104     ))</f>
        <v>0.89173482832669193</v>
      </c>
      <c r="H104" s="13">
        <f>H103</f>
        <v>4114043636</v>
      </c>
      <c r="I104" s="12">
        <f>I103</f>
        <v>4418327122</v>
      </c>
      <c r="J104" s="12">
        <f>J103</f>
        <v>3711911753</v>
      </c>
      <c r="K104" s="13">
        <f>K103</f>
        <v>12244282511</v>
      </c>
      <c r="L104" s="13">
        <f>L103</f>
        <v>4003177591</v>
      </c>
      <c r="M104" s="12">
        <f>M103</f>
        <v>4682381262</v>
      </c>
      <c r="N104" s="12">
        <f>N103</f>
        <v>4124455784</v>
      </c>
      <c r="O104" s="13">
        <f>O103</f>
        <v>12810014637</v>
      </c>
      <c r="P104" s="13">
        <f>P103</f>
        <v>3404571013</v>
      </c>
      <c r="Q104" s="12">
        <f>Q103</f>
        <v>3726979148</v>
      </c>
      <c r="R104" s="12">
        <f>R103</f>
        <v>3575665940</v>
      </c>
      <c r="S104" s="13">
        <f>S103</f>
        <v>10707216101</v>
      </c>
      <c r="T104" s="13">
        <f>T103</f>
        <v>3808951047</v>
      </c>
      <c r="U104" s="12">
        <f>U103</f>
        <v>450986917</v>
      </c>
      <c r="V104" s="12">
        <f>V103</f>
        <v>7170628809</v>
      </c>
      <c r="W104" s="11">
        <f>W103</f>
        <v>11430566773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449028154</v>
      </c>
      <c r="E105" s="19">
        <v>462952889</v>
      </c>
      <c r="F105" s="19">
        <v>365058309</v>
      </c>
      <c r="G105" s="21">
        <f>IF(($E105     =0),0,($F105     /$E105     ))</f>
        <v>0.78854310594873511</v>
      </c>
      <c r="H105" s="20">
        <v>19896058</v>
      </c>
      <c r="I105" s="19">
        <v>30960727</v>
      </c>
      <c r="J105" s="19">
        <v>29274768</v>
      </c>
      <c r="K105" s="20">
        <v>80131553</v>
      </c>
      <c r="L105" s="20">
        <v>34251275</v>
      </c>
      <c r="M105" s="19">
        <v>32885025</v>
      </c>
      <c r="N105" s="19">
        <v>31598064</v>
      </c>
      <c r="O105" s="20">
        <v>98734364</v>
      </c>
      <c r="P105" s="20">
        <v>29058441</v>
      </c>
      <c r="Q105" s="19">
        <v>35304981</v>
      </c>
      <c r="R105" s="19">
        <v>26838079</v>
      </c>
      <c r="S105" s="20">
        <v>91201501</v>
      </c>
      <c r="T105" s="20">
        <v>30203663</v>
      </c>
      <c r="U105" s="19">
        <v>27378305</v>
      </c>
      <c r="V105" s="19">
        <v>37408923</v>
      </c>
      <c r="W105" s="18">
        <v>94990891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281526950</v>
      </c>
      <c r="E106" s="19">
        <v>307484661</v>
      </c>
      <c r="F106" s="19">
        <v>235195553</v>
      </c>
      <c r="G106" s="21">
        <f>IF(($E106     =0),0,($F106     /$E106     ))</f>
        <v>0.76490174252952414</v>
      </c>
      <c r="H106" s="20">
        <v>18498806</v>
      </c>
      <c r="I106" s="19">
        <v>14033661</v>
      </c>
      <c r="J106" s="19">
        <v>19712301</v>
      </c>
      <c r="K106" s="20">
        <v>52244768</v>
      </c>
      <c r="L106" s="20">
        <v>22642439</v>
      </c>
      <c r="M106" s="19">
        <v>29712177</v>
      </c>
      <c r="N106" s="19">
        <v>30161926</v>
      </c>
      <c r="O106" s="20">
        <v>82516542</v>
      </c>
      <c r="P106" s="20">
        <v>13987704</v>
      </c>
      <c r="Q106" s="19">
        <v>22257894</v>
      </c>
      <c r="R106" s="19">
        <v>25376944</v>
      </c>
      <c r="S106" s="20">
        <v>61622542</v>
      </c>
      <c r="T106" s="20">
        <v>18601567</v>
      </c>
      <c r="U106" s="19">
        <v>0</v>
      </c>
      <c r="V106" s="19">
        <v>20210134</v>
      </c>
      <c r="W106" s="18">
        <v>38811701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271496574</v>
      </c>
      <c r="E107" s="19">
        <v>289309872</v>
      </c>
      <c r="F107" s="19">
        <v>247884528</v>
      </c>
      <c r="G107" s="21">
        <f>IF(($E107     =0),0,($F107     /$E107     ))</f>
        <v>0.85681323726139558</v>
      </c>
      <c r="H107" s="20">
        <v>0</v>
      </c>
      <c r="I107" s="19">
        <v>29264686</v>
      </c>
      <c r="J107" s="19">
        <v>21333454</v>
      </c>
      <c r="K107" s="20">
        <v>50598140</v>
      </c>
      <c r="L107" s="20">
        <v>26708097</v>
      </c>
      <c r="M107" s="19">
        <v>19631292</v>
      </c>
      <c r="N107" s="19">
        <v>25681282</v>
      </c>
      <c r="O107" s="20">
        <v>72020671</v>
      </c>
      <c r="P107" s="20">
        <v>16136406</v>
      </c>
      <c r="Q107" s="19">
        <v>20405578</v>
      </c>
      <c r="R107" s="19">
        <v>24174844</v>
      </c>
      <c r="S107" s="20">
        <v>60716828</v>
      </c>
      <c r="T107" s="20">
        <v>19209943</v>
      </c>
      <c r="U107" s="19">
        <v>20041600</v>
      </c>
      <c r="V107" s="19">
        <v>25297346</v>
      </c>
      <c r="W107" s="18">
        <v>64548889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1253190894</v>
      </c>
      <c r="E108" s="19">
        <v>1352181241</v>
      </c>
      <c r="F108" s="19">
        <v>1218162196</v>
      </c>
      <c r="G108" s="21">
        <f>IF(($E108     =0),0,($F108     /$E108     ))</f>
        <v>0.90088677394985395</v>
      </c>
      <c r="H108" s="20">
        <v>67036041</v>
      </c>
      <c r="I108" s="19">
        <v>86941942</v>
      </c>
      <c r="J108" s="19">
        <v>131391304</v>
      </c>
      <c r="K108" s="20">
        <v>285369287</v>
      </c>
      <c r="L108" s="20">
        <v>72940704</v>
      </c>
      <c r="M108" s="19">
        <v>125413346</v>
      </c>
      <c r="N108" s="19">
        <v>95996924</v>
      </c>
      <c r="O108" s="20">
        <v>294350974</v>
      </c>
      <c r="P108" s="20">
        <v>102783843</v>
      </c>
      <c r="Q108" s="19">
        <v>96596007</v>
      </c>
      <c r="R108" s="19">
        <v>96186416</v>
      </c>
      <c r="S108" s="20">
        <v>295566266</v>
      </c>
      <c r="T108" s="20">
        <v>98058158</v>
      </c>
      <c r="U108" s="19">
        <v>135811147</v>
      </c>
      <c r="V108" s="19">
        <v>109006364</v>
      </c>
      <c r="W108" s="18">
        <v>342875669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1109756833</v>
      </c>
      <c r="E109" s="19">
        <v>826042656</v>
      </c>
      <c r="F109" s="19">
        <v>1432237194</v>
      </c>
      <c r="G109" s="21">
        <f>IF(($E109     =0),0,($F109     /$E109     ))</f>
        <v>1.7338537950756867</v>
      </c>
      <c r="H109" s="20">
        <v>94492249</v>
      </c>
      <c r="I109" s="19">
        <v>143710024</v>
      </c>
      <c r="J109" s="19">
        <v>115982942</v>
      </c>
      <c r="K109" s="20">
        <v>354185215</v>
      </c>
      <c r="L109" s="20">
        <v>91616377</v>
      </c>
      <c r="M109" s="19">
        <v>145011167</v>
      </c>
      <c r="N109" s="19">
        <v>136446978</v>
      </c>
      <c r="O109" s="20">
        <v>373074522</v>
      </c>
      <c r="P109" s="20">
        <v>107988997</v>
      </c>
      <c r="Q109" s="19">
        <v>119718884</v>
      </c>
      <c r="R109" s="19">
        <v>104361665</v>
      </c>
      <c r="S109" s="20">
        <v>332069546</v>
      </c>
      <c r="T109" s="20">
        <v>110816330</v>
      </c>
      <c r="U109" s="19">
        <v>133360913</v>
      </c>
      <c r="V109" s="19">
        <v>128730668</v>
      </c>
      <c r="W109" s="18">
        <v>372907911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3364999405</v>
      </c>
      <c r="E110" s="12">
        <f>SUM(E105:E109)</f>
        <v>3237971319</v>
      </c>
      <c r="F110" s="12">
        <f>SUM(F105:F109)</f>
        <v>3498537780</v>
      </c>
      <c r="G110" s="14">
        <f>IF(($E110     =0),0,($F110     /$E110     ))</f>
        <v>1.0804721337310894</v>
      </c>
      <c r="H110" s="13">
        <f>SUM(H105:H109)</f>
        <v>199923154</v>
      </c>
      <c r="I110" s="12">
        <f>SUM(I105:I109)</f>
        <v>304911040</v>
      </c>
      <c r="J110" s="12">
        <f>SUM(J105:J109)</f>
        <v>317694769</v>
      </c>
      <c r="K110" s="13">
        <f>SUM(K105:K109)</f>
        <v>822528963</v>
      </c>
      <c r="L110" s="13">
        <f>SUM(L105:L109)</f>
        <v>248158892</v>
      </c>
      <c r="M110" s="12">
        <f>SUM(M105:M109)</f>
        <v>352653007</v>
      </c>
      <c r="N110" s="12">
        <f>SUM(N105:N109)</f>
        <v>319885174</v>
      </c>
      <c r="O110" s="13">
        <f>SUM(O105:O109)</f>
        <v>920697073</v>
      </c>
      <c r="P110" s="13">
        <f>SUM(P105:P109)</f>
        <v>269955391</v>
      </c>
      <c r="Q110" s="12">
        <f>SUM(Q105:Q109)</f>
        <v>294283344</v>
      </c>
      <c r="R110" s="12">
        <f>SUM(R105:R109)</f>
        <v>276937948</v>
      </c>
      <c r="S110" s="13">
        <f>SUM(S105:S109)</f>
        <v>841176683</v>
      </c>
      <c r="T110" s="13">
        <f>SUM(T105:T109)</f>
        <v>276889661</v>
      </c>
      <c r="U110" s="12">
        <f>SUM(U105:U109)</f>
        <v>316591965</v>
      </c>
      <c r="V110" s="12">
        <f>SUM(V105:V109)</f>
        <v>320653435</v>
      </c>
      <c r="W110" s="11">
        <f>SUM(W105:W109)</f>
        <v>914135061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243214752</v>
      </c>
      <c r="E111" s="19">
        <v>342459140</v>
      </c>
      <c r="F111" s="19">
        <v>457122301</v>
      </c>
      <c r="G111" s="21">
        <f>IF(($E111     =0),0,($F111     /$E111     ))</f>
        <v>1.3348228959519084</v>
      </c>
      <c r="H111" s="20">
        <v>14355284</v>
      </c>
      <c r="I111" s="19">
        <v>14641178</v>
      </c>
      <c r="J111" s="19">
        <v>73315214</v>
      </c>
      <c r="K111" s="20">
        <v>102311676</v>
      </c>
      <c r="L111" s="20">
        <v>15587625</v>
      </c>
      <c r="M111" s="19">
        <v>17555526</v>
      </c>
      <c r="N111" s="19">
        <v>80549259</v>
      </c>
      <c r="O111" s="20">
        <v>113692410</v>
      </c>
      <c r="P111" s="20">
        <v>117118698</v>
      </c>
      <c r="Q111" s="19">
        <v>17082839</v>
      </c>
      <c r="R111" s="19">
        <v>46861590</v>
      </c>
      <c r="S111" s="20">
        <v>181063127</v>
      </c>
      <c r="T111" s="20">
        <v>19769746</v>
      </c>
      <c r="U111" s="19">
        <v>18914422</v>
      </c>
      <c r="V111" s="19">
        <v>21370920</v>
      </c>
      <c r="W111" s="18">
        <v>60055088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571589705</v>
      </c>
      <c r="E112" s="19">
        <v>577429804</v>
      </c>
      <c r="F112" s="19">
        <v>520868300</v>
      </c>
      <c r="G112" s="21">
        <f>IF(($E112     =0),0,($F112     /$E112     ))</f>
        <v>0.90204609528606872</v>
      </c>
      <c r="H112" s="20">
        <v>43602955</v>
      </c>
      <c r="I112" s="19">
        <v>46126643</v>
      </c>
      <c r="J112" s="19">
        <v>47824231</v>
      </c>
      <c r="K112" s="20">
        <v>137553829</v>
      </c>
      <c r="L112" s="20">
        <v>44340420</v>
      </c>
      <c r="M112" s="19">
        <v>26829561</v>
      </c>
      <c r="N112" s="19">
        <v>55210649</v>
      </c>
      <c r="O112" s="20">
        <v>126380630</v>
      </c>
      <c r="P112" s="20">
        <v>30970238</v>
      </c>
      <c r="Q112" s="19">
        <v>35500699</v>
      </c>
      <c r="R112" s="19">
        <v>41168546</v>
      </c>
      <c r="S112" s="20">
        <v>107639483</v>
      </c>
      <c r="T112" s="20">
        <v>37957137</v>
      </c>
      <c r="U112" s="19">
        <v>40220038</v>
      </c>
      <c r="V112" s="19">
        <v>71117183</v>
      </c>
      <c r="W112" s="18">
        <v>149294358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190427939</v>
      </c>
      <c r="E113" s="19">
        <v>244547798</v>
      </c>
      <c r="F113" s="19">
        <v>180392522</v>
      </c>
      <c r="G113" s="21">
        <f>IF(($E113     =0),0,($F113     /$E113     ))</f>
        <v>0.73765751920612266</v>
      </c>
      <c r="H113" s="20">
        <v>26698760</v>
      </c>
      <c r="I113" s="19">
        <v>13971474</v>
      </c>
      <c r="J113" s="19">
        <v>23158452</v>
      </c>
      <c r="K113" s="20">
        <v>63828686</v>
      </c>
      <c r="L113" s="20">
        <v>15262714</v>
      </c>
      <c r="M113" s="19">
        <v>17449759</v>
      </c>
      <c r="N113" s="19">
        <v>18906030</v>
      </c>
      <c r="O113" s="20">
        <v>51618503</v>
      </c>
      <c r="P113" s="20">
        <v>7186317</v>
      </c>
      <c r="Q113" s="19">
        <v>7241318</v>
      </c>
      <c r="R113" s="19">
        <v>8025813</v>
      </c>
      <c r="S113" s="20">
        <v>22453448</v>
      </c>
      <c r="T113" s="20">
        <v>7843581</v>
      </c>
      <c r="U113" s="19">
        <v>7432293</v>
      </c>
      <c r="V113" s="19">
        <v>27216011</v>
      </c>
      <c r="W113" s="18">
        <v>42491885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68399636</v>
      </c>
      <c r="E114" s="19">
        <v>79781462</v>
      </c>
      <c r="F114" s="19">
        <v>79627179</v>
      </c>
      <c r="G114" s="21">
        <f>IF(($E114     =0),0,($F114     /$E114     ))</f>
        <v>0.99806617983511003</v>
      </c>
      <c r="H114" s="20">
        <v>9425031</v>
      </c>
      <c r="I114" s="19">
        <v>5330784</v>
      </c>
      <c r="J114" s="19">
        <v>7902592</v>
      </c>
      <c r="K114" s="20">
        <v>22658407</v>
      </c>
      <c r="L114" s="20">
        <v>5391087</v>
      </c>
      <c r="M114" s="19">
        <v>7667475</v>
      </c>
      <c r="N114" s="19">
        <v>6923028</v>
      </c>
      <c r="O114" s="20">
        <v>19981590</v>
      </c>
      <c r="P114" s="20">
        <v>11548341</v>
      </c>
      <c r="Q114" s="19">
        <v>4613626</v>
      </c>
      <c r="R114" s="19">
        <v>6707563</v>
      </c>
      <c r="S114" s="20">
        <v>22869530</v>
      </c>
      <c r="T114" s="20">
        <v>6345508</v>
      </c>
      <c r="U114" s="19">
        <v>2396901</v>
      </c>
      <c r="V114" s="19">
        <v>5375243</v>
      </c>
      <c r="W114" s="18">
        <v>14117652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7703787795</v>
      </c>
      <c r="E115" s="19">
        <v>7564072490</v>
      </c>
      <c r="F115" s="19">
        <v>6767452842</v>
      </c>
      <c r="G115" s="21">
        <f>IF(($E115     =0),0,($F115     /$E115     ))</f>
        <v>0.89468376340216693</v>
      </c>
      <c r="H115" s="20">
        <v>564115736</v>
      </c>
      <c r="I115" s="19">
        <v>0</v>
      </c>
      <c r="J115" s="19">
        <v>1306088965</v>
      </c>
      <c r="K115" s="20">
        <v>1870204701</v>
      </c>
      <c r="L115" s="20">
        <v>393762164</v>
      </c>
      <c r="M115" s="19">
        <v>135876377</v>
      </c>
      <c r="N115" s="19">
        <v>984167760</v>
      </c>
      <c r="O115" s="20">
        <v>1513806301</v>
      </c>
      <c r="P115" s="20">
        <v>462861266</v>
      </c>
      <c r="Q115" s="19">
        <v>531472184</v>
      </c>
      <c r="R115" s="19">
        <v>504924847</v>
      </c>
      <c r="S115" s="20">
        <v>1499258297</v>
      </c>
      <c r="T115" s="20">
        <v>545394890</v>
      </c>
      <c r="U115" s="19">
        <v>590829009</v>
      </c>
      <c r="V115" s="19">
        <v>747959644</v>
      </c>
      <c r="W115" s="18">
        <v>1884183543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141302173</v>
      </c>
      <c r="E116" s="19">
        <v>251606095</v>
      </c>
      <c r="F116" s="19">
        <v>238507750</v>
      </c>
      <c r="G116" s="21">
        <f>IF(($E116     =0),0,($F116     /$E116     ))</f>
        <v>0.94794106637202091</v>
      </c>
      <c r="H116" s="20">
        <v>11304050</v>
      </c>
      <c r="I116" s="19">
        <v>11593625</v>
      </c>
      <c r="J116" s="19">
        <v>11233940</v>
      </c>
      <c r="K116" s="20">
        <v>34131615</v>
      </c>
      <c r="L116" s="20">
        <v>10851466</v>
      </c>
      <c r="M116" s="19">
        <v>11479086</v>
      </c>
      <c r="N116" s="19">
        <v>18366824</v>
      </c>
      <c r="O116" s="20">
        <v>40697376</v>
      </c>
      <c r="P116" s="20">
        <v>10686204</v>
      </c>
      <c r="Q116" s="19">
        <v>11261885</v>
      </c>
      <c r="R116" s="19">
        <v>9107494</v>
      </c>
      <c r="S116" s="20">
        <v>31055583</v>
      </c>
      <c r="T116" s="20">
        <v>98214704</v>
      </c>
      <c r="U116" s="19">
        <v>16306029</v>
      </c>
      <c r="V116" s="19">
        <v>18102443</v>
      </c>
      <c r="W116" s="18">
        <v>132623176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166135412</v>
      </c>
      <c r="E117" s="19">
        <v>177021147</v>
      </c>
      <c r="F117" s="19">
        <v>169040967</v>
      </c>
      <c r="G117" s="21">
        <f>IF(($E117     =0),0,($F117     /$E117     ))</f>
        <v>0.95491962324704627</v>
      </c>
      <c r="H117" s="20">
        <v>12574787</v>
      </c>
      <c r="I117" s="19">
        <v>11241740</v>
      </c>
      <c r="J117" s="19">
        <v>15698906</v>
      </c>
      <c r="K117" s="20">
        <v>39515433</v>
      </c>
      <c r="L117" s="20">
        <v>12585730</v>
      </c>
      <c r="M117" s="19">
        <v>15518768</v>
      </c>
      <c r="N117" s="19">
        <v>18086203</v>
      </c>
      <c r="O117" s="20">
        <v>46190701</v>
      </c>
      <c r="P117" s="20">
        <v>12641990</v>
      </c>
      <c r="Q117" s="19">
        <v>12391245</v>
      </c>
      <c r="R117" s="19">
        <v>13108433</v>
      </c>
      <c r="S117" s="20">
        <v>38141668</v>
      </c>
      <c r="T117" s="20">
        <v>14701897</v>
      </c>
      <c r="U117" s="19">
        <v>12365975</v>
      </c>
      <c r="V117" s="19">
        <v>18125293</v>
      </c>
      <c r="W117" s="18">
        <v>45193165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1131196080</v>
      </c>
      <c r="E118" s="19">
        <v>1229099929</v>
      </c>
      <c r="F118" s="19">
        <v>944390386</v>
      </c>
      <c r="G118" s="21">
        <f>IF(($E118     =0),0,($F118     /$E118     ))</f>
        <v>0.76835932027785514</v>
      </c>
      <c r="H118" s="20">
        <v>52422953</v>
      </c>
      <c r="I118" s="19">
        <v>57801504</v>
      </c>
      <c r="J118" s="19">
        <v>110676290</v>
      </c>
      <c r="K118" s="20">
        <v>220900747</v>
      </c>
      <c r="L118" s="20">
        <v>91087856</v>
      </c>
      <c r="M118" s="19">
        <v>95841438</v>
      </c>
      <c r="N118" s="19">
        <v>76090069</v>
      </c>
      <c r="O118" s="20">
        <v>263019363</v>
      </c>
      <c r="P118" s="20">
        <v>62611995</v>
      </c>
      <c r="Q118" s="19">
        <v>88579405</v>
      </c>
      <c r="R118" s="19">
        <v>83808116</v>
      </c>
      <c r="S118" s="20">
        <v>234999516</v>
      </c>
      <c r="T118" s="20">
        <v>35624829</v>
      </c>
      <c r="U118" s="19">
        <v>89968928</v>
      </c>
      <c r="V118" s="19">
        <v>99877003</v>
      </c>
      <c r="W118" s="18">
        <v>225470760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10216053492</v>
      </c>
      <c r="E119" s="12">
        <f>SUM(E111:E118)</f>
        <v>10466017865</v>
      </c>
      <c r="F119" s="12">
        <f>SUM(F111:F118)</f>
        <v>9357402247</v>
      </c>
      <c r="G119" s="14">
        <f>IF(($E119     =0),0,($F119     /$E119     ))</f>
        <v>0.89407474434881451</v>
      </c>
      <c r="H119" s="13">
        <f>SUM(H111:H118)</f>
        <v>734499556</v>
      </c>
      <c r="I119" s="12">
        <f>SUM(I111:I118)</f>
        <v>160706948</v>
      </c>
      <c r="J119" s="12">
        <f>SUM(J111:J118)</f>
        <v>1595898590</v>
      </c>
      <c r="K119" s="13">
        <f>SUM(K111:K118)</f>
        <v>2491105094</v>
      </c>
      <c r="L119" s="13">
        <f>SUM(L111:L118)</f>
        <v>588869062</v>
      </c>
      <c r="M119" s="12">
        <f>SUM(M111:M118)</f>
        <v>328217990</v>
      </c>
      <c r="N119" s="12">
        <f>SUM(N111:N118)</f>
        <v>1258299822</v>
      </c>
      <c r="O119" s="13">
        <f>SUM(O111:O118)</f>
        <v>2175386874</v>
      </c>
      <c r="P119" s="13">
        <f>SUM(P111:P118)</f>
        <v>715625049</v>
      </c>
      <c r="Q119" s="12">
        <f>SUM(Q111:Q118)</f>
        <v>708143201</v>
      </c>
      <c r="R119" s="12">
        <f>SUM(R111:R118)</f>
        <v>713712402</v>
      </c>
      <c r="S119" s="13">
        <f>SUM(S111:S118)</f>
        <v>2137480652</v>
      </c>
      <c r="T119" s="13">
        <f>SUM(T111:T118)</f>
        <v>765852292</v>
      </c>
      <c r="U119" s="12">
        <f>SUM(U111:U118)</f>
        <v>778433595</v>
      </c>
      <c r="V119" s="12">
        <f>SUM(V111:V118)</f>
        <v>1009143740</v>
      </c>
      <c r="W119" s="11">
        <f>SUM(W111:W118)</f>
        <v>2553429627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239023919</v>
      </c>
      <c r="E120" s="19">
        <v>261895430</v>
      </c>
      <c r="F120" s="19">
        <v>247183246</v>
      </c>
      <c r="G120" s="21">
        <f>IF(($E120     =0),0,($F120     /$E120     ))</f>
        <v>0.94382420495080799</v>
      </c>
      <c r="H120" s="20">
        <v>15883528</v>
      </c>
      <c r="I120" s="19">
        <v>17856873</v>
      </c>
      <c r="J120" s="19">
        <v>19617732</v>
      </c>
      <c r="K120" s="20">
        <v>53358133</v>
      </c>
      <c r="L120" s="20">
        <v>20940436</v>
      </c>
      <c r="M120" s="19">
        <v>18263747</v>
      </c>
      <c r="N120" s="19">
        <v>33477073</v>
      </c>
      <c r="O120" s="20">
        <v>72681256</v>
      </c>
      <c r="P120" s="20">
        <v>17907968</v>
      </c>
      <c r="Q120" s="19">
        <v>19775009</v>
      </c>
      <c r="R120" s="19">
        <v>29487968</v>
      </c>
      <c r="S120" s="20">
        <v>67170945</v>
      </c>
      <c r="T120" s="20">
        <v>19392207</v>
      </c>
      <c r="U120" s="19">
        <v>16938616</v>
      </c>
      <c r="V120" s="19">
        <v>17642089</v>
      </c>
      <c r="W120" s="18">
        <v>53972912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756798402</v>
      </c>
      <c r="E121" s="19">
        <v>788314446</v>
      </c>
      <c r="F121" s="19">
        <v>666237637</v>
      </c>
      <c r="G121" s="21">
        <f>IF(($E121     =0),0,($F121     /$E121     ))</f>
        <v>0.84514198665338169</v>
      </c>
      <c r="H121" s="20">
        <v>27624479</v>
      </c>
      <c r="I121" s="19">
        <v>60132237</v>
      </c>
      <c r="J121" s="19">
        <v>66714922</v>
      </c>
      <c r="K121" s="20">
        <v>154471638</v>
      </c>
      <c r="L121" s="20">
        <v>48753618</v>
      </c>
      <c r="M121" s="19">
        <v>84783670</v>
      </c>
      <c r="N121" s="19">
        <v>20804454</v>
      </c>
      <c r="O121" s="20">
        <v>154341742</v>
      </c>
      <c r="P121" s="20">
        <v>47697260</v>
      </c>
      <c r="Q121" s="19">
        <v>52261587</v>
      </c>
      <c r="R121" s="19">
        <v>52295199</v>
      </c>
      <c r="S121" s="20">
        <v>152254046</v>
      </c>
      <c r="T121" s="20">
        <v>52015683</v>
      </c>
      <c r="U121" s="19">
        <v>53751673</v>
      </c>
      <c r="V121" s="19">
        <v>99402855</v>
      </c>
      <c r="W121" s="18">
        <v>205170211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1369887126</v>
      </c>
      <c r="E122" s="19">
        <v>1391087623</v>
      </c>
      <c r="F122" s="19">
        <v>1182828241</v>
      </c>
      <c r="G122" s="21">
        <f>IF(($E122     =0),0,($F122     /$E122     ))</f>
        <v>0.8502902487545172</v>
      </c>
      <c r="H122" s="20">
        <v>59340938</v>
      </c>
      <c r="I122" s="19">
        <v>114739527</v>
      </c>
      <c r="J122" s="19">
        <v>114556933</v>
      </c>
      <c r="K122" s="20">
        <v>288637398</v>
      </c>
      <c r="L122" s="20">
        <v>82859771</v>
      </c>
      <c r="M122" s="19">
        <v>82710777</v>
      </c>
      <c r="N122" s="19">
        <v>84314674</v>
      </c>
      <c r="O122" s="20">
        <v>249885222</v>
      </c>
      <c r="P122" s="20">
        <v>104182384</v>
      </c>
      <c r="Q122" s="19">
        <v>77644996</v>
      </c>
      <c r="R122" s="19">
        <v>89621482</v>
      </c>
      <c r="S122" s="20">
        <v>271448862</v>
      </c>
      <c r="T122" s="20">
        <v>166687360</v>
      </c>
      <c r="U122" s="19">
        <v>157910759</v>
      </c>
      <c r="V122" s="19">
        <v>48258640</v>
      </c>
      <c r="W122" s="18">
        <v>372856759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1050535988</v>
      </c>
      <c r="E123" s="19">
        <v>936405070</v>
      </c>
      <c r="F123" s="19">
        <v>849810548</v>
      </c>
      <c r="G123" s="21">
        <f>IF(($E123     =0),0,($F123     /$E123     ))</f>
        <v>0.90752450539380358</v>
      </c>
      <c r="H123" s="20">
        <v>31307767</v>
      </c>
      <c r="I123" s="19">
        <v>44679006</v>
      </c>
      <c r="J123" s="19">
        <v>65758734</v>
      </c>
      <c r="K123" s="20">
        <v>141745507</v>
      </c>
      <c r="L123" s="20">
        <v>64723116</v>
      </c>
      <c r="M123" s="19">
        <v>80964222</v>
      </c>
      <c r="N123" s="19">
        <v>72168857</v>
      </c>
      <c r="O123" s="20">
        <v>217856195</v>
      </c>
      <c r="P123" s="20">
        <v>51547435</v>
      </c>
      <c r="Q123" s="19">
        <v>153440602</v>
      </c>
      <c r="R123" s="19">
        <v>108798746</v>
      </c>
      <c r="S123" s="20">
        <v>313786783</v>
      </c>
      <c r="T123" s="20">
        <v>47640791</v>
      </c>
      <c r="U123" s="19">
        <v>70938484</v>
      </c>
      <c r="V123" s="19">
        <v>57842788</v>
      </c>
      <c r="W123" s="18">
        <v>176422063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3416245435</v>
      </c>
      <c r="E124" s="12">
        <f>SUM(E120:E123)</f>
        <v>3377702569</v>
      </c>
      <c r="F124" s="12">
        <f>SUM(F120:F123)</f>
        <v>2946059672</v>
      </c>
      <c r="G124" s="14">
        <f>IF(($E124     =0),0,($F124     /$E124     ))</f>
        <v>0.87220813905832095</v>
      </c>
      <c r="H124" s="13">
        <f>SUM(H120:H123)</f>
        <v>134156712</v>
      </c>
      <c r="I124" s="12">
        <f>SUM(I120:I123)</f>
        <v>237407643</v>
      </c>
      <c r="J124" s="12">
        <f>SUM(J120:J123)</f>
        <v>266648321</v>
      </c>
      <c r="K124" s="13">
        <f>SUM(K120:K123)</f>
        <v>638212676</v>
      </c>
      <c r="L124" s="13">
        <f>SUM(L120:L123)</f>
        <v>217276941</v>
      </c>
      <c r="M124" s="12">
        <f>SUM(M120:M123)</f>
        <v>266722416</v>
      </c>
      <c r="N124" s="12">
        <f>SUM(N120:N123)</f>
        <v>210765058</v>
      </c>
      <c r="O124" s="13">
        <f>SUM(O120:O123)</f>
        <v>694764415</v>
      </c>
      <c r="P124" s="13">
        <f>SUM(P120:P123)</f>
        <v>221335047</v>
      </c>
      <c r="Q124" s="12">
        <f>SUM(Q120:Q123)</f>
        <v>303122194</v>
      </c>
      <c r="R124" s="12">
        <f>SUM(R120:R123)</f>
        <v>280203395</v>
      </c>
      <c r="S124" s="13">
        <f>SUM(S120:S123)</f>
        <v>804660636</v>
      </c>
      <c r="T124" s="13">
        <f>SUM(T120:T123)</f>
        <v>285736041</v>
      </c>
      <c r="U124" s="12">
        <f>SUM(U120:U123)</f>
        <v>299539532</v>
      </c>
      <c r="V124" s="12">
        <f>SUM(V120:V123)</f>
        <v>223146372</v>
      </c>
      <c r="W124" s="11">
        <f>SUM(W120:W123)</f>
        <v>808421945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452596163</v>
      </c>
      <c r="E125" s="19">
        <v>440913254</v>
      </c>
      <c r="F125" s="19">
        <v>363010271</v>
      </c>
      <c r="G125" s="21">
        <f>IF(($E125     =0),0,($F125     /$E125     ))</f>
        <v>0.82331449033736692</v>
      </c>
      <c r="H125" s="20">
        <v>19058228</v>
      </c>
      <c r="I125" s="19">
        <v>16804349</v>
      </c>
      <c r="J125" s="19">
        <v>28195919</v>
      </c>
      <c r="K125" s="20">
        <v>64058496</v>
      </c>
      <c r="L125" s="20">
        <v>25947773</v>
      </c>
      <c r="M125" s="19">
        <v>72851761</v>
      </c>
      <c r="N125" s="19">
        <v>33337282</v>
      </c>
      <c r="O125" s="20">
        <v>132136816</v>
      </c>
      <c r="P125" s="20">
        <v>31319093</v>
      </c>
      <c r="Q125" s="19">
        <v>16608561</v>
      </c>
      <c r="R125" s="19">
        <v>26742943</v>
      </c>
      <c r="S125" s="20">
        <v>74670597</v>
      </c>
      <c r="T125" s="20">
        <v>15887922</v>
      </c>
      <c r="U125" s="19">
        <v>44241983</v>
      </c>
      <c r="V125" s="19">
        <v>32014457</v>
      </c>
      <c r="W125" s="18">
        <v>92144362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284118741</v>
      </c>
      <c r="E126" s="19">
        <v>312702804</v>
      </c>
      <c r="F126" s="19">
        <v>147830802</v>
      </c>
      <c r="G126" s="21">
        <f>IF(($E126     =0),0,($F126     /$E126     ))</f>
        <v>0.47275176336442443</v>
      </c>
      <c r="H126" s="20">
        <v>7031194</v>
      </c>
      <c r="I126" s="19">
        <v>6674784</v>
      </c>
      <c r="J126" s="19">
        <v>7716667</v>
      </c>
      <c r="K126" s="20">
        <v>21422645</v>
      </c>
      <c r="L126" s="20">
        <v>16690786</v>
      </c>
      <c r="M126" s="19">
        <v>14546446</v>
      </c>
      <c r="N126" s="19">
        <v>14492013</v>
      </c>
      <c r="O126" s="20">
        <v>45729245</v>
      </c>
      <c r="P126" s="20">
        <v>9678892</v>
      </c>
      <c r="Q126" s="19">
        <v>14114325</v>
      </c>
      <c r="R126" s="19">
        <v>16186164</v>
      </c>
      <c r="S126" s="20">
        <v>39979381</v>
      </c>
      <c r="T126" s="20">
        <v>13799860</v>
      </c>
      <c r="U126" s="19">
        <v>4960307</v>
      </c>
      <c r="V126" s="19">
        <v>21939364</v>
      </c>
      <c r="W126" s="18">
        <v>40699531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323196096</v>
      </c>
      <c r="E127" s="19">
        <v>391380911</v>
      </c>
      <c r="F127" s="19">
        <v>243576583</v>
      </c>
      <c r="G127" s="21">
        <f>IF(($E127     =0),0,($F127     /$E127     ))</f>
        <v>0.62235171965246916</v>
      </c>
      <c r="H127" s="20">
        <v>10420205</v>
      </c>
      <c r="I127" s="19">
        <v>0</v>
      </c>
      <c r="J127" s="19">
        <v>18362664</v>
      </c>
      <c r="K127" s="20">
        <v>28782869</v>
      </c>
      <c r="L127" s="20">
        <v>40763971</v>
      </c>
      <c r="M127" s="19">
        <v>22097275</v>
      </c>
      <c r="N127" s="19">
        <v>25253823</v>
      </c>
      <c r="O127" s="20">
        <v>88115069</v>
      </c>
      <c r="P127" s="20">
        <v>15477028</v>
      </c>
      <c r="Q127" s="19">
        <v>21502939</v>
      </c>
      <c r="R127" s="19">
        <v>24037545</v>
      </c>
      <c r="S127" s="20">
        <v>61017512</v>
      </c>
      <c r="T127" s="20">
        <v>17271317</v>
      </c>
      <c r="U127" s="19">
        <v>21281770</v>
      </c>
      <c r="V127" s="19">
        <v>27108046</v>
      </c>
      <c r="W127" s="18">
        <v>65661133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412010280</v>
      </c>
      <c r="E128" s="19">
        <v>452892927</v>
      </c>
      <c r="F128" s="19">
        <v>405566069</v>
      </c>
      <c r="G128" s="21">
        <f>IF(($E128     =0),0,($F128     /$E128     ))</f>
        <v>0.89550099995268861</v>
      </c>
      <c r="H128" s="20">
        <v>25147265</v>
      </c>
      <c r="I128" s="19">
        <v>36572970</v>
      </c>
      <c r="J128" s="19">
        <v>41060951</v>
      </c>
      <c r="K128" s="20">
        <v>102781186</v>
      </c>
      <c r="L128" s="20">
        <v>30262584</v>
      </c>
      <c r="M128" s="19">
        <v>28742464</v>
      </c>
      <c r="N128" s="19">
        <v>33320338</v>
      </c>
      <c r="O128" s="20">
        <v>92325386</v>
      </c>
      <c r="P128" s="20">
        <v>27568483</v>
      </c>
      <c r="Q128" s="19">
        <v>30307148</v>
      </c>
      <c r="R128" s="19">
        <v>28772814</v>
      </c>
      <c r="S128" s="20">
        <v>86648445</v>
      </c>
      <c r="T128" s="20">
        <v>49930305</v>
      </c>
      <c r="U128" s="19">
        <v>29460157</v>
      </c>
      <c r="V128" s="19">
        <v>44420590</v>
      </c>
      <c r="W128" s="18">
        <v>123811052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595163890</v>
      </c>
      <c r="E129" s="19">
        <v>665029132</v>
      </c>
      <c r="F129" s="19">
        <v>619608999</v>
      </c>
      <c r="G129" s="21">
        <f>IF(($E129     =0),0,($F129     /$E129     ))</f>
        <v>0.93170204008446356</v>
      </c>
      <c r="H129" s="20">
        <v>32570460</v>
      </c>
      <c r="I129" s="19">
        <v>21439162</v>
      </c>
      <c r="J129" s="19">
        <v>62417542</v>
      </c>
      <c r="K129" s="20">
        <v>116427164</v>
      </c>
      <c r="L129" s="20">
        <v>45425454</v>
      </c>
      <c r="M129" s="19">
        <v>55485031</v>
      </c>
      <c r="N129" s="19">
        <v>47719680</v>
      </c>
      <c r="O129" s="20">
        <v>148630165</v>
      </c>
      <c r="P129" s="20">
        <v>62798492</v>
      </c>
      <c r="Q129" s="19">
        <v>72946697</v>
      </c>
      <c r="R129" s="19">
        <v>45749093</v>
      </c>
      <c r="S129" s="20">
        <v>181494282</v>
      </c>
      <c r="T129" s="20">
        <v>68845136</v>
      </c>
      <c r="U129" s="19">
        <v>37529689</v>
      </c>
      <c r="V129" s="19">
        <v>66682563</v>
      </c>
      <c r="W129" s="18">
        <v>173057388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2067085170</v>
      </c>
      <c r="E130" s="12">
        <f>SUM(E125:E129)</f>
        <v>2262919028</v>
      </c>
      <c r="F130" s="12">
        <f>SUM(F125:F129)</f>
        <v>1779592724</v>
      </c>
      <c r="G130" s="14">
        <f>IF(($E130     =0),0,($F130     /$E130     ))</f>
        <v>0.7864146714842154</v>
      </c>
      <c r="H130" s="13">
        <f>SUM(H125:H129)</f>
        <v>94227352</v>
      </c>
      <c r="I130" s="12">
        <f>SUM(I125:I129)</f>
        <v>81491265</v>
      </c>
      <c r="J130" s="12">
        <f>SUM(J125:J129)</f>
        <v>157753743</v>
      </c>
      <c r="K130" s="13">
        <f>SUM(K125:K129)</f>
        <v>333472360</v>
      </c>
      <c r="L130" s="13">
        <f>SUM(L125:L129)</f>
        <v>159090568</v>
      </c>
      <c r="M130" s="12">
        <f>SUM(M125:M129)</f>
        <v>193722977</v>
      </c>
      <c r="N130" s="12">
        <f>SUM(N125:N129)</f>
        <v>154123136</v>
      </c>
      <c r="O130" s="13">
        <f>SUM(O125:O129)</f>
        <v>506936681</v>
      </c>
      <c r="P130" s="13">
        <f>SUM(P125:P129)</f>
        <v>146841988</v>
      </c>
      <c r="Q130" s="12">
        <f>SUM(Q125:Q129)</f>
        <v>155479670</v>
      </c>
      <c r="R130" s="12">
        <f>SUM(R125:R129)</f>
        <v>141488559</v>
      </c>
      <c r="S130" s="13">
        <f>SUM(S125:S129)</f>
        <v>443810217</v>
      </c>
      <c r="T130" s="13">
        <f>SUM(T125:T129)</f>
        <v>165734540</v>
      </c>
      <c r="U130" s="12">
        <f>SUM(U125:U129)</f>
        <v>137473906</v>
      </c>
      <c r="V130" s="12">
        <f>SUM(V125:V129)</f>
        <v>192165020</v>
      </c>
      <c r="W130" s="11">
        <f>SUM(W125:W129)</f>
        <v>495373466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2724588710</v>
      </c>
      <c r="E131" s="19">
        <v>2771048563</v>
      </c>
      <c r="F131" s="19">
        <v>2302753304</v>
      </c>
      <c r="G131" s="21">
        <f>IF(($E131     =0),0,($F131     /$E131     ))</f>
        <v>0.8310043117782776</v>
      </c>
      <c r="H131" s="20">
        <v>110822436</v>
      </c>
      <c r="I131" s="19">
        <v>205817116</v>
      </c>
      <c r="J131" s="19">
        <v>236343715</v>
      </c>
      <c r="K131" s="20">
        <v>552983267</v>
      </c>
      <c r="L131" s="20">
        <v>169525980</v>
      </c>
      <c r="M131" s="19">
        <v>189265724</v>
      </c>
      <c r="N131" s="19">
        <v>187633369</v>
      </c>
      <c r="O131" s="20">
        <v>546425073</v>
      </c>
      <c r="P131" s="20">
        <v>184487469</v>
      </c>
      <c r="Q131" s="19">
        <v>171296059</v>
      </c>
      <c r="R131" s="19">
        <v>204122877</v>
      </c>
      <c r="S131" s="20">
        <v>559906405</v>
      </c>
      <c r="T131" s="20">
        <v>208452259</v>
      </c>
      <c r="U131" s="19">
        <v>155881991</v>
      </c>
      <c r="V131" s="19">
        <v>279104309</v>
      </c>
      <c r="W131" s="18">
        <v>643438559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130135944</v>
      </c>
      <c r="E132" s="19">
        <v>129245869</v>
      </c>
      <c r="F132" s="19">
        <v>112370676</v>
      </c>
      <c r="G132" s="21">
        <f>IF(($E132     =0),0,($F132     /$E132     ))</f>
        <v>0.8694334052564574</v>
      </c>
      <c r="H132" s="20">
        <v>4108137</v>
      </c>
      <c r="I132" s="19">
        <v>9484525</v>
      </c>
      <c r="J132" s="19">
        <v>6600883</v>
      </c>
      <c r="K132" s="20">
        <v>20193545</v>
      </c>
      <c r="L132" s="20">
        <v>10008881</v>
      </c>
      <c r="M132" s="19">
        <v>7072454</v>
      </c>
      <c r="N132" s="19">
        <v>12434405</v>
      </c>
      <c r="O132" s="20">
        <v>29515740</v>
      </c>
      <c r="P132" s="20">
        <v>9918619</v>
      </c>
      <c r="Q132" s="19">
        <v>10368552</v>
      </c>
      <c r="R132" s="19">
        <v>9204444</v>
      </c>
      <c r="S132" s="20">
        <v>29491615</v>
      </c>
      <c r="T132" s="20">
        <v>15217324</v>
      </c>
      <c r="U132" s="19">
        <v>8422441</v>
      </c>
      <c r="V132" s="19">
        <v>9530011</v>
      </c>
      <c r="W132" s="18">
        <v>33169776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179073206</v>
      </c>
      <c r="E133" s="19">
        <v>191570813</v>
      </c>
      <c r="F133" s="19">
        <v>152378955</v>
      </c>
      <c r="G133" s="21">
        <f>IF(($E133     =0),0,($F133     /$E133     ))</f>
        <v>0.79541842838031906</v>
      </c>
      <c r="H133" s="20">
        <v>10674538</v>
      </c>
      <c r="I133" s="19">
        <v>12721347</v>
      </c>
      <c r="J133" s="19">
        <v>14739726</v>
      </c>
      <c r="K133" s="20">
        <v>38135611</v>
      </c>
      <c r="L133" s="20">
        <v>8709330</v>
      </c>
      <c r="M133" s="19">
        <v>10601777</v>
      </c>
      <c r="N133" s="19">
        <v>16886281</v>
      </c>
      <c r="O133" s="20">
        <v>36197388</v>
      </c>
      <c r="P133" s="20">
        <v>9606739</v>
      </c>
      <c r="Q133" s="19">
        <v>20639550</v>
      </c>
      <c r="R133" s="19">
        <v>12669033</v>
      </c>
      <c r="S133" s="20">
        <v>42915322</v>
      </c>
      <c r="T133" s="20">
        <v>10977655</v>
      </c>
      <c r="U133" s="19">
        <v>5430240</v>
      </c>
      <c r="V133" s="19">
        <v>18722739</v>
      </c>
      <c r="W133" s="18">
        <v>35130634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244217329</v>
      </c>
      <c r="E134" s="19">
        <v>324943085</v>
      </c>
      <c r="F134" s="19">
        <v>296366205</v>
      </c>
      <c r="G134" s="21">
        <f>IF(($E134     =0),0,($F134     /$E134     ))</f>
        <v>0.91205573739167278</v>
      </c>
      <c r="H134" s="20">
        <v>14611081</v>
      </c>
      <c r="I134" s="19">
        <v>22446901</v>
      </c>
      <c r="J134" s="19">
        <v>26028637</v>
      </c>
      <c r="K134" s="20">
        <v>63086619</v>
      </c>
      <c r="L134" s="20">
        <v>21168326</v>
      </c>
      <c r="M134" s="19">
        <v>20920604</v>
      </c>
      <c r="N134" s="19">
        <v>27415180</v>
      </c>
      <c r="O134" s="20">
        <v>69504110</v>
      </c>
      <c r="P134" s="20">
        <v>21714215</v>
      </c>
      <c r="Q134" s="19">
        <v>28511488</v>
      </c>
      <c r="R134" s="19">
        <v>25531514</v>
      </c>
      <c r="S134" s="20">
        <v>75757217</v>
      </c>
      <c r="T134" s="20">
        <v>24383517</v>
      </c>
      <c r="U134" s="19">
        <v>26705581</v>
      </c>
      <c r="V134" s="19">
        <v>36929161</v>
      </c>
      <c r="W134" s="18">
        <v>88018259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3278015189</v>
      </c>
      <c r="E135" s="12">
        <f>SUM(E131:E134)</f>
        <v>3416808330</v>
      </c>
      <c r="F135" s="12">
        <f>SUM(F131:F134)</f>
        <v>2863869140</v>
      </c>
      <c r="G135" s="14">
        <f>IF(($E135     =0),0,($F135     /$E135     ))</f>
        <v>0.83817084934348662</v>
      </c>
      <c r="H135" s="13">
        <f>SUM(H131:H134)</f>
        <v>140216192</v>
      </c>
      <c r="I135" s="12">
        <f>SUM(I131:I134)</f>
        <v>250469889</v>
      </c>
      <c r="J135" s="12">
        <f>SUM(J131:J134)</f>
        <v>283712961</v>
      </c>
      <c r="K135" s="13">
        <f>SUM(K131:K134)</f>
        <v>674399042</v>
      </c>
      <c r="L135" s="13">
        <f>SUM(L131:L134)</f>
        <v>209412517</v>
      </c>
      <c r="M135" s="12">
        <f>SUM(M131:M134)</f>
        <v>227860559</v>
      </c>
      <c r="N135" s="12">
        <f>SUM(N131:N134)</f>
        <v>244369235</v>
      </c>
      <c r="O135" s="13">
        <f>SUM(O131:O134)</f>
        <v>681642311</v>
      </c>
      <c r="P135" s="13">
        <f>SUM(P131:P134)</f>
        <v>225727042</v>
      </c>
      <c r="Q135" s="12">
        <f>SUM(Q131:Q134)</f>
        <v>230815649</v>
      </c>
      <c r="R135" s="12">
        <f>SUM(R131:R134)</f>
        <v>251527868</v>
      </c>
      <c r="S135" s="13">
        <f>SUM(S131:S134)</f>
        <v>708070559</v>
      </c>
      <c r="T135" s="13">
        <f>SUM(T131:T134)</f>
        <v>259030755</v>
      </c>
      <c r="U135" s="12">
        <f>SUM(U131:U134)</f>
        <v>196440253</v>
      </c>
      <c r="V135" s="12">
        <f>SUM(V131:V134)</f>
        <v>344286220</v>
      </c>
      <c r="W135" s="11">
        <f>SUM(W131:W134)</f>
        <v>799757228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209180461</v>
      </c>
      <c r="E136" s="19">
        <v>228724319</v>
      </c>
      <c r="F136" s="19">
        <v>182357594</v>
      </c>
      <c r="G136" s="21">
        <f>IF(($E136     =0),0,($F136     /$E136     ))</f>
        <v>0.7972811758595727</v>
      </c>
      <c r="H136" s="20">
        <v>10528903</v>
      </c>
      <c r="I136" s="19">
        <v>21809119</v>
      </c>
      <c r="J136" s="19">
        <v>12569639</v>
      </c>
      <c r="K136" s="20">
        <v>44907661</v>
      </c>
      <c r="L136" s="20">
        <v>14392177</v>
      </c>
      <c r="M136" s="19">
        <v>13026117</v>
      </c>
      <c r="N136" s="19">
        <v>18824277</v>
      </c>
      <c r="O136" s="20">
        <v>46242571</v>
      </c>
      <c r="P136" s="20">
        <v>13340619</v>
      </c>
      <c r="Q136" s="19">
        <v>14003583</v>
      </c>
      <c r="R136" s="19">
        <v>14372882</v>
      </c>
      <c r="S136" s="20">
        <v>41717084</v>
      </c>
      <c r="T136" s="20">
        <v>14363645</v>
      </c>
      <c r="U136" s="19">
        <v>15666478</v>
      </c>
      <c r="V136" s="19">
        <v>19460155</v>
      </c>
      <c r="W136" s="18">
        <v>49490278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296245331</v>
      </c>
      <c r="E137" s="19">
        <v>323772595</v>
      </c>
      <c r="F137" s="19">
        <v>310867161</v>
      </c>
      <c r="G137" s="21">
        <f>IF(($E137     =0),0,($F137     /$E137     ))</f>
        <v>0.96014043745734567</v>
      </c>
      <c r="H137" s="20">
        <v>15699407</v>
      </c>
      <c r="I137" s="19">
        <v>22756936</v>
      </c>
      <c r="J137" s="19">
        <v>28187926</v>
      </c>
      <c r="K137" s="20">
        <v>66644269</v>
      </c>
      <c r="L137" s="20">
        <v>29941674</v>
      </c>
      <c r="M137" s="19">
        <v>19015851</v>
      </c>
      <c r="N137" s="19">
        <v>30260846</v>
      </c>
      <c r="O137" s="20">
        <v>79218371</v>
      </c>
      <c r="P137" s="20">
        <v>21873268</v>
      </c>
      <c r="Q137" s="19">
        <v>28119908</v>
      </c>
      <c r="R137" s="19">
        <v>29526398</v>
      </c>
      <c r="S137" s="20">
        <v>79519574</v>
      </c>
      <c r="T137" s="20">
        <v>24742646</v>
      </c>
      <c r="U137" s="19">
        <v>26174968</v>
      </c>
      <c r="V137" s="19">
        <v>34567333</v>
      </c>
      <c r="W137" s="18">
        <v>85484947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720495031</v>
      </c>
      <c r="E138" s="19">
        <v>699270592</v>
      </c>
      <c r="F138" s="19">
        <v>855140427</v>
      </c>
      <c r="G138" s="21">
        <f>IF(($E138     =0),0,($F138     /$E138     ))</f>
        <v>1.2229034608107758</v>
      </c>
      <c r="H138" s="20">
        <v>41671368</v>
      </c>
      <c r="I138" s="19">
        <v>74507736</v>
      </c>
      <c r="J138" s="19">
        <v>43739413</v>
      </c>
      <c r="K138" s="20">
        <v>159918517</v>
      </c>
      <c r="L138" s="20">
        <v>102798347</v>
      </c>
      <c r="M138" s="19">
        <v>67585249</v>
      </c>
      <c r="N138" s="19">
        <v>75770755</v>
      </c>
      <c r="O138" s="20">
        <v>246154351</v>
      </c>
      <c r="P138" s="20">
        <v>66138766</v>
      </c>
      <c r="Q138" s="19">
        <v>67148139</v>
      </c>
      <c r="R138" s="19">
        <v>79748761</v>
      </c>
      <c r="S138" s="20">
        <v>213035666</v>
      </c>
      <c r="T138" s="20">
        <v>88094317</v>
      </c>
      <c r="U138" s="19">
        <v>69767083</v>
      </c>
      <c r="V138" s="19">
        <v>78170493</v>
      </c>
      <c r="W138" s="18">
        <v>236031893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228434611</v>
      </c>
      <c r="E139" s="19">
        <v>241618488</v>
      </c>
      <c r="F139" s="19">
        <v>235531151</v>
      </c>
      <c r="G139" s="21">
        <f>IF(($E139     =0),0,($F139     /$E139     ))</f>
        <v>0.97480599663383372</v>
      </c>
      <c r="H139" s="20">
        <v>22248475</v>
      </c>
      <c r="I139" s="19">
        <v>20111439</v>
      </c>
      <c r="J139" s="19">
        <v>27393406</v>
      </c>
      <c r="K139" s="20">
        <v>69753320</v>
      </c>
      <c r="L139" s="20">
        <v>19900738</v>
      </c>
      <c r="M139" s="19">
        <v>19479682</v>
      </c>
      <c r="N139" s="19">
        <v>33920483</v>
      </c>
      <c r="O139" s="20">
        <v>73300903</v>
      </c>
      <c r="P139" s="20">
        <v>17449051</v>
      </c>
      <c r="Q139" s="19">
        <v>15481498</v>
      </c>
      <c r="R139" s="19">
        <v>29228118</v>
      </c>
      <c r="S139" s="20">
        <v>62158667</v>
      </c>
      <c r="T139" s="20">
        <v>259287</v>
      </c>
      <c r="U139" s="19">
        <v>13610910</v>
      </c>
      <c r="V139" s="19">
        <v>16448064</v>
      </c>
      <c r="W139" s="18">
        <v>30318261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427832200</v>
      </c>
      <c r="E140" s="19">
        <v>540106134</v>
      </c>
      <c r="F140" s="19">
        <v>462940424</v>
      </c>
      <c r="G140" s="21">
        <f>IF(($E140     =0),0,($F140     /$E140     ))</f>
        <v>0.85712861761351522</v>
      </c>
      <c r="H140" s="20">
        <v>44043997</v>
      </c>
      <c r="I140" s="19">
        <v>24094318</v>
      </c>
      <c r="J140" s="19">
        <v>44484478</v>
      </c>
      <c r="K140" s="20">
        <v>112622793</v>
      </c>
      <c r="L140" s="20">
        <v>31335029</v>
      </c>
      <c r="M140" s="19">
        <v>53751265</v>
      </c>
      <c r="N140" s="19">
        <v>47304736</v>
      </c>
      <c r="O140" s="20">
        <v>132391030</v>
      </c>
      <c r="P140" s="20">
        <v>51028374</v>
      </c>
      <c r="Q140" s="19">
        <v>45319711</v>
      </c>
      <c r="R140" s="19">
        <v>43192754</v>
      </c>
      <c r="S140" s="20">
        <v>139540839</v>
      </c>
      <c r="T140" s="20">
        <v>-303295</v>
      </c>
      <c r="U140" s="19">
        <v>32192231</v>
      </c>
      <c r="V140" s="19">
        <v>46496826</v>
      </c>
      <c r="W140" s="18">
        <v>78385762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722102135</v>
      </c>
      <c r="E141" s="19">
        <v>938830725</v>
      </c>
      <c r="F141" s="19">
        <v>890174629</v>
      </c>
      <c r="G141" s="21">
        <f>IF(($E141     =0),0,($F141     /$E141     ))</f>
        <v>0.94817372854941451</v>
      </c>
      <c r="H141" s="20">
        <v>34328363</v>
      </c>
      <c r="I141" s="19">
        <v>109228913</v>
      </c>
      <c r="J141" s="19">
        <v>59481946</v>
      </c>
      <c r="K141" s="20">
        <v>203039222</v>
      </c>
      <c r="L141" s="20">
        <v>63811132</v>
      </c>
      <c r="M141" s="19">
        <v>38309066</v>
      </c>
      <c r="N141" s="19">
        <v>135216517</v>
      </c>
      <c r="O141" s="20">
        <v>237336715</v>
      </c>
      <c r="P141" s="20">
        <v>77393209</v>
      </c>
      <c r="Q141" s="19">
        <v>61828705</v>
      </c>
      <c r="R141" s="19">
        <v>119939959</v>
      </c>
      <c r="S141" s="20">
        <v>259161873</v>
      </c>
      <c r="T141" s="20">
        <v>58344477</v>
      </c>
      <c r="U141" s="19">
        <v>63651644</v>
      </c>
      <c r="V141" s="19">
        <v>68640698</v>
      </c>
      <c r="W141" s="18">
        <v>190636819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2604289769</v>
      </c>
      <c r="E142" s="12">
        <f>SUM(E136:E141)</f>
        <v>2972322853</v>
      </c>
      <c r="F142" s="12">
        <f>SUM(F136:F141)</f>
        <v>2937011386</v>
      </c>
      <c r="G142" s="14">
        <f>IF(($E142     =0),0,($F142     /$E142     ))</f>
        <v>0.98811990865515842</v>
      </c>
      <c r="H142" s="13">
        <f>SUM(H136:H141)</f>
        <v>168520513</v>
      </c>
      <c r="I142" s="12">
        <f>SUM(I136:I141)</f>
        <v>272508461</v>
      </c>
      <c r="J142" s="12">
        <f>SUM(J136:J141)</f>
        <v>215856808</v>
      </c>
      <c r="K142" s="13">
        <f>SUM(K136:K141)</f>
        <v>656885782</v>
      </c>
      <c r="L142" s="13">
        <f>SUM(L136:L141)</f>
        <v>262179097</v>
      </c>
      <c r="M142" s="12">
        <f>SUM(M136:M141)</f>
        <v>211167230</v>
      </c>
      <c r="N142" s="12">
        <f>SUM(N136:N141)</f>
        <v>341297614</v>
      </c>
      <c r="O142" s="13">
        <f>SUM(O136:O141)</f>
        <v>814643941</v>
      </c>
      <c r="P142" s="13">
        <f>SUM(P136:P141)</f>
        <v>247223287</v>
      </c>
      <c r="Q142" s="12">
        <f>SUM(Q136:Q141)</f>
        <v>231901544</v>
      </c>
      <c r="R142" s="12">
        <f>SUM(R136:R141)</f>
        <v>316008872</v>
      </c>
      <c r="S142" s="13">
        <f>SUM(S136:S141)</f>
        <v>795133703</v>
      </c>
      <c r="T142" s="13">
        <f>SUM(T136:T141)</f>
        <v>185501077</v>
      </c>
      <c r="U142" s="12">
        <f>SUM(U136:U141)</f>
        <v>221063314</v>
      </c>
      <c r="V142" s="12">
        <f>SUM(V136:V141)</f>
        <v>263783569</v>
      </c>
      <c r="W142" s="11">
        <f>SUM(W136:W141)</f>
        <v>670347960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245313810</v>
      </c>
      <c r="E143" s="19">
        <v>283167460</v>
      </c>
      <c r="F143" s="19">
        <v>209931746</v>
      </c>
      <c r="G143" s="21">
        <f>IF(($E143     =0),0,($F143     /$E143     ))</f>
        <v>0.74136959804632918</v>
      </c>
      <c r="H143" s="20">
        <v>13111869</v>
      </c>
      <c r="I143" s="19">
        <v>15666133</v>
      </c>
      <c r="J143" s="19">
        <v>20207097</v>
      </c>
      <c r="K143" s="20">
        <v>48985099</v>
      </c>
      <c r="L143" s="20">
        <v>20546304</v>
      </c>
      <c r="M143" s="19">
        <v>15748033</v>
      </c>
      <c r="N143" s="19">
        <v>17314164</v>
      </c>
      <c r="O143" s="20">
        <v>53608501</v>
      </c>
      <c r="P143" s="20">
        <v>17772423</v>
      </c>
      <c r="Q143" s="19">
        <v>17246621</v>
      </c>
      <c r="R143" s="19">
        <v>16192734</v>
      </c>
      <c r="S143" s="20">
        <v>51211778</v>
      </c>
      <c r="T143" s="20">
        <v>19359863</v>
      </c>
      <c r="U143" s="19">
        <v>16821025</v>
      </c>
      <c r="V143" s="19">
        <v>19945480</v>
      </c>
      <c r="W143" s="18">
        <v>56126368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310512191</v>
      </c>
      <c r="E144" s="19">
        <v>364076106</v>
      </c>
      <c r="F144" s="19">
        <v>390082353</v>
      </c>
      <c r="G144" s="21">
        <f>IF(($E144     =0),0,($F144     /$E144     ))</f>
        <v>1.0714307985924241</v>
      </c>
      <c r="H144" s="20">
        <v>20413705</v>
      </c>
      <c r="I144" s="19">
        <v>41434223</v>
      </c>
      <c r="J144" s="19">
        <v>29661763</v>
      </c>
      <c r="K144" s="20">
        <v>91509691</v>
      </c>
      <c r="L144" s="20">
        <v>27290799</v>
      </c>
      <c r="M144" s="19">
        <v>34883422</v>
      </c>
      <c r="N144" s="19">
        <v>43954763</v>
      </c>
      <c r="O144" s="20">
        <v>106128984</v>
      </c>
      <c r="P144" s="20">
        <v>17941018</v>
      </c>
      <c r="Q144" s="19">
        <v>39177904</v>
      </c>
      <c r="R144" s="19">
        <v>36837303</v>
      </c>
      <c r="S144" s="20">
        <v>93956225</v>
      </c>
      <c r="T144" s="20">
        <v>33861227</v>
      </c>
      <c r="U144" s="19">
        <v>39321855</v>
      </c>
      <c r="V144" s="19">
        <v>25304371</v>
      </c>
      <c r="W144" s="18">
        <v>98487453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291381921</v>
      </c>
      <c r="E145" s="19">
        <v>295451701</v>
      </c>
      <c r="F145" s="19">
        <v>237768239</v>
      </c>
      <c r="G145" s="21">
        <f>IF(($E145     =0),0,($F145     /$E145     ))</f>
        <v>0.8047617874435592</v>
      </c>
      <c r="H145" s="20">
        <v>15305880</v>
      </c>
      <c r="I145" s="19">
        <v>22046264</v>
      </c>
      <c r="J145" s="19">
        <v>25603384</v>
      </c>
      <c r="K145" s="20">
        <v>62955528</v>
      </c>
      <c r="L145" s="20">
        <v>25184791</v>
      </c>
      <c r="M145" s="19">
        <v>19315439</v>
      </c>
      <c r="N145" s="19">
        <v>23085374</v>
      </c>
      <c r="O145" s="20">
        <v>67585604</v>
      </c>
      <c r="P145" s="20">
        <v>25903836</v>
      </c>
      <c r="Q145" s="19">
        <v>10260660</v>
      </c>
      <c r="R145" s="19">
        <v>22082004</v>
      </c>
      <c r="S145" s="20">
        <v>58246500</v>
      </c>
      <c r="T145" s="20">
        <v>16298048</v>
      </c>
      <c r="U145" s="19">
        <v>15826204</v>
      </c>
      <c r="V145" s="19">
        <v>16856355</v>
      </c>
      <c r="W145" s="18">
        <v>48980607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211945708</v>
      </c>
      <c r="E146" s="19">
        <v>219808318</v>
      </c>
      <c r="F146" s="19">
        <v>188097495</v>
      </c>
      <c r="G146" s="21">
        <f>IF(($E146     =0),0,($F146     /$E146     ))</f>
        <v>0.8557341992853974</v>
      </c>
      <c r="H146" s="20">
        <v>13801537</v>
      </c>
      <c r="I146" s="19">
        <v>15961183</v>
      </c>
      <c r="J146" s="19">
        <v>11660287</v>
      </c>
      <c r="K146" s="20">
        <v>41423007</v>
      </c>
      <c r="L146" s="20">
        <v>13080904</v>
      </c>
      <c r="M146" s="19">
        <v>14550651</v>
      </c>
      <c r="N146" s="19">
        <v>28130027</v>
      </c>
      <c r="O146" s="20">
        <v>55761582</v>
      </c>
      <c r="P146" s="20">
        <v>12304088</v>
      </c>
      <c r="Q146" s="19">
        <v>15177403</v>
      </c>
      <c r="R146" s="19">
        <v>13271580</v>
      </c>
      <c r="S146" s="20">
        <v>40753071</v>
      </c>
      <c r="T146" s="20">
        <v>17147798</v>
      </c>
      <c r="U146" s="19">
        <v>19992450</v>
      </c>
      <c r="V146" s="19">
        <v>13019587</v>
      </c>
      <c r="W146" s="18">
        <v>50159835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675136206</v>
      </c>
      <c r="E147" s="19">
        <v>696356383</v>
      </c>
      <c r="F147" s="19">
        <v>778562590</v>
      </c>
      <c r="G147" s="21">
        <f>IF(($E147     =0),0,($F147     /$E147     ))</f>
        <v>1.1180519185389588</v>
      </c>
      <c r="H147" s="20">
        <v>29540218</v>
      </c>
      <c r="I147" s="19">
        <v>52169021</v>
      </c>
      <c r="J147" s="19">
        <v>48936046</v>
      </c>
      <c r="K147" s="20">
        <v>130645285</v>
      </c>
      <c r="L147" s="20">
        <v>37511621</v>
      </c>
      <c r="M147" s="19">
        <v>70087697</v>
      </c>
      <c r="N147" s="19">
        <v>41824700</v>
      </c>
      <c r="O147" s="20">
        <v>149424018</v>
      </c>
      <c r="P147" s="20">
        <v>70189746</v>
      </c>
      <c r="Q147" s="19">
        <v>112541628</v>
      </c>
      <c r="R147" s="19">
        <v>84033580</v>
      </c>
      <c r="S147" s="20">
        <v>266764954</v>
      </c>
      <c r="T147" s="20">
        <v>54936489</v>
      </c>
      <c r="U147" s="19">
        <v>70470518</v>
      </c>
      <c r="V147" s="19">
        <v>106321326</v>
      </c>
      <c r="W147" s="18">
        <v>231728333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1734289836</v>
      </c>
      <c r="E148" s="12">
        <f>SUM(E143:E147)</f>
        <v>1858859968</v>
      </c>
      <c r="F148" s="12">
        <f>SUM(F143:F147)</f>
        <v>1804442423</v>
      </c>
      <c r="G148" s="14">
        <f>IF(($E148     =0),0,($F148     /$E148     ))</f>
        <v>0.97072531232218129</v>
      </c>
      <c r="H148" s="13">
        <f>SUM(H143:H147)</f>
        <v>92173209</v>
      </c>
      <c r="I148" s="12">
        <f>SUM(I143:I147)</f>
        <v>147276824</v>
      </c>
      <c r="J148" s="12">
        <f>SUM(J143:J147)</f>
        <v>136068577</v>
      </c>
      <c r="K148" s="13">
        <f>SUM(K143:K147)</f>
        <v>375518610</v>
      </c>
      <c r="L148" s="13">
        <f>SUM(L143:L147)</f>
        <v>123614419</v>
      </c>
      <c r="M148" s="12">
        <f>SUM(M143:M147)</f>
        <v>154585242</v>
      </c>
      <c r="N148" s="12">
        <f>SUM(N143:N147)</f>
        <v>154309028</v>
      </c>
      <c r="O148" s="13">
        <f>SUM(O143:O147)</f>
        <v>432508689</v>
      </c>
      <c r="P148" s="13">
        <f>SUM(P143:P147)</f>
        <v>144111111</v>
      </c>
      <c r="Q148" s="12">
        <f>SUM(Q143:Q147)</f>
        <v>194404216</v>
      </c>
      <c r="R148" s="12">
        <f>SUM(R143:R147)</f>
        <v>172417201</v>
      </c>
      <c r="S148" s="13">
        <f>SUM(S143:S147)</f>
        <v>510932528</v>
      </c>
      <c r="T148" s="13">
        <f>SUM(T143:T147)</f>
        <v>141603425</v>
      </c>
      <c r="U148" s="12">
        <f>SUM(U143:U147)</f>
        <v>162432052</v>
      </c>
      <c r="V148" s="12">
        <f>SUM(V143:V147)</f>
        <v>181447119</v>
      </c>
      <c r="W148" s="11">
        <f>SUM(W143:W147)</f>
        <v>485482596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222246336</v>
      </c>
      <c r="E149" s="19">
        <v>227341574</v>
      </c>
      <c r="F149" s="19">
        <v>240997694</v>
      </c>
      <c r="G149" s="21">
        <f>IF(($E149     =0),0,($F149     /$E149     ))</f>
        <v>1.0600687316434256</v>
      </c>
      <c r="H149" s="20">
        <v>16730592</v>
      </c>
      <c r="I149" s="19">
        <v>17541913</v>
      </c>
      <c r="J149" s="19">
        <v>16840866</v>
      </c>
      <c r="K149" s="20">
        <v>51113371</v>
      </c>
      <c r="L149" s="20">
        <v>18722189</v>
      </c>
      <c r="M149" s="19">
        <v>19542911</v>
      </c>
      <c r="N149" s="19">
        <v>18710584</v>
      </c>
      <c r="O149" s="20">
        <v>56975684</v>
      </c>
      <c r="P149" s="20">
        <v>29904134</v>
      </c>
      <c r="Q149" s="19">
        <v>19572568</v>
      </c>
      <c r="R149" s="19">
        <v>26938577</v>
      </c>
      <c r="S149" s="20">
        <v>76415279</v>
      </c>
      <c r="T149" s="20">
        <v>14032426</v>
      </c>
      <c r="U149" s="19">
        <v>26313363</v>
      </c>
      <c r="V149" s="19">
        <v>16147571</v>
      </c>
      <c r="W149" s="18">
        <v>56493360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4937023600</v>
      </c>
      <c r="E150" s="19">
        <v>5286027200</v>
      </c>
      <c r="F150" s="19">
        <v>5310768207</v>
      </c>
      <c r="G150" s="21">
        <f>IF(($E150     =0),0,($F150     /$E150     ))</f>
        <v>1.0046804539711789</v>
      </c>
      <c r="H150" s="20">
        <v>424913615</v>
      </c>
      <c r="I150" s="19">
        <v>484483301</v>
      </c>
      <c r="J150" s="19">
        <v>404516063</v>
      </c>
      <c r="K150" s="20">
        <v>1313912979</v>
      </c>
      <c r="L150" s="20">
        <v>405616187</v>
      </c>
      <c r="M150" s="19">
        <v>424020745</v>
      </c>
      <c r="N150" s="19">
        <v>420153178</v>
      </c>
      <c r="O150" s="20">
        <v>1249790110</v>
      </c>
      <c r="P150" s="20">
        <v>448016012</v>
      </c>
      <c r="Q150" s="19">
        <v>416127918</v>
      </c>
      <c r="R150" s="19">
        <v>380500287</v>
      </c>
      <c r="S150" s="20">
        <v>1244644217</v>
      </c>
      <c r="T150" s="20">
        <v>433241618</v>
      </c>
      <c r="U150" s="19">
        <v>456522001</v>
      </c>
      <c r="V150" s="19">
        <v>612657282</v>
      </c>
      <c r="W150" s="18">
        <v>1502420901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521062970</v>
      </c>
      <c r="E151" s="19">
        <v>531429780</v>
      </c>
      <c r="F151" s="19">
        <v>472174930</v>
      </c>
      <c r="G151" s="21">
        <f>IF(($E151     =0),0,($F151     /$E151     ))</f>
        <v>0.88849919174646175</v>
      </c>
      <c r="H151" s="20">
        <v>14215714</v>
      </c>
      <c r="I151" s="19">
        <v>65519871</v>
      </c>
      <c r="J151" s="19">
        <v>45808204</v>
      </c>
      <c r="K151" s="20">
        <v>125543789</v>
      </c>
      <c r="L151" s="20">
        <v>44692237</v>
      </c>
      <c r="M151" s="19">
        <v>42404878</v>
      </c>
      <c r="N151" s="19">
        <v>43640935</v>
      </c>
      <c r="O151" s="20">
        <v>130738050</v>
      </c>
      <c r="P151" s="20">
        <v>37720391</v>
      </c>
      <c r="Q151" s="19">
        <v>38505019</v>
      </c>
      <c r="R151" s="19">
        <v>32564207</v>
      </c>
      <c r="S151" s="20">
        <v>108789617</v>
      </c>
      <c r="T151" s="20">
        <v>36346094</v>
      </c>
      <c r="U151" s="19">
        <v>37682888</v>
      </c>
      <c r="V151" s="19">
        <v>33074492</v>
      </c>
      <c r="W151" s="18">
        <v>107103474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176681500</v>
      </c>
      <c r="E152" s="19">
        <v>183864758</v>
      </c>
      <c r="F152" s="19">
        <v>206243158</v>
      </c>
      <c r="G152" s="21">
        <f>IF(($E152     =0),0,($F152     /$E152     ))</f>
        <v>1.121711198184048</v>
      </c>
      <c r="H152" s="20">
        <v>16615653</v>
      </c>
      <c r="I152" s="19">
        <v>18654243</v>
      </c>
      <c r="J152" s="19">
        <v>18811349</v>
      </c>
      <c r="K152" s="20">
        <v>54081245</v>
      </c>
      <c r="L152" s="20">
        <v>15887232</v>
      </c>
      <c r="M152" s="19">
        <v>17110203</v>
      </c>
      <c r="N152" s="19">
        <v>21220382</v>
      </c>
      <c r="O152" s="20">
        <v>54217817</v>
      </c>
      <c r="P152" s="20">
        <v>16419210</v>
      </c>
      <c r="Q152" s="19">
        <v>14082752</v>
      </c>
      <c r="R152" s="19">
        <v>10885432</v>
      </c>
      <c r="S152" s="20">
        <v>41387394</v>
      </c>
      <c r="T152" s="20">
        <v>20515913</v>
      </c>
      <c r="U152" s="19">
        <v>12679575</v>
      </c>
      <c r="V152" s="19">
        <v>23361214</v>
      </c>
      <c r="W152" s="18">
        <v>56556702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237280630</v>
      </c>
      <c r="E153" s="19">
        <v>201727016</v>
      </c>
      <c r="F153" s="19">
        <v>198764947</v>
      </c>
      <c r="G153" s="21">
        <f>IF(($E153     =0),0,($F153     /$E153     ))</f>
        <v>0.98531644864067192</v>
      </c>
      <c r="H153" s="20">
        <v>30427385</v>
      </c>
      <c r="I153" s="19">
        <v>-1332020</v>
      </c>
      <c r="J153" s="19">
        <v>14134212</v>
      </c>
      <c r="K153" s="20">
        <v>43229577</v>
      </c>
      <c r="L153" s="20">
        <v>16894423</v>
      </c>
      <c r="M153" s="19">
        <v>15656144</v>
      </c>
      <c r="N153" s="19">
        <v>21925713</v>
      </c>
      <c r="O153" s="20">
        <v>54476280</v>
      </c>
      <c r="P153" s="20">
        <v>15582791</v>
      </c>
      <c r="Q153" s="19">
        <v>15259873</v>
      </c>
      <c r="R153" s="19">
        <v>14421284</v>
      </c>
      <c r="S153" s="20">
        <v>45263948</v>
      </c>
      <c r="T153" s="20">
        <v>15723891</v>
      </c>
      <c r="U153" s="19">
        <v>11635907</v>
      </c>
      <c r="V153" s="19">
        <v>28435344</v>
      </c>
      <c r="W153" s="18">
        <v>55795142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1031641617</v>
      </c>
      <c r="E154" s="19">
        <v>1148195096</v>
      </c>
      <c r="F154" s="19">
        <v>1023062216</v>
      </c>
      <c r="G154" s="21">
        <f>IF(($E154     =0),0,($F154     /$E154     ))</f>
        <v>0.89101775435557162</v>
      </c>
      <c r="H154" s="20">
        <v>89292424</v>
      </c>
      <c r="I154" s="19">
        <v>80461183</v>
      </c>
      <c r="J154" s="19">
        <v>84138097</v>
      </c>
      <c r="K154" s="20">
        <v>253891704</v>
      </c>
      <c r="L154" s="20">
        <v>103317038</v>
      </c>
      <c r="M154" s="19">
        <v>59008888</v>
      </c>
      <c r="N154" s="19">
        <v>84319801</v>
      </c>
      <c r="O154" s="20">
        <v>246645727</v>
      </c>
      <c r="P154" s="20">
        <v>71869369</v>
      </c>
      <c r="Q154" s="19">
        <v>79539476</v>
      </c>
      <c r="R154" s="19">
        <v>87269467</v>
      </c>
      <c r="S154" s="20">
        <v>238678312</v>
      </c>
      <c r="T154" s="20">
        <v>79808135</v>
      </c>
      <c r="U154" s="19">
        <v>92099928</v>
      </c>
      <c r="V154" s="19">
        <v>111938410</v>
      </c>
      <c r="W154" s="18">
        <v>283846473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7125936653</v>
      </c>
      <c r="E155" s="12">
        <f>SUM(E149:E154)</f>
        <v>7578585424</v>
      </c>
      <c r="F155" s="12">
        <f>SUM(F149:F154)</f>
        <v>7452011152</v>
      </c>
      <c r="G155" s="14">
        <f>IF(($E155     =0),0,($F155     /$E155     ))</f>
        <v>0.98329843039056308</v>
      </c>
      <c r="H155" s="13">
        <f>SUM(H149:H154)</f>
        <v>592195383</v>
      </c>
      <c r="I155" s="12">
        <f>SUM(I149:I154)</f>
        <v>665328491</v>
      </c>
      <c r="J155" s="12">
        <f>SUM(J149:J154)</f>
        <v>584248791</v>
      </c>
      <c r="K155" s="13">
        <f>SUM(K149:K154)</f>
        <v>1841772665</v>
      </c>
      <c r="L155" s="13">
        <f>SUM(L149:L154)</f>
        <v>605129306</v>
      </c>
      <c r="M155" s="12">
        <f>SUM(M149:M154)</f>
        <v>577743769</v>
      </c>
      <c r="N155" s="12">
        <f>SUM(N149:N154)</f>
        <v>609970593</v>
      </c>
      <c r="O155" s="13">
        <f>SUM(O149:O154)</f>
        <v>1792843668</v>
      </c>
      <c r="P155" s="13">
        <f>SUM(P149:P154)</f>
        <v>619511907</v>
      </c>
      <c r="Q155" s="12">
        <f>SUM(Q149:Q154)</f>
        <v>583087606</v>
      </c>
      <c r="R155" s="12">
        <f>SUM(R149:R154)</f>
        <v>552579254</v>
      </c>
      <c r="S155" s="13">
        <f>SUM(S149:S154)</f>
        <v>1755178767</v>
      </c>
      <c r="T155" s="13">
        <f>SUM(T149:T154)</f>
        <v>599668077</v>
      </c>
      <c r="U155" s="12">
        <f>SUM(U149:U154)</f>
        <v>636933662</v>
      </c>
      <c r="V155" s="12">
        <f>SUM(V149:V154)</f>
        <v>825614313</v>
      </c>
      <c r="W155" s="11">
        <f>SUM(W149:W154)</f>
        <v>2062216052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402120559</v>
      </c>
      <c r="E156" s="19">
        <v>438378733</v>
      </c>
      <c r="F156" s="19">
        <v>395778755</v>
      </c>
      <c r="G156" s="21">
        <f>IF(($E156     =0),0,($F156     /$E156     ))</f>
        <v>0.90282380327058431</v>
      </c>
      <c r="H156" s="20">
        <v>16378709</v>
      </c>
      <c r="I156" s="19">
        <v>31477555</v>
      </c>
      <c r="J156" s="19">
        <v>29480333</v>
      </c>
      <c r="K156" s="20">
        <v>77336597</v>
      </c>
      <c r="L156" s="20">
        <v>31652451</v>
      </c>
      <c r="M156" s="19">
        <v>30206955</v>
      </c>
      <c r="N156" s="19">
        <v>51894340</v>
      </c>
      <c r="O156" s="20">
        <v>113753746</v>
      </c>
      <c r="P156" s="20">
        <v>26733575</v>
      </c>
      <c r="Q156" s="19">
        <v>27820450</v>
      </c>
      <c r="R156" s="19">
        <v>35829727</v>
      </c>
      <c r="S156" s="20">
        <v>90383752</v>
      </c>
      <c r="T156" s="20">
        <v>40774369</v>
      </c>
      <c r="U156" s="19">
        <v>34632777</v>
      </c>
      <c r="V156" s="19">
        <v>38897514</v>
      </c>
      <c r="W156" s="18">
        <v>114304660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2572793892</v>
      </c>
      <c r="E157" s="19">
        <v>2618278812</v>
      </c>
      <c r="F157" s="19">
        <v>2309854092</v>
      </c>
      <c r="G157" s="21">
        <f>IF(($E157     =0),0,($F157     /$E157     ))</f>
        <v>0.88220325559430912</v>
      </c>
      <c r="H157" s="20">
        <v>84477069</v>
      </c>
      <c r="I157" s="19">
        <v>226939317</v>
      </c>
      <c r="J157" s="19">
        <v>238756486</v>
      </c>
      <c r="K157" s="20">
        <v>550172872</v>
      </c>
      <c r="L157" s="20">
        <v>181138738</v>
      </c>
      <c r="M157" s="19">
        <v>237686646</v>
      </c>
      <c r="N157" s="19">
        <v>178732566</v>
      </c>
      <c r="O157" s="20">
        <v>597557950</v>
      </c>
      <c r="P157" s="20">
        <v>186340949</v>
      </c>
      <c r="Q157" s="19">
        <v>192448518</v>
      </c>
      <c r="R157" s="19">
        <v>182168264</v>
      </c>
      <c r="S157" s="20">
        <v>560957731</v>
      </c>
      <c r="T157" s="20">
        <v>195015357</v>
      </c>
      <c r="U157" s="19">
        <v>190121904</v>
      </c>
      <c r="V157" s="19">
        <v>216028278</v>
      </c>
      <c r="W157" s="18">
        <v>601165539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232008039</v>
      </c>
      <c r="E158" s="19">
        <v>252715373</v>
      </c>
      <c r="F158" s="19">
        <v>249061500</v>
      </c>
      <c r="G158" s="21">
        <f>IF(($E158     =0),0,($F158     /$E158     ))</f>
        <v>0.98554154835685437</v>
      </c>
      <c r="H158" s="20">
        <v>19591367</v>
      </c>
      <c r="I158" s="19">
        <v>24179728</v>
      </c>
      <c r="J158" s="19">
        <v>18579183</v>
      </c>
      <c r="K158" s="20">
        <v>62350278</v>
      </c>
      <c r="L158" s="20">
        <v>22640595</v>
      </c>
      <c r="M158" s="19">
        <v>23524859</v>
      </c>
      <c r="N158" s="19">
        <v>23220898</v>
      </c>
      <c r="O158" s="20">
        <v>69386352</v>
      </c>
      <c r="P158" s="20">
        <v>18954256</v>
      </c>
      <c r="Q158" s="19">
        <v>18993319</v>
      </c>
      <c r="R158" s="19">
        <v>20329575</v>
      </c>
      <c r="S158" s="20">
        <v>58277150</v>
      </c>
      <c r="T158" s="20">
        <v>17557745</v>
      </c>
      <c r="U158" s="19">
        <v>15570508</v>
      </c>
      <c r="V158" s="19">
        <v>25919467</v>
      </c>
      <c r="W158" s="18">
        <v>59047720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145288859</v>
      </c>
      <c r="E159" s="19">
        <v>172234334</v>
      </c>
      <c r="F159" s="19">
        <v>152703282</v>
      </c>
      <c r="G159" s="21">
        <f>IF(($E159     =0),0,($F159     /$E159     ))</f>
        <v>0.88660186650125172</v>
      </c>
      <c r="H159" s="20">
        <v>10922818</v>
      </c>
      <c r="I159" s="19">
        <v>12141366</v>
      </c>
      <c r="J159" s="19">
        <v>11963789</v>
      </c>
      <c r="K159" s="20">
        <v>35027973</v>
      </c>
      <c r="L159" s="20">
        <v>10202002</v>
      </c>
      <c r="M159" s="19">
        <v>9625704</v>
      </c>
      <c r="N159" s="19">
        <v>12033096</v>
      </c>
      <c r="O159" s="20">
        <v>31860802</v>
      </c>
      <c r="P159" s="20">
        <v>12942806</v>
      </c>
      <c r="Q159" s="19">
        <v>11156781</v>
      </c>
      <c r="R159" s="19">
        <v>30996230</v>
      </c>
      <c r="S159" s="20">
        <v>55095817</v>
      </c>
      <c r="T159" s="20">
        <v>10478259</v>
      </c>
      <c r="U159" s="19">
        <v>11060936</v>
      </c>
      <c r="V159" s="19">
        <v>9179495</v>
      </c>
      <c r="W159" s="18">
        <v>30718690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1493069153</v>
      </c>
      <c r="E160" s="19">
        <v>1554366349</v>
      </c>
      <c r="F160" s="19">
        <v>999412011</v>
      </c>
      <c r="G160" s="21">
        <f>IF(($E160     =0),0,($F160     /$E160     ))</f>
        <v>0.64297069454892064</v>
      </c>
      <c r="H160" s="20">
        <v>61483174</v>
      </c>
      <c r="I160" s="19">
        <v>62770855</v>
      </c>
      <c r="J160" s="19">
        <v>83489586</v>
      </c>
      <c r="K160" s="20">
        <v>207743615</v>
      </c>
      <c r="L160" s="20">
        <v>71478124</v>
      </c>
      <c r="M160" s="19">
        <v>249617751</v>
      </c>
      <c r="N160" s="19">
        <v>91390819</v>
      </c>
      <c r="O160" s="20">
        <v>412486694</v>
      </c>
      <c r="P160" s="20">
        <v>64179171</v>
      </c>
      <c r="Q160" s="19">
        <v>82060610</v>
      </c>
      <c r="R160" s="19">
        <v>80000462</v>
      </c>
      <c r="S160" s="20">
        <v>226240243</v>
      </c>
      <c r="T160" s="20">
        <v>86316520</v>
      </c>
      <c r="U160" s="19">
        <v>-83579525</v>
      </c>
      <c r="V160" s="19">
        <v>150204464</v>
      </c>
      <c r="W160" s="18">
        <v>152941459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4845280502</v>
      </c>
      <c r="E161" s="12">
        <f>SUM(E156:E160)</f>
        <v>5035973601</v>
      </c>
      <c r="F161" s="12">
        <f>SUM(F156:F160)</f>
        <v>4106809640</v>
      </c>
      <c r="G161" s="14">
        <f>IF(($E161     =0),0,($F161     /$E161     ))</f>
        <v>0.81549467201029513</v>
      </c>
      <c r="H161" s="13">
        <f>SUM(H156:H160)</f>
        <v>192853137</v>
      </c>
      <c r="I161" s="12">
        <f>SUM(I156:I160)</f>
        <v>357508821</v>
      </c>
      <c r="J161" s="12">
        <f>SUM(J156:J160)</f>
        <v>382269377</v>
      </c>
      <c r="K161" s="13">
        <f>SUM(K156:K160)</f>
        <v>932631335</v>
      </c>
      <c r="L161" s="13">
        <f>SUM(L156:L160)</f>
        <v>317111910</v>
      </c>
      <c r="M161" s="12">
        <f>SUM(M156:M160)</f>
        <v>550661915</v>
      </c>
      <c r="N161" s="12">
        <f>SUM(N156:N160)</f>
        <v>357271719</v>
      </c>
      <c r="O161" s="13">
        <f>SUM(O156:O160)</f>
        <v>1225045544</v>
      </c>
      <c r="P161" s="13">
        <f>SUM(P156:P160)</f>
        <v>309150757</v>
      </c>
      <c r="Q161" s="12">
        <f>SUM(Q156:Q160)</f>
        <v>332479678</v>
      </c>
      <c r="R161" s="12">
        <f>SUM(R156:R160)</f>
        <v>349324258</v>
      </c>
      <c r="S161" s="13">
        <f>SUM(S156:S160)</f>
        <v>990954693</v>
      </c>
      <c r="T161" s="13">
        <f>SUM(T156:T160)</f>
        <v>350142250</v>
      </c>
      <c r="U161" s="12">
        <f>SUM(U156:U160)</f>
        <v>167806600</v>
      </c>
      <c r="V161" s="12">
        <f>SUM(V156:V160)</f>
        <v>440229218</v>
      </c>
      <c r="W161" s="11">
        <f>SUM(W156:W160)</f>
        <v>958178068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442227967</v>
      </c>
      <c r="E162" s="19">
        <v>457893847</v>
      </c>
      <c r="F162" s="19">
        <v>483937395</v>
      </c>
      <c r="G162" s="21">
        <f>IF(($E162     =0),0,($F162     /$E162     ))</f>
        <v>1.0568768245536175</v>
      </c>
      <c r="H162" s="20">
        <v>41931162</v>
      </c>
      <c r="I162" s="19">
        <v>32874625</v>
      </c>
      <c r="J162" s="19">
        <v>64995342</v>
      </c>
      <c r="K162" s="20">
        <v>139801129</v>
      </c>
      <c r="L162" s="20">
        <v>34899489</v>
      </c>
      <c r="M162" s="19">
        <v>30768157</v>
      </c>
      <c r="N162" s="19">
        <v>55115269</v>
      </c>
      <c r="O162" s="20">
        <v>120782915</v>
      </c>
      <c r="P162" s="20">
        <v>35593501</v>
      </c>
      <c r="Q162" s="19">
        <v>34844986</v>
      </c>
      <c r="R162" s="19">
        <v>35450464</v>
      </c>
      <c r="S162" s="20">
        <v>105888951</v>
      </c>
      <c r="T162" s="20">
        <v>37549041</v>
      </c>
      <c r="U162" s="19">
        <v>35782354</v>
      </c>
      <c r="V162" s="19">
        <v>44133005</v>
      </c>
      <c r="W162" s="18">
        <v>117464400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213580259</v>
      </c>
      <c r="E163" s="19">
        <v>246626467</v>
      </c>
      <c r="F163" s="19">
        <v>222370747</v>
      </c>
      <c r="G163" s="21">
        <f>IF(($E163     =0),0,($F163     /$E163     ))</f>
        <v>0.90164997173640737</v>
      </c>
      <c r="H163" s="20">
        <v>12725019</v>
      </c>
      <c r="I163" s="19">
        <v>17521645</v>
      </c>
      <c r="J163" s="19">
        <v>24449144</v>
      </c>
      <c r="K163" s="20">
        <v>54695808</v>
      </c>
      <c r="L163" s="20">
        <v>11435910</v>
      </c>
      <c r="M163" s="19">
        <v>31866032</v>
      </c>
      <c r="N163" s="19">
        <v>13551510</v>
      </c>
      <c r="O163" s="20">
        <v>56853452</v>
      </c>
      <c r="P163" s="20">
        <v>16510536</v>
      </c>
      <c r="Q163" s="19">
        <v>18139874</v>
      </c>
      <c r="R163" s="19">
        <v>18908844</v>
      </c>
      <c r="S163" s="20">
        <v>53559254</v>
      </c>
      <c r="T163" s="20">
        <v>18617722</v>
      </c>
      <c r="U163" s="19">
        <v>16563750</v>
      </c>
      <c r="V163" s="19">
        <v>22080761</v>
      </c>
      <c r="W163" s="18">
        <v>57262233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347107227</v>
      </c>
      <c r="E164" s="19">
        <v>357318457</v>
      </c>
      <c r="F164" s="19">
        <v>318393368</v>
      </c>
      <c r="G164" s="21">
        <f>IF(($E164     =0),0,($F164     /$E164     ))</f>
        <v>0.89106331274681394</v>
      </c>
      <c r="H164" s="20">
        <v>24509978</v>
      </c>
      <c r="I164" s="19">
        <v>25397111</v>
      </c>
      <c r="J164" s="19">
        <v>30391260</v>
      </c>
      <c r="K164" s="20">
        <v>80298349</v>
      </c>
      <c r="L164" s="20">
        <v>20049018</v>
      </c>
      <c r="M164" s="19">
        <v>25594699</v>
      </c>
      <c r="N164" s="19">
        <v>29009925</v>
      </c>
      <c r="O164" s="20">
        <v>74653642</v>
      </c>
      <c r="P164" s="20">
        <v>25276251</v>
      </c>
      <c r="Q164" s="19">
        <v>27477914</v>
      </c>
      <c r="R164" s="19">
        <v>26209025</v>
      </c>
      <c r="S164" s="20">
        <v>78963190</v>
      </c>
      <c r="T164" s="20">
        <v>29213666</v>
      </c>
      <c r="U164" s="19">
        <v>26014116</v>
      </c>
      <c r="V164" s="19">
        <v>29250405</v>
      </c>
      <c r="W164" s="18">
        <v>84478187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264792946</v>
      </c>
      <c r="E165" s="19">
        <v>279182240</v>
      </c>
      <c r="F165" s="19">
        <v>192843605</v>
      </c>
      <c r="G165" s="21">
        <f>IF(($E165     =0),0,($F165     /$E165     ))</f>
        <v>0.6907445294514436</v>
      </c>
      <c r="H165" s="20">
        <v>11217276</v>
      </c>
      <c r="I165" s="19">
        <v>19713705</v>
      </c>
      <c r="J165" s="19">
        <v>479398</v>
      </c>
      <c r="K165" s="20">
        <v>31410379</v>
      </c>
      <c r="L165" s="20">
        <v>4628118</v>
      </c>
      <c r="M165" s="19">
        <v>6903247</v>
      </c>
      <c r="N165" s="19">
        <v>4754052</v>
      </c>
      <c r="O165" s="20">
        <v>16285417</v>
      </c>
      <c r="P165" s="20">
        <v>6783608</v>
      </c>
      <c r="Q165" s="19">
        <v>6783608</v>
      </c>
      <c r="R165" s="19">
        <v>67913782</v>
      </c>
      <c r="S165" s="20">
        <v>81480998</v>
      </c>
      <c r="T165" s="20">
        <v>13647326</v>
      </c>
      <c r="U165" s="19">
        <v>20568001</v>
      </c>
      <c r="V165" s="19">
        <v>29451484</v>
      </c>
      <c r="W165" s="18">
        <v>63666811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684154362</v>
      </c>
      <c r="E166" s="19">
        <v>706578371</v>
      </c>
      <c r="F166" s="19">
        <v>590929603</v>
      </c>
      <c r="G166" s="21">
        <f>IF(($E166     =0),0,($F166     /$E166     ))</f>
        <v>0.83632563244707647</v>
      </c>
      <c r="H166" s="20">
        <v>29045674</v>
      </c>
      <c r="I166" s="19">
        <v>47690460</v>
      </c>
      <c r="J166" s="19">
        <v>44906502</v>
      </c>
      <c r="K166" s="20">
        <v>121642636</v>
      </c>
      <c r="L166" s="20">
        <v>48373518</v>
      </c>
      <c r="M166" s="19">
        <v>39755706</v>
      </c>
      <c r="N166" s="19">
        <v>46125508</v>
      </c>
      <c r="O166" s="20">
        <v>134254732</v>
      </c>
      <c r="P166" s="20">
        <v>95717230</v>
      </c>
      <c r="Q166" s="19">
        <v>46068745</v>
      </c>
      <c r="R166" s="19">
        <v>50185004</v>
      </c>
      <c r="S166" s="20">
        <v>191970979</v>
      </c>
      <c r="T166" s="20">
        <v>49768280</v>
      </c>
      <c r="U166" s="19">
        <v>47063401</v>
      </c>
      <c r="V166" s="19">
        <v>46229575</v>
      </c>
      <c r="W166" s="18">
        <v>143061256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1951862761</v>
      </c>
      <c r="E167" s="12">
        <f>SUM(E162:E166)</f>
        <v>2047599382</v>
      </c>
      <c r="F167" s="12">
        <f>SUM(F162:F166)</f>
        <v>1808474718</v>
      </c>
      <c r="G167" s="14">
        <f>IF(($E167     =0),0,($F167     /$E167     ))</f>
        <v>0.88321706574924141</v>
      </c>
      <c r="H167" s="13">
        <f>SUM(H162:H166)</f>
        <v>119429109</v>
      </c>
      <c r="I167" s="12">
        <f>SUM(I162:I166)</f>
        <v>143197546</v>
      </c>
      <c r="J167" s="12">
        <f>SUM(J162:J166)</f>
        <v>165221646</v>
      </c>
      <c r="K167" s="13">
        <f>SUM(K162:K166)</f>
        <v>427848301</v>
      </c>
      <c r="L167" s="13">
        <f>SUM(L162:L166)</f>
        <v>119386053</v>
      </c>
      <c r="M167" s="12">
        <f>SUM(M162:M166)</f>
        <v>134887841</v>
      </c>
      <c r="N167" s="12">
        <f>SUM(N162:N166)</f>
        <v>148556264</v>
      </c>
      <c r="O167" s="13">
        <f>SUM(O162:O166)</f>
        <v>402830158</v>
      </c>
      <c r="P167" s="13">
        <f>SUM(P162:P166)</f>
        <v>179881126</v>
      </c>
      <c r="Q167" s="12">
        <f>SUM(Q162:Q166)</f>
        <v>133315127</v>
      </c>
      <c r="R167" s="12">
        <f>SUM(R162:R166)</f>
        <v>198667119</v>
      </c>
      <c r="S167" s="13">
        <f>SUM(S162:S166)</f>
        <v>511863372</v>
      </c>
      <c r="T167" s="13">
        <f>SUM(T162:T166)</f>
        <v>148796035</v>
      </c>
      <c r="U167" s="12">
        <f>SUM(U162:U166)</f>
        <v>145991622</v>
      </c>
      <c r="V167" s="12">
        <f>SUM(V162:V166)</f>
        <v>171145230</v>
      </c>
      <c r="W167" s="11">
        <f>SUM(W162:W166)</f>
        <v>465932887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92893526792</v>
      </c>
      <c r="E168" s="12">
        <f>SUM(E103,E105:E109,E111:E118,E120:E123,E125:E129,E131:E134,E136:E141,E143:E147,E149:E154,E156:E160,E162:E166)</f>
        <v>95176412071</v>
      </c>
      <c r="F168" s="12">
        <f>SUM(F103,F105:F109,F111:F118,F120:F123,F125:F129,F131:F134,F136:F141,F143:F147,F149:F154,F156:F160,F162:F166)</f>
        <v>85746290904</v>
      </c>
      <c r="G168" s="14">
        <f>IF(($E168     =0),0,($F168     /$E168     ))</f>
        <v>0.90091955599287254</v>
      </c>
      <c r="H168" s="13">
        <f>SUM(H103,H105:H109,H111:H118,H120:H123,H125:H129,H131:H134,H136:H141,H143:H147,H149:H154,H156:H160,H162:H166)</f>
        <v>6582237953</v>
      </c>
      <c r="I168" s="12">
        <f>SUM(I103,I105:I109,I111:I118,I120:I123,I125:I129,I131:I134,I136:I141,I143:I147,I149:I154,I156:I160,I162:I166)</f>
        <v>7039134050</v>
      </c>
      <c r="J168" s="12">
        <f>SUM(J103,J105:J109,J111:J118,J120:J123,J125:J129,J131:J134,J136:J141,J143:J147,J149:J154,J156:J160,J162:J166)</f>
        <v>7817285336</v>
      </c>
      <c r="K168" s="13">
        <f>SUM(K103,K105:K109,K111:K118,K120:K123,K125:K129,K131:K134,K136:K141,K143:K147,K149:K154,K156:K160,K162:K166)</f>
        <v>21438657339</v>
      </c>
      <c r="L168" s="13">
        <f>SUM(L103,L105:L109,L111:L118,L120:L123,L125:L129,L131:L134,L136:L141,L143:L147,L149:L154,L156:L160,L162:L166)</f>
        <v>6853406356</v>
      </c>
      <c r="M168" s="12">
        <f>SUM(M103,M105:M109,M111:M118,M120:M123,M125:M129,M131:M134,M136:M141,M143:M147,M149:M154,M156:M160,M162:M166)</f>
        <v>7680604208</v>
      </c>
      <c r="N168" s="12">
        <f>SUM(N103,N105:N109,N111:N118,N120:N123,N125:N129,N131:N134,N136:N141,N143:N147,N149:N154,N156:N160,N162:N166)</f>
        <v>7923303427</v>
      </c>
      <c r="O168" s="13">
        <f>SUM(O103,O105:O109,O111:O118,O120:O123,O125:O129,O131:O134,O136:O141,O143:O147,O149:O154,O156:O160,O162:O166)</f>
        <v>22457313991</v>
      </c>
      <c r="P168" s="13">
        <f>SUM(P103,P105:P109,P111:P118,P120:P123,P125:P129,P131:P134,P136:P141,P143:P147,P149:P154,P156:P160,P162:P166)</f>
        <v>6483933718</v>
      </c>
      <c r="Q168" s="12">
        <f>SUM(Q103,Q105:Q109,Q111:Q118,Q120:Q123,Q125:Q129,Q131:Q134,Q136:Q141,Q143:Q147,Q149:Q154,Q156:Q160,Q162:Q166)</f>
        <v>6894011377</v>
      </c>
      <c r="R168" s="12">
        <f>SUM(R103,R105:R109,R111:R118,R120:R123,R125:R129,R131:R134,R136:R141,R143:R147,R149:R154,R156:R160,R162:R166)</f>
        <v>6828532816</v>
      </c>
      <c r="S168" s="13">
        <f>SUM(S103,S105:S109,S111:S118,S120:S123,S125:S129,S131:S134,S136:S141,S143:S147,S149:S154,S156:S160,S162:S166)</f>
        <v>20206477911</v>
      </c>
      <c r="T168" s="13">
        <f>SUM(T103,T105:T109,T111:T118,T120:T123,T125:T129,T131:T134,T136:T141,T143:T147,T149:T154,T156:T160,T162:T166)</f>
        <v>6987905200</v>
      </c>
      <c r="U168" s="12">
        <f>SUM(U103,U105:U109,U111:U118,U120:U123,U125:U129,U131:U134,U136:U141,U143:U147,U149:U154,U156:U160,U162:U166)</f>
        <v>3513693418</v>
      </c>
      <c r="V168" s="12">
        <f>SUM(V103,V105:V109,V111:V118,V120:V123,V125:V129,V131:V134,V136:V141,V143:V147,V149:V154,V156:V160,V162:V166)</f>
        <v>11142243045</v>
      </c>
      <c r="W168" s="11">
        <f>SUM(W103,W105:W109,W111:W118,W120:W123,W125:W129,W131:W134,W136:W141,W143:W147,W149:W154,W156:W160,W162:W166)</f>
        <v>21643841663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548343584</v>
      </c>
      <c r="E171" s="19">
        <v>633763891</v>
      </c>
      <c r="F171" s="19">
        <v>462847163</v>
      </c>
      <c r="G171" s="21">
        <f>IF(($E171     =0),0,($F171     /$E171     ))</f>
        <v>0.73031482161232819</v>
      </c>
      <c r="H171" s="20">
        <v>21788184</v>
      </c>
      <c r="I171" s="19">
        <v>22411435</v>
      </c>
      <c r="J171" s="19">
        <v>28510065</v>
      </c>
      <c r="K171" s="20">
        <v>72709684</v>
      </c>
      <c r="L171" s="20">
        <v>68087553</v>
      </c>
      <c r="M171" s="19">
        <v>38232521</v>
      </c>
      <c r="N171" s="19">
        <v>43760633</v>
      </c>
      <c r="O171" s="20">
        <v>150080707</v>
      </c>
      <c r="P171" s="20">
        <v>32446439</v>
      </c>
      <c r="Q171" s="19">
        <v>32805215</v>
      </c>
      <c r="R171" s="19">
        <v>41891297</v>
      </c>
      <c r="S171" s="20">
        <v>107142951</v>
      </c>
      <c r="T171" s="20">
        <v>46428548</v>
      </c>
      <c r="U171" s="19">
        <v>43530361</v>
      </c>
      <c r="V171" s="19">
        <v>42954912</v>
      </c>
      <c r="W171" s="18">
        <v>132913821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423397997</v>
      </c>
      <c r="E172" s="19">
        <v>436517725</v>
      </c>
      <c r="F172" s="19">
        <v>456921494</v>
      </c>
      <c r="G172" s="21">
        <f>IF(($E172     =0),0,($F172     /$E172     ))</f>
        <v>1.0467421317198518</v>
      </c>
      <c r="H172" s="20">
        <v>42193100</v>
      </c>
      <c r="I172" s="19">
        <v>15512576</v>
      </c>
      <c r="J172" s="19">
        <v>46874317</v>
      </c>
      <c r="K172" s="20">
        <v>104579993</v>
      </c>
      <c r="L172" s="20">
        <v>38503833</v>
      </c>
      <c r="M172" s="19">
        <v>23811420</v>
      </c>
      <c r="N172" s="19">
        <v>69870585</v>
      </c>
      <c r="O172" s="20">
        <v>132185838</v>
      </c>
      <c r="P172" s="20">
        <v>19179000</v>
      </c>
      <c r="Q172" s="19">
        <v>46101328</v>
      </c>
      <c r="R172" s="19">
        <v>31841201</v>
      </c>
      <c r="S172" s="20">
        <v>97121529</v>
      </c>
      <c r="T172" s="20">
        <v>38844014</v>
      </c>
      <c r="U172" s="19">
        <v>33709704</v>
      </c>
      <c r="V172" s="19">
        <v>50480416</v>
      </c>
      <c r="W172" s="18">
        <v>123034134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1525702777</v>
      </c>
      <c r="E173" s="19">
        <v>1592382970</v>
      </c>
      <c r="F173" s="19">
        <v>1469029378</v>
      </c>
      <c r="G173" s="21">
        <f>IF(($E173     =0),0,($F173     /$E173     ))</f>
        <v>0.92253522279254219</v>
      </c>
      <c r="H173" s="20">
        <v>55011986</v>
      </c>
      <c r="I173" s="19">
        <v>112863696</v>
      </c>
      <c r="J173" s="19">
        <v>169246704</v>
      </c>
      <c r="K173" s="20">
        <v>337122386</v>
      </c>
      <c r="L173" s="20">
        <v>105179150</v>
      </c>
      <c r="M173" s="19">
        <v>111402555</v>
      </c>
      <c r="N173" s="19">
        <v>138242735</v>
      </c>
      <c r="O173" s="20">
        <v>354824440</v>
      </c>
      <c r="P173" s="20">
        <v>120873431</v>
      </c>
      <c r="Q173" s="19">
        <v>116639420</v>
      </c>
      <c r="R173" s="19">
        <v>109741031</v>
      </c>
      <c r="S173" s="20">
        <v>347253882</v>
      </c>
      <c r="T173" s="20">
        <v>112870633</v>
      </c>
      <c r="U173" s="19">
        <v>107699626</v>
      </c>
      <c r="V173" s="19">
        <v>209258411</v>
      </c>
      <c r="W173" s="18">
        <v>429828670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764525273</v>
      </c>
      <c r="E174" s="19">
        <v>764525273</v>
      </c>
      <c r="F174" s="19">
        <v>537908322</v>
      </c>
      <c r="G174" s="21">
        <f>IF(($E174     =0),0,($F174     /$E174     ))</f>
        <v>0.70358474859731679</v>
      </c>
      <c r="H174" s="20">
        <v>36191351</v>
      </c>
      <c r="I174" s="19">
        <v>37170707</v>
      </c>
      <c r="J174" s="19">
        <v>57505621</v>
      </c>
      <c r="K174" s="20">
        <v>130867679</v>
      </c>
      <c r="L174" s="20">
        <v>43742456</v>
      </c>
      <c r="M174" s="19">
        <v>43369082</v>
      </c>
      <c r="N174" s="19">
        <v>47506913</v>
      </c>
      <c r="O174" s="20">
        <v>134618451</v>
      </c>
      <c r="P174" s="20">
        <v>43035119</v>
      </c>
      <c r="Q174" s="19">
        <v>46589430</v>
      </c>
      <c r="R174" s="19">
        <v>43033334</v>
      </c>
      <c r="S174" s="20">
        <v>132657883</v>
      </c>
      <c r="T174" s="20">
        <v>45485404</v>
      </c>
      <c r="U174" s="19">
        <v>45788806</v>
      </c>
      <c r="V174" s="19">
        <v>48490099</v>
      </c>
      <c r="W174" s="18">
        <v>139764309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286339350</v>
      </c>
      <c r="E175" s="19">
        <v>305144017</v>
      </c>
      <c r="F175" s="19">
        <v>215047943</v>
      </c>
      <c r="G175" s="21">
        <f>IF(($E175     =0),0,($F175     /$E175     ))</f>
        <v>0.70474245280712811</v>
      </c>
      <c r="H175" s="20">
        <v>14893485</v>
      </c>
      <c r="I175" s="19">
        <v>6826806</v>
      </c>
      <c r="J175" s="19">
        <v>29865019</v>
      </c>
      <c r="K175" s="20">
        <v>51585310</v>
      </c>
      <c r="L175" s="20">
        <v>19453116</v>
      </c>
      <c r="M175" s="19">
        <v>19696132</v>
      </c>
      <c r="N175" s="19">
        <v>13446733</v>
      </c>
      <c r="O175" s="20">
        <v>52595981</v>
      </c>
      <c r="P175" s="20">
        <v>29593336</v>
      </c>
      <c r="Q175" s="19">
        <v>20025648</v>
      </c>
      <c r="R175" s="19">
        <v>19174710</v>
      </c>
      <c r="S175" s="20">
        <v>68793694</v>
      </c>
      <c r="T175" s="20">
        <v>18204695</v>
      </c>
      <c r="U175" s="19">
        <v>9942336</v>
      </c>
      <c r="V175" s="19">
        <v>13925927</v>
      </c>
      <c r="W175" s="18">
        <v>42072958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1689403365</v>
      </c>
      <c r="E176" s="19">
        <v>1694609793</v>
      </c>
      <c r="F176" s="19">
        <v>1462137482</v>
      </c>
      <c r="G176" s="21">
        <f>IF(($E176     =0),0,($F176     /$E176     ))</f>
        <v>0.86281661302779922</v>
      </c>
      <c r="H176" s="20">
        <v>65222023</v>
      </c>
      <c r="I176" s="19">
        <v>67296840</v>
      </c>
      <c r="J176" s="19">
        <v>120454033</v>
      </c>
      <c r="K176" s="20">
        <v>252972896</v>
      </c>
      <c r="L176" s="20">
        <v>77892513</v>
      </c>
      <c r="M176" s="19">
        <v>116739388</v>
      </c>
      <c r="N176" s="19">
        <v>124710698</v>
      </c>
      <c r="O176" s="20">
        <v>319342599</v>
      </c>
      <c r="P176" s="20">
        <v>95484659</v>
      </c>
      <c r="Q176" s="19">
        <v>96489369</v>
      </c>
      <c r="R176" s="19">
        <v>118427062</v>
      </c>
      <c r="S176" s="20">
        <v>310401090</v>
      </c>
      <c r="T176" s="20">
        <v>107437906</v>
      </c>
      <c r="U176" s="19">
        <v>331706379</v>
      </c>
      <c r="V176" s="19">
        <v>140276612</v>
      </c>
      <c r="W176" s="18">
        <v>579420897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5237712346</v>
      </c>
      <c r="E177" s="12">
        <f>SUM(E171:E176)</f>
        <v>5426943669</v>
      </c>
      <c r="F177" s="12">
        <f>SUM(F171:F176)</f>
        <v>4603891782</v>
      </c>
      <c r="G177" s="14">
        <f>IF(($E177     =0),0,($F177     /$E177     ))</f>
        <v>0.84833970330271358</v>
      </c>
      <c r="H177" s="13">
        <f>SUM(H171:H176)</f>
        <v>235300129</v>
      </c>
      <c r="I177" s="12">
        <f>SUM(I171:I176)</f>
        <v>262082060</v>
      </c>
      <c r="J177" s="12">
        <f>SUM(J171:J176)</f>
        <v>452455759</v>
      </c>
      <c r="K177" s="13">
        <f>SUM(K171:K176)</f>
        <v>949837948</v>
      </c>
      <c r="L177" s="13">
        <f>SUM(L171:L176)</f>
        <v>352858621</v>
      </c>
      <c r="M177" s="12">
        <f>SUM(M171:M176)</f>
        <v>353251098</v>
      </c>
      <c r="N177" s="12">
        <f>SUM(N171:N176)</f>
        <v>437538297</v>
      </c>
      <c r="O177" s="13">
        <f>SUM(O171:O176)</f>
        <v>1143648016</v>
      </c>
      <c r="P177" s="13">
        <f>SUM(P171:P176)</f>
        <v>340611984</v>
      </c>
      <c r="Q177" s="12">
        <f>SUM(Q171:Q176)</f>
        <v>358650410</v>
      </c>
      <c r="R177" s="12">
        <f>SUM(R171:R176)</f>
        <v>364108635</v>
      </c>
      <c r="S177" s="13">
        <f>SUM(S171:S176)</f>
        <v>1063371029</v>
      </c>
      <c r="T177" s="13">
        <f>SUM(T171:T176)</f>
        <v>369271200</v>
      </c>
      <c r="U177" s="12">
        <f>SUM(U171:U176)</f>
        <v>572377212</v>
      </c>
      <c r="V177" s="12">
        <f>SUM(V171:V176)</f>
        <v>505386377</v>
      </c>
      <c r="W177" s="11">
        <f>SUM(W171:W176)</f>
        <v>1447034789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484867650</v>
      </c>
      <c r="E178" s="19">
        <v>478438795</v>
      </c>
      <c r="F178" s="19">
        <v>396867905</v>
      </c>
      <c r="G178" s="21">
        <f>IF(($E178     =0),0,($F178     /$E178     ))</f>
        <v>0.82950611268887586</v>
      </c>
      <c r="H178" s="20">
        <v>69872249</v>
      </c>
      <c r="I178" s="19">
        <v>26939224</v>
      </c>
      <c r="J178" s="19">
        <v>31257443</v>
      </c>
      <c r="K178" s="20">
        <v>128068916</v>
      </c>
      <c r="L178" s="20">
        <v>21172562</v>
      </c>
      <c r="M178" s="19">
        <v>32048834</v>
      </c>
      <c r="N178" s="19">
        <v>66994562</v>
      </c>
      <c r="O178" s="20">
        <v>120215958</v>
      </c>
      <c r="P178" s="20">
        <v>-8560546</v>
      </c>
      <c r="Q178" s="19">
        <v>22985384</v>
      </c>
      <c r="R178" s="19">
        <v>48997178</v>
      </c>
      <c r="S178" s="20">
        <v>63422016</v>
      </c>
      <c r="T178" s="20">
        <v>22330393</v>
      </c>
      <c r="U178" s="19">
        <v>47148103</v>
      </c>
      <c r="V178" s="19">
        <v>15682519</v>
      </c>
      <c r="W178" s="18">
        <v>85161015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919194420</v>
      </c>
      <c r="E179" s="19">
        <v>1014245856</v>
      </c>
      <c r="F179" s="19">
        <v>870208983</v>
      </c>
      <c r="G179" s="21">
        <f>IF(($E179     =0),0,($F179     /$E179     ))</f>
        <v>0.85798623465117707</v>
      </c>
      <c r="H179" s="20">
        <v>53183615</v>
      </c>
      <c r="I179" s="19">
        <v>20698556</v>
      </c>
      <c r="J179" s="19">
        <v>129508753</v>
      </c>
      <c r="K179" s="20">
        <v>203390924</v>
      </c>
      <c r="L179" s="20">
        <v>61896388</v>
      </c>
      <c r="M179" s="19">
        <v>65614250</v>
      </c>
      <c r="N179" s="19">
        <v>74634474</v>
      </c>
      <c r="O179" s="20">
        <v>202145112</v>
      </c>
      <c r="P179" s="20">
        <v>92805029</v>
      </c>
      <c r="Q179" s="19">
        <v>56086306</v>
      </c>
      <c r="R179" s="19">
        <v>55642402</v>
      </c>
      <c r="S179" s="20">
        <v>204533737</v>
      </c>
      <c r="T179" s="20">
        <v>110254693</v>
      </c>
      <c r="U179" s="19">
        <v>65312630</v>
      </c>
      <c r="V179" s="19">
        <v>84571887</v>
      </c>
      <c r="W179" s="18">
        <v>260139210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1368446131</v>
      </c>
      <c r="E180" s="19">
        <v>1409821523</v>
      </c>
      <c r="F180" s="19">
        <v>1219923715</v>
      </c>
      <c r="G180" s="21">
        <f>IF(($E180     =0),0,($F180     /$E180     ))</f>
        <v>0.86530365375901552</v>
      </c>
      <c r="H180" s="20">
        <v>66912511</v>
      </c>
      <c r="I180" s="19">
        <v>107719341</v>
      </c>
      <c r="J180" s="19">
        <v>112067922</v>
      </c>
      <c r="K180" s="20">
        <v>286699774</v>
      </c>
      <c r="L180" s="20">
        <v>99288023</v>
      </c>
      <c r="M180" s="19">
        <v>83698054</v>
      </c>
      <c r="N180" s="19">
        <v>145465357</v>
      </c>
      <c r="O180" s="20">
        <v>328451434</v>
      </c>
      <c r="P180" s="20">
        <v>57959283</v>
      </c>
      <c r="Q180" s="19">
        <v>112076365</v>
      </c>
      <c r="R180" s="19">
        <v>163490743</v>
      </c>
      <c r="S180" s="20">
        <v>333526391</v>
      </c>
      <c r="T180" s="20">
        <v>65180982</v>
      </c>
      <c r="U180" s="19">
        <v>73630965</v>
      </c>
      <c r="V180" s="19">
        <v>132434169</v>
      </c>
      <c r="W180" s="18">
        <v>271246116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457671337</v>
      </c>
      <c r="E181" s="19">
        <v>548914173</v>
      </c>
      <c r="F181" s="19">
        <v>508824675</v>
      </c>
      <c r="G181" s="21">
        <f>IF(($E181     =0),0,($F181     /$E181     ))</f>
        <v>0.92696581729544814</v>
      </c>
      <c r="H181" s="20">
        <v>43440032</v>
      </c>
      <c r="I181" s="19">
        <v>38016968</v>
      </c>
      <c r="J181" s="19">
        <v>51153503</v>
      </c>
      <c r="K181" s="20">
        <v>132610503</v>
      </c>
      <c r="L181" s="20">
        <v>16107720</v>
      </c>
      <c r="M181" s="19">
        <v>44215580</v>
      </c>
      <c r="N181" s="19">
        <v>54708788</v>
      </c>
      <c r="O181" s="20">
        <v>115032088</v>
      </c>
      <c r="P181" s="20">
        <v>32231261</v>
      </c>
      <c r="Q181" s="19">
        <v>70602534</v>
      </c>
      <c r="R181" s="19">
        <v>43066367</v>
      </c>
      <c r="S181" s="20">
        <v>145900162</v>
      </c>
      <c r="T181" s="20">
        <v>41272616</v>
      </c>
      <c r="U181" s="19">
        <v>40603536</v>
      </c>
      <c r="V181" s="19">
        <v>33405770</v>
      </c>
      <c r="W181" s="18">
        <v>115281922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2322408353</v>
      </c>
      <c r="E182" s="19">
        <v>2280895503</v>
      </c>
      <c r="F182" s="19">
        <v>1745363210</v>
      </c>
      <c r="G182" s="21">
        <f>IF(($E182     =0),0,($F182     /$E182     ))</f>
        <v>0.76520963266592923</v>
      </c>
      <c r="H182" s="20">
        <v>96273760</v>
      </c>
      <c r="I182" s="19">
        <v>141618381</v>
      </c>
      <c r="J182" s="19">
        <v>582693942</v>
      </c>
      <c r="K182" s="20">
        <v>820586083</v>
      </c>
      <c r="L182" s="20">
        <v>-291806910</v>
      </c>
      <c r="M182" s="19">
        <v>198609955</v>
      </c>
      <c r="N182" s="19">
        <v>160888212</v>
      </c>
      <c r="O182" s="20">
        <v>67691257</v>
      </c>
      <c r="P182" s="20">
        <v>191690490</v>
      </c>
      <c r="Q182" s="19">
        <v>33785671</v>
      </c>
      <c r="R182" s="19">
        <v>105337371</v>
      </c>
      <c r="S182" s="20">
        <v>330813532</v>
      </c>
      <c r="T182" s="20">
        <v>152752672</v>
      </c>
      <c r="U182" s="19">
        <v>121362646</v>
      </c>
      <c r="V182" s="19">
        <v>252157020</v>
      </c>
      <c r="W182" s="18">
        <v>526272338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5552587891</v>
      </c>
      <c r="E183" s="12">
        <f>SUM(E178:E182)</f>
        <v>5732315850</v>
      </c>
      <c r="F183" s="12">
        <f>SUM(F178:F182)</f>
        <v>4741188488</v>
      </c>
      <c r="G183" s="14">
        <f>IF(($E183     =0),0,($F183     /$E183     ))</f>
        <v>0.82709826395905939</v>
      </c>
      <c r="H183" s="13">
        <f>SUM(H178:H182)</f>
        <v>329682167</v>
      </c>
      <c r="I183" s="12">
        <f>SUM(I178:I182)</f>
        <v>334992470</v>
      </c>
      <c r="J183" s="12">
        <f>SUM(J178:J182)</f>
        <v>906681563</v>
      </c>
      <c r="K183" s="13">
        <f>SUM(K178:K182)</f>
        <v>1571356200</v>
      </c>
      <c r="L183" s="13">
        <f>SUM(L178:L182)</f>
        <v>-93342217</v>
      </c>
      <c r="M183" s="12">
        <f>SUM(M178:M182)</f>
        <v>424186673</v>
      </c>
      <c r="N183" s="12">
        <f>SUM(N178:N182)</f>
        <v>502691393</v>
      </c>
      <c r="O183" s="13">
        <f>SUM(O178:O182)</f>
        <v>833535849</v>
      </c>
      <c r="P183" s="13">
        <f>SUM(P178:P182)</f>
        <v>366125517</v>
      </c>
      <c r="Q183" s="12">
        <f>SUM(Q178:Q182)</f>
        <v>295536260</v>
      </c>
      <c r="R183" s="12">
        <f>SUM(R178:R182)</f>
        <v>416534061</v>
      </c>
      <c r="S183" s="13">
        <f>SUM(S178:S182)</f>
        <v>1078195838</v>
      </c>
      <c r="T183" s="13">
        <f>SUM(T178:T182)</f>
        <v>391791356</v>
      </c>
      <c r="U183" s="12">
        <f>SUM(U178:U182)</f>
        <v>348057880</v>
      </c>
      <c r="V183" s="12">
        <f>SUM(V178:V182)</f>
        <v>518251365</v>
      </c>
      <c r="W183" s="11">
        <f>SUM(W178:W182)</f>
        <v>1258100601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389072253</v>
      </c>
      <c r="E184" s="19">
        <v>391201408</v>
      </c>
      <c r="F184" s="19">
        <v>342356684</v>
      </c>
      <c r="G184" s="21">
        <f>IF(($E184     =0),0,($F184     /$E184     ))</f>
        <v>0.87514174795608102</v>
      </c>
      <c r="H184" s="20">
        <v>20353719</v>
      </c>
      <c r="I184" s="19">
        <v>16591943</v>
      </c>
      <c r="J184" s="19">
        <v>37068104</v>
      </c>
      <c r="K184" s="20">
        <v>74013766</v>
      </c>
      <c r="L184" s="20">
        <v>37670710</v>
      </c>
      <c r="M184" s="19">
        <v>25187897</v>
      </c>
      <c r="N184" s="19">
        <v>0</v>
      </c>
      <c r="O184" s="20">
        <v>62858607</v>
      </c>
      <c r="P184" s="20">
        <v>43793699</v>
      </c>
      <c r="Q184" s="19">
        <v>39013712</v>
      </c>
      <c r="R184" s="19">
        <v>44757974</v>
      </c>
      <c r="S184" s="20">
        <v>127565385</v>
      </c>
      <c r="T184" s="20">
        <v>29926143</v>
      </c>
      <c r="U184" s="19">
        <v>26443780</v>
      </c>
      <c r="V184" s="19">
        <v>21549003</v>
      </c>
      <c r="W184" s="18">
        <v>77918926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260944811</v>
      </c>
      <c r="E185" s="19">
        <v>273249283</v>
      </c>
      <c r="F185" s="19">
        <v>243480549</v>
      </c>
      <c r="G185" s="21">
        <f>IF(($E185     =0),0,($F185     /$E185     ))</f>
        <v>0.89105649730103775</v>
      </c>
      <c r="H185" s="20">
        <v>14969602</v>
      </c>
      <c r="I185" s="19">
        <v>22386085</v>
      </c>
      <c r="J185" s="19">
        <v>20584262</v>
      </c>
      <c r="K185" s="20">
        <v>57939949</v>
      </c>
      <c r="L185" s="20">
        <v>17036753</v>
      </c>
      <c r="M185" s="19">
        <v>20194582</v>
      </c>
      <c r="N185" s="19">
        <v>20752434</v>
      </c>
      <c r="O185" s="20">
        <v>57983769</v>
      </c>
      <c r="P185" s="20">
        <v>17337725</v>
      </c>
      <c r="Q185" s="19">
        <v>28761035</v>
      </c>
      <c r="R185" s="19">
        <v>18822620</v>
      </c>
      <c r="S185" s="20">
        <v>64921380</v>
      </c>
      <c r="T185" s="20">
        <v>18400722</v>
      </c>
      <c r="U185" s="19">
        <v>17525980</v>
      </c>
      <c r="V185" s="19">
        <v>26708749</v>
      </c>
      <c r="W185" s="18">
        <v>62635451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4550033717</v>
      </c>
      <c r="E186" s="19">
        <v>4583348081</v>
      </c>
      <c r="F186" s="19">
        <v>5272509283</v>
      </c>
      <c r="G186" s="21">
        <f>IF(($E186     =0),0,($F186     /$E186     ))</f>
        <v>1.1503619602571484</v>
      </c>
      <c r="H186" s="20">
        <v>338432111</v>
      </c>
      <c r="I186" s="19">
        <v>675654341</v>
      </c>
      <c r="J186" s="19">
        <v>449334566</v>
      </c>
      <c r="K186" s="20">
        <v>1463421018</v>
      </c>
      <c r="L186" s="20">
        <v>474818370</v>
      </c>
      <c r="M186" s="19">
        <v>484001560</v>
      </c>
      <c r="N186" s="19">
        <v>505263701</v>
      </c>
      <c r="O186" s="20">
        <v>1464083631</v>
      </c>
      <c r="P186" s="20">
        <v>470967876</v>
      </c>
      <c r="Q186" s="19">
        <v>-13291665</v>
      </c>
      <c r="R186" s="19">
        <v>404230178</v>
      </c>
      <c r="S186" s="20">
        <v>861906389</v>
      </c>
      <c r="T186" s="20">
        <v>466348796</v>
      </c>
      <c r="U186" s="19">
        <v>631932222</v>
      </c>
      <c r="V186" s="19">
        <v>384817227</v>
      </c>
      <c r="W186" s="18">
        <v>1483098245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478178612</v>
      </c>
      <c r="E187" s="19">
        <v>652851959</v>
      </c>
      <c r="F187" s="19">
        <v>288123972</v>
      </c>
      <c r="G187" s="21">
        <f>IF(($E187     =0),0,($F187     /$E187     ))</f>
        <v>0.4413312513319731</v>
      </c>
      <c r="H187" s="20">
        <v>16421490</v>
      </c>
      <c r="I187" s="19">
        <v>29692605</v>
      </c>
      <c r="J187" s="19">
        <v>23875233</v>
      </c>
      <c r="K187" s="20">
        <v>69989328</v>
      </c>
      <c r="L187" s="20">
        <v>23667277</v>
      </c>
      <c r="M187" s="19">
        <v>33202004</v>
      </c>
      <c r="N187" s="19">
        <v>23005774</v>
      </c>
      <c r="O187" s="20">
        <v>79875055</v>
      </c>
      <c r="P187" s="20">
        <v>26628607</v>
      </c>
      <c r="Q187" s="19">
        <v>22793437</v>
      </c>
      <c r="R187" s="19">
        <v>20678905</v>
      </c>
      <c r="S187" s="20">
        <v>70100949</v>
      </c>
      <c r="T187" s="20">
        <v>23273280</v>
      </c>
      <c r="U187" s="19">
        <v>22619145</v>
      </c>
      <c r="V187" s="19">
        <v>22266215</v>
      </c>
      <c r="W187" s="18">
        <v>68158640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1081663000</v>
      </c>
      <c r="E188" s="19">
        <v>1125488000</v>
      </c>
      <c r="F188" s="19">
        <v>814377209</v>
      </c>
      <c r="G188" s="21">
        <f>IF(($E188     =0),0,($F188     /$E188     ))</f>
        <v>0.72357698082964905</v>
      </c>
      <c r="H188" s="20">
        <v>60094375</v>
      </c>
      <c r="I188" s="19">
        <v>70416319</v>
      </c>
      <c r="J188" s="19">
        <v>69239605</v>
      </c>
      <c r="K188" s="20">
        <v>199750299</v>
      </c>
      <c r="L188" s="20">
        <v>79204600</v>
      </c>
      <c r="M188" s="19">
        <v>53479402</v>
      </c>
      <c r="N188" s="19">
        <v>46626990</v>
      </c>
      <c r="O188" s="20">
        <v>179310992</v>
      </c>
      <c r="P188" s="20">
        <v>63183625</v>
      </c>
      <c r="Q188" s="19">
        <v>63644630</v>
      </c>
      <c r="R188" s="19">
        <v>70338890</v>
      </c>
      <c r="S188" s="20">
        <v>197167145</v>
      </c>
      <c r="T188" s="20">
        <v>66960867</v>
      </c>
      <c r="U188" s="19">
        <v>64877961</v>
      </c>
      <c r="V188" s="19">
        <v>106309945</v>
      </c>
      <c r="W188" s="18">
        <v>238148773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6759892393</v>
      </c>
      <c r="E189" s="12">
        <f>SUM(E184:E188)</f>
        <v>7026138731</v>
      </c>
      <c r="F189" s="12">
        <f>SUM(F184:F188)</f>
        <v>6960847697</v>
      </c>
      <c r="G189" s="14">
        <f>IF(($E189     =0),0,($F189     /$E189     ))</f>
        <v>0.99070740893402376</v>
      </c>
      <c r="H189" s="13">
        <f>SUM(H184:H188)</f>
        <v>450271297</v>
      </c>
      <c r="I189" s="12">
        <f>SUM(I184:I188)</f>
        <v>814741293</v>
      </c>
      <c r="J189" s="12">
        <f>SUM(J184:J188)</f>
        <v>600101770</v>
      </c>
      <c r="K189" s="13">
        <f>SUM(K184:K188)</f>
        <v>1865114360</v>
      </c>
      <c r="L189" s="13">
        <f>SUM(L184:L188)</f>
        <v>632397710</v>
      </c>
      <c r="M189" s="12">
        <f>SUM(M184:M188)</f>
        <v>616065445</v>
      </c>
      <c r="N189" s="12">
        <f>SUM(N184:N188)</f>
        <v>595648899</v>
      </c>
      <c r="O189" s="13">
        <f>SUM(O184:O188)</f>
        <v>1844112054</v>
      </c>
      <c r="P189" s="13">
        <f>SUM(P184:P188)</f>
        <v>621911532</v>
      </c>
      <c r="Q189" s="12">
        <f>SUM(Q184:Q188)</f>
        <v>140921149</v>
      </c>
      <c r="R189" s="12">
        <f>SUM(R184:R188)</f>
        <v>558828567</v>
      </c>
      <c r="S189" s="13">
        <f>SUM(S184:S188)</f>
        <v>1321661248</v>
      </c>
      <c r="T189" s="13">
        <f>SUM(T184:T188)</f>
        <v>604909808</v>
      </c>
      <c r="U189" s="12">
        <f>SUM(U184:U188)</f>
        <v>763399088</v>
      </c>
      <c r="V189" s="12">
        <f>SUM(V184:V188)</f>
        <v>561651139</v>
      </c>
      <c r="W189" s="11">
        <f>SUM(W184:W188)</f>
        <v>1929960035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534839344</v>
      </c>
      <c r="E190" s="19">
        <v>544007370</v>
      </c>
      <c r="F190" s="19">
        <v>422940316</v>
      </c>
      <c r="G190" s="21">
        <f>IF(($E190     =0),0,($F190     /$E190     ))</f>
        <v>0.77745328339945097</v>
      </c>
      <c r="H190" s="20">
        <v>0</v>
      </c>
      <c r="I190" s="19">
        <v>23525746</v>
      </c>
      <c r="J190" s="19">
        <v>48870559</v>
      </c>
      <c r="K190" s="20">
        <v>72396305</v>
      </c>
      <c r="L190" s="20">
        <v>28476306</v>
      </c>
      <c r="M190" s="19">
        <v>18024687</v>
      </c>
      <c r="N190" s="19">
        <v>42778238</v>
      </c>
      <c r="O190" s="20">
        <v>89279231</v>
      </c>
      <c r="P190" s="20">
        <v>54446940</v>
      </c>
      <c r="Q190" s="19">
        <v>15487559</v>
      </c>
      <c r="R190" s="19">
        <v>0</v>
      </c>
      <c r="S190" s="20">
        <v>69934499</v>
      </c>
      <c r="T190" s="20">
        <v>42340406</v>
      </c>
      <c r="U190" s="19">
        <v>36759296</v>
      </c>
      <c r="V190" s="19">
        <v>112230579</v>
      </c>
      <c r="W190" s="18">
        <v>191330281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787943172</v>
      </c>
      <c r="E191" s="19">
        <v>780182333</v>
      </c>
      <c r="F191" s="19">
        <v>711168345</v>
      </c>
      <c r="G191" s="21">
        <f>IF(($E191     =0),0,($F191     /$E191     ))</f>
        <v>0.91154120635541236</v>
      </c>
      <c r="H191" s="20">
        <v>64168688</v>
      </c>
      <c r="I191" s="19">
        <v>68543686</v>
      </c>
      <c r="J191" s="19">
        <v>65643973</v>
      </c>
      <c r="K191" s="20">
        <v>198356347</v>
      </c>
      <c r="L191" s="20">
        <v>58900448</v>
      </c>
      <c r="M191" s="19">
        <v>59289942</v>
      </c>
      <c r="N191" s="19">
        <v>57110677</v>
      </c>
      <c r="O191" s="20">
        <v>175301067</v>
      </c>
      <c r="P191" s="20">
        <v>55774598</v>
      </c>
      <c r="Q191" s="19">
        <v>57992173</v>
      </c>
      <c r="R191" s="19">
        <v>59026149</v>
      </c>
      <c r="S191" s="20">
        <v>172792920</v>
      </c>
      <c r="T191" s="20">
        <v>57315862</v>
      </c>
      <c r="U191" s="19">
        <v>55779313</v>
      </c>
      <c r="V191" s="19">
        <v>51622836</v>
      </c>
      <c r="W191" s="18">
        <v>164718011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543003812</v>
      </c>
      <c r="E192" s="19">
        <v>539758943</v>
      </c>
      <c r="F192" s="19">
        <v>423226242</v>
      </c>
      <c r="G192" s="21">
        <f>IF(($E192     =0),0,($F192     /$E192     ))</f>
        <v>0.78410232472980068</v>
      </c>
      <c r="H192" s="20">
        <v>36507990</v>
      </c>
      <c r="I192" s="19">
        <v>32263816</v>
      </c>
      <c r="J192" s="19">
        <v>32714944</v>
      </c>
      <c r="K192" s="20">
        <v>101486750</v>
      </c>
      <c r="L192" s="20">
        <v>30761430</v>
      </c>
      <c r="M192" s="19">
        <v>34417934</v>
      </c>
      <c r="N192" s="19">
        <v>52194180</v>
      </c>
      <c r="O192" s="20">
        <v>117373544</v>
      </c>
      <c r="P192" s="20">
        <v>32086025</v>
      </c>
      <c r="Q192" s="19">
        <v>28845270</v>
      </c>
      <c r="R192" s="19">
        <v>36031720</v>
      </c>
      <c r="S192" s="20">
        <v>96963015</v>
      </c>
      <c r="T192" s="20">
        <v>30612153</v>
      </c>
      <c r="U192" s="19">
        <v>31835635</v>
      </c>
      <c r="V192" s="19">
        <v>44955145</v>
      </c>
      <c r="W192" s="18">
        <v>107402933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1383244249</v>
      </c>
      <c r="E193" s="19">
        <v>1457562811</v>
      </c>
      <c r="F193" s="19">
        <v>1297086120</v>
      </c>
      <c r="G193" s="21">
        <f>IF(($E193     =0),0,($F193     /$E193     ))</f>
        <v>0.88990066857571604</v>
      </c>
      <c r="H193" s="20">
        <v>28954608</v>
      </c>
      <c r="I193" s="19">
        <v>243116750</v>
      </c>
      <c r="J193" s="19">
        <v>116583009</v>
      </c>
      <c r="K193" s="20">
        <v>388654367</v>
      </c>
      <c r="L193" s="20">
        <v>102975652</v>
      </c>
      <c r="M193" s="19">
        <v>131131735</v>
      </c>
      <c r="N193" s="19">
        <v>128341956</v>
      </c>
      <c r="O193" s="20">
        <v>362449343</v>
      </c>
      <c r="P193" s="20">
        <v>92930868</v>
      </c>
      <c r="Q193" s="19">
        <v>37788144</v>
      </c>
      <c r="R193" s="19">
        <v>105886936</v>
      </c>
      <c r="S193" s="20">
        <v>236605948</v>
      </c>
      <c r="T193" s="20">
        <v>93645783</v>
      </c>
      <c r="U193" s="19">
        <v>88670400</v>
      </c>
      <c r="V193" s="19">
        <v>127060279</v>
      </c>
      <c r="W193" s="18">
        <v>309376462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863962065</v>
      </c>
      <c r="E194" s="19">
        <v>858401181</v>
      </c>
      <c r="F194" s="19">
        <v>754943049</v>
      </c>
      <c r="G194" s="21">
        <f>IF(($E194     =0),0,($F194     /$E194     ))</f>
        <v>0.87947578091694167</v>
      </c>
      <c r="H194" s="20">
        <v>27552221</v>
      </c>
      <c r="I194" s="19">
        <v>76757962</v>
      </c>
      <c r="J194" s="19">
        <v>95932859</v>
      </c>
      <c r="K194" s="20">
        <v>200243042</v>
      </c>
      <c r="L194" s="20">
        <v>34174171</v>
      </c>
      <c r="M194" s="19">
        <v>34717679</v>
      </c>
      <c r="N194" s="19">
        <v>113234777</v>
      </c>
      <c r="O194" s="20">
        <v>182126627</v>
      </c>
      <c r="P194" s="20">
        <v>42522310</v>
      </c>
      <c r="Q194" s="19">
        <v>54386427</v>
      </c>
      <c r="R194" s="19">
        <v>56476391</v>
      </c>
      <c r="S194" s="20">
        <v>153385128</v>
      </c>
      <c r="T194" s="20">
        <v>54100116</v>
      </c>
      <c r="U194" s="19">
        <v>63322436</v>
      </c>
      <c r="V194" s="19">
        <v>101765700</v>
      </c>
      <c r="W194" s="18">
        <v>219188252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186141728</v>
      </c>
      <c r="E195" s="19">
        <v>185168386</v>
      </c>
      <c r="F195" s="19">
        <v>174069868</v>
      </c>
      <c r="G195" s="21">
        <f>IF(($E195     =0),0,($F195     /$E195     ))</f>
        <v>0.94006256553967049</v>
      </c>
      <c r="H195" s="20">
        <v>12882750</v>
      </c>
      <c r="I195" s="19">
        <v>15210506</v>
      </c>
      <c r="J195" s="19">
        <v>13220679</v>
      </c>
      <c r="K195" s="20">
        <v>41313935</v>
      </c>
      <c r="L195" s="20">
        <v>16906032</v>
      </c>
      <c r="M195" s="19">
        <v>13849733</v>
      </c>
      <c r="N195" s="19">
        <v>13960309</v>
      </c>
      <c r="O195" s="20">
        <v>44716074</v>
      </c>
      <c r="P195" s="20">
        <v>13624427</v>
      </c>
      <c r="Q195" s="19">
        <v>15407744</v>
      </c>
      <c r="R195" s="19">
        <v>14268471</v>
      </c>
      <c r="S195" s="20">
        <v>43300642</v>
      </c>
      <c r="T195" s="20">
        <v>13522882</v>
      </c>
      <c r="U195" s="19">
        <v>13667312</v>
      </c>
      <c r="V195" s="19">
        <v>17549023</v>
      </c>
      <c r="W195" s="18">
        <v>44739217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4299134370</v>
      </c>
      <c r="E196" s="12">
        <f>SUM(E190:E195)</f>
        <v>4365081024</v>
      </c>
      <c r="F196" s="12">
        <f>SUM(F190:F195)</f>
        <v>3783433940</v>
      </c>
      <c r="G196" s="14">
        <f>IF(($E196     =0),0,($F196     /$E196     ))</f>
        <v>0.86674999139718145</v>
      </c>
      <c r="H196" s="13">
        <f>SUM(H190:H195)</f>
        <v>170066257</v>
      </c>
      <c r="I196" s="12">
        <f>SUM(I190:I195)</f>
        <v>459418466</v>
      </c>
      <c r="J196" s="12">
        <f>SUM(J190:J195)</f>
        <v>372966023</v>
      </c>
      <c r="K196" s="13">
        <f>SUM(K190:K195)</f>
        <v>1002450746</v>
      </c>
      <c r="L196" s="13">
        <f>SUM(L190:L195)</f>
        <v>272194039</v>
      </c>
      <c r="M196" s="12">
        <f>SUM(M190:M195)</f>
        <v>291431710</v>
      </c>
      <c r="N196" s="12">
        <f>SUM(N190:N195)</f>
        <v>407620137</v>
      </c>
      <c r="O196" s="13">
        <f>SUM(O190:O195)</f>
        <v>971245886</v>
      </c>
      <c r="P196" s="13">
        <f>SUM(P190:P195)</f>
        <v>291385168</v>
      </c>
      <c r="Q196" s="12">
        <f>SUM(Q190:Q195)</f>
        <v>209907317</v>
      </c>
      <c r="R196" s="12">
        <f>SUM(R190:R195)</f>
        <v>271689667</v>
      </c>
      <c r="S196" s="13">
        <f>SUM(S190:S195)</f>
        <v>772982152</v>
      </c>
      <c r="T196" s="13">
        <f>SUM(T190:T195)</f>
        <v>291537202</v>
      </c>
      <c r="U196" s="12">
        <f>SUM(U190:U195)</f>
        <v>290034392</v>
      </c>
      <c r="V196" s="12">
        <f>SUM(V190:V195)</f>
        <v>455183562</v>
      </c>
      <c r="W196" s="11">
        <f>SUM(W190:W195)</f>
        <v>1036755156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375665653</v>
      </c>
      <c r="E197" s="19">
        <v>397731458</v>
      </c>
      <c r="F197" s="19">
        <v>337005705</v>
      </c>
      <c r="G197" s="21">
        <f>IF(($E197     =0),0,($F197     /$E197     ))</f>
        <v>0.84731971339315082</v>
      </c>
      <c r="H197" s="20">
        <v>0</v>
      </c>
      <c r="I197" s="19">
        <v>26595139</v>
      </c>
      <c r="J197" s="19">
        <v>28873739</v>
      </c>
      <c r="K197" s="20">
        <v>55468878</v>
      </c>
      <c r="L197" s="20">
        <v>30158850</v>
      </c>
      <c r="M197" s="19">
        <v>27834483</v>
      </c>
      <c r="N197" s="19">
        <v>23996566</v>
      </c>
      <c r="O197" s="20">
        <v>81989899</v>
      </c>
      <c r="P197" s="20">
        <v>24368607</v>
      </c>
      <c r="Q197" s="19">
        <v>31269004</v>
      </c>
      <c r="R197" s="19">
        <v>35188788</v>
      </c>
      <c r="S197" s="20">
        <v>90826399</v>
      </c>
      <c r="T197" s="20">
        <v>17622501</v>
      </c>
      <c r="U197" s="19">
        <v>31467076</v>
      </c>
      <c r="V197" s="19">
        <v>59630952</v>
      </c>
      <c r="W197" s="18">
        <v>108720529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654216898</v>
      </c>
      <c r="E198" s="19">
        <v>677674528</v>
      </c>
      <c r="F198" s="19">
        <v>610193477</v>
      </c>
      <c r="G198" s="21">
        <f>IF(($E198     =0),0,($F198     /$E198     ))</f>
        <v>0.90042262441358867</v>
      </c>
      <c r="H198" s="20">
        <v>26023815</v>
      </c>
      <c r="I198" s="19">
        <v>49271432</v>
      </c>
      <c r="J198" s="19">
        <v>55670013</v>
      </c>
      <c r="K198" s="20">
        <v>130965260</v>
      </c>
      <c r="L198" s="20">
        <v>39814871</v>
      </c>
      <c r="M198" s="19">
        <v>51692272</v>
      </c>
      <c r="N198" s="19">
        <v>55021606</v>
      </c>
      <c r="O198" s="20">
        <v>146528749</v>
      </c>
      <c r="P198" s="20">
        <v>44456337</v>
      </c>
      <c r="Q198" s="19">
        <v>47118347</v>
      </c>
      <c r="R198" s="19">
        <v>97606379</v>
      </c>
      <c r="S198" s="20">
        <v>189181063</v>
      </c>
      <c r="T198" s="20">
        <v>58566326</v>
      </c>
      <c r="U198" s="19">
        <v>40938063</v>
      </c>
      <c r="V198" s="19">
        <v>44014016</v>
      </c>
      <c r="W198" s="18">
        <v>143518405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371204925</v>
      </c>
      <c r="E199" s="19">
        <v>416936770</v>
      </c>
      <c r="F199" s="19">
        <v>447250145</v>
      </c>
      <c r="G199" s="21">
        <f>IF(($E199     =0),0,($F199     /$E199     ))</f>
        <v>1.072704969149159</v>
      </c>
      <c r="H199" s="20">
        <v>29424884</v>
      </c>
      <c r="I199" s="19">
        <v>42239437</v>
      </c>
      <c r="J199" s="19">
        <v>43297546</v>
      </c>
      <c r="K199" s="20">
        <v>114961867</v>
      </c>
      <c r="L199" s="20">
        <v>38724710</v>
      </c>
      <c r="M199" s="19">
        <v>33790877</v>
      </c>
      <c r="N199" s="19">
        <v>51002242</v>
      </c>
      <c r="O199" s="20">
        <v>123517829</v>
      </c>
      <c r="P199" s="20">
        <v>31257885</v>
      </c>
      <c r="Q199" s="19">
        <v>34859886</v>
      </c>
      <c r="R199" s="19">
        <v>37929755</v>
      </c>
      <c r="S199" s="20">
        <v>104047526</v>
      </c>
      <c r="T199" s="20">
        <v>35536502</v>
      </c>
      <c r="U199" s="19">
        <v>30308351</v>
      </c>
      <c r="V199" s="19">
        <v>38878070</v>
      </c>
      <c r="W199" s="18">
        <v>104722923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838095586</v>
      </c>
      <c r="E200" s="19">
        <v>1017533422</v>
      </c>
      <c r="F200" s="19">
        <v>843011817</v>
      </c>
      <c r="G200" s="21">
        <f>IF(($E200     =0),0,($F200     /$E200     ))</f>
        <v>0.82848562884846455</v>
      </c>
      <c r="H200" s="20">
        <v>23694102</v>
      </c>
      <c r="I200" s="19">
        <v>71880643</v>
      </c>
      <c r="J200" s="19">
        <v>56822222</v>
      </c>
      <c r="K200" s="20">
        <v>152396967</v>
      </c>
      <c r="L200" s="20">
        <v>59656585</v>
      </c>
      <c r="M200" s="19">
        <v>63227486</v>
      </c>
      <c r="N200" s="19">
        <v>110114506</v>
      </c>
      <c r="O200" s="20">
        <v>232998577</v>
      </c>
      <c r="P200" s="20">
        <v>52000260</v>
      </c>
      <c r="Q200" s="19">
        <v>63776351</v>
      </c>
      <c r="R200" s="19">
        <v>57671624</v>
      </c>
      <c r="S200" s="20">
        <v>173448235</v>
      </c>
      <c r="T200" s="20">
        <v>80892348</v>
      </c>
      <c r="U200" s="19">
        <v>68753090</v>
      </c>
      <c r="V200" s="19">
        <v>134522600</v>
      </c>
      <c r="W200" s="18">
        <v>284168038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1230746803</v>
      </c>
      <c r="E201" s="19">
        <v>1258511389</v>
      </c>
      <c r="F201" s="19">
        <v>1201298130</v>
      </c>
      <c r="G201" s="21">
        <f>IF(($E201     =0),0,($F201     /$E201     ))</f>
        <v>0.95453894219784452</v>
      </c>
      <c r="H201" s="20">
        <v>0</v>
      </c>
      <c r="I201" s="19">
        <v>95027832</v>
      </c>
      <c r="J201" s="19">
        <v>154766102</v>
      </c>
      <c r="K201" s="20">
        <v>249793934</v>
      </c>
      <c r="L201" s="20">
        <v>109561644</v>
      </c>
      <c r="M201" s="19">
        <v>100937479</v>
      </c>
      <c r="N201" s="19">
        <v>111349876</v>
      </c>
      <c r="O201" s="20">
        <v>321848999</v>
      </c>
      <c r="P201" s="20">
        <v>86553374</v>
      </c>
      <c r="Q201" s="19">
        <v>102533941</v>
      </c>
      <c r="R201" s="19">
        <v>107697996</v>
      </c>
      <c r="S201" s="20">
        <v>296785311</v>
      </c>
      <c r="T201" s="20">
        <v>86365437</v>
      </c>
      <c r="U201" s="19">
        <v>147390372</v>
      </c>
      <c r="V201" s="19">
        <v>99114077</v>
      </c>
      <c r="W201" s="18">
        <v>332869886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3469929865</v>
      </c>
      <c r="E202" s="12">
        <f>SUM(E197:E201)</f>
        <v>3768387567</v>
      </c>
      <c r="F202" s="12">
        <f>SUM(F197:F201)</f>
        <v>3438759274</v>
      </c>
      <c r="G202" s="14">
        <f>IF(($E202     =0),0,($F202     /$E202     ))</f>
        <v>0.91252802766717123</v>
      </c>
      <c r="H202" s="13">
        <f>SUM(H197:H201)</f>
        <v>79142801</v>
      </c>
      <c r="I202" s="12">
        <f>SUM(I197:I201)</f>
        <v>285014483</v>
      </c>
      <c r="J202" s="12">
        <f>SUM(J197:J201)</f>
        <v>339429622</v>
      </c>
      <c r="K202" s="13">
        <f>SUM(K197:K201)</f>
        <v>703586906</v>
      </c>
      <c r="L202" s="13">
        <f>SUM(L197:L201)</f>
        <v>277916660</v>
      </c>
      <c r="M202" s="12">
        <f>SUM(M197:M201)</f>
        <v>277482597</v>
      </c>
      <c r="N202" s="12">
        <f>SUM(N197:N201)</f>
        <v>351484796</v>
      </c>
      <c r="O202" s="13">
        <f>SUM(O197:O201)</f>
        <v>906884053</v>
      </c>
      <c r="P202" s="13">
        <f>SUM(P197:P201)</f>
        <v>238636463</v>
      </c>
      <c r="Q202" s="12">
        <f>SUM(Q197:Q201)</f>
        <v>279557529</v>
      </c>
      <c r="R202" s="12">
        <f>SUM(R197:R201)</f>
        <v>336094542</v>
      </c>
      <c r="S202" s="13">
        <f>SUM(S197:S201)</f>
        <v>854288534</v>
      </c>
      <c r="T202" s="13">
        <f>SUM(T197:T201)</f>
        <v>278983114</v>
      </c>
      <c r="U202" s="12">
        <f>SUM(U197:U201)</f>
        <v>318856952</v>
      </c>
      <c r="V202" s="12">
        <f>SUM(V197:V201)</f>
        <v>376159715</v>
      </c>
      <c r="W202" s="11">
        <f>SUM(W197:W201)</f>
        <v>973999781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25319256865</v>
      </c>
      <c r="E203" s="12">
        <f>SUM(E171:E176,E178:E182,E184:E188,E190:E195,E197:E201)</f>
        <v>26318866841</v>
      </c>
      <c r="F203" s="12">
        <f>SUM(F171:F176,F178:F182,F184:F188,F190:F195,F197:F201)</f>
        <v>23528121181</v>
      </c>
      <c r="G203" s="14">
        <f>IF(($E203     =0),0,($F203     /$E203     ))</f>
        <v>0.89396406475781376</v>
      </c>
      <c r="H203" s="13">
        <f>SUM(H171:H176,H178:H182,H184:H188,H190:H195,H197:H201)</f>
        <v>1264462651</v>
      </c>
      <c r="I203" s="12">
        <f>SUM(I171:I176,I178:I182,I184:I188,I190:I195,I197:I201)</f>
        <v>2156248772</v>
      </c>
      <c r="J203" s="12">
        <f>SUM(J171:J176,J178:J182,J184:J188,J190:J195,J197:J201)</f>
        <v>2671634737</v>
      </c>
      <c r="K203" s="13">
        <f>SUM(K171:K176,K178:K182,K184:K188,K190:K195,K197:K201)</f>
        <v>6092346160</v>
      </c>
      <c r="L203" s="13">
        <f>SUM(L171:L176,L178:L182,L184:L188,L190:L195,L197:L201)</f>
        <v>1442024813</v>
      </c>
      <c r="M203" s="12">
        <f>SUM(M171:M176,M178:M182,M184:M188,M190:M195,M197:M201)</f>
        <v>1962417523</v>
      </c>
      <c r="N203" s="12">
        <f>SUM(N171:N176,N178:N182,N184:N188,N190:N195,N197:N201)</f>
        <v>2294983522</v>
      </c>
      <c r="O203" s="13">
        <f>SUM(O171:O176,O178:O182,O184:O188,O190:O195,O197:O201)</f>
        <v>5699425858</v>
      </c>
      <c r="P203" s="13">
        <f>SUM(P171:P176,P178:P182,P184:P188,P190:P195,P197:P201)</f>
        <v>1858670664</v>
      </c>
      <c r="Q203" s="12">
        <f>SUM(Q171:Q176,Q178:Q182,Q184:Q188,Q190:Q195,Q197:Q201)</f>
        <v>1284572665</v>
      </c>
      <c r="R203" s="12">
        <f>SUM(R171:R176,R178:R182,R184:R188,R190:R195,R197:R201)</f>
        <v>1947255472</v>
      </c>
      <c r="S203" s="13">
        <f>SUM(S171:S176,S178:S182,S184:S188,S190:S195,S197:S201)</f>
        <v>5090498801</v>
      </c>
      <c r="T203" s="13">
        <f>SUM(T171:T176,T178:T182,T184:T188,T190:T195,T197:T201)</f>
        <v>1936492680</v>
      </c>
      <c r="U203" s="12">
        <f>SUM(U171:U176,U178:U182,U184:U188,U190:U195,U197:U201)</f>
        <v>2292725524</v>
      </c>
      <c r="V203" s="12">
        <f>SUM(V171:V176,V178:V182,V184:V188,V190:V195,V197:V201)</f>
        <v>2416632158</v>
      </c>
      <c r="W203" s="11">
        <f>SUM(W171:W176,W178:W182,W184:W188,W190:W195,W197:W201)</f>
        <v>6645850362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722340312</v>
      </c>
      <c r="E206" s="19">
        <v>781276379</v>
      </c>
      <c r="F206" s="19">
        <v>516370238</v>
      </c>
      <c r="G206" s="21">
        <f>IF(($E206     =0),0,($F206     /$E206     ))</f>
        <v>0.66093158820561249</v>
      </c>
      <c r="H206" s="20">
        <v>0</v>
      </c>
      <c r="I206" s="19">
        <v>0</v>
      </c>
      <c r="J206" s="19">
        <v>56584815</v>
      </c>
      <c r="K206" s="20">
        <v>56584815</v>
      </c>
      <c r="L206" s="20">
        <v>56751968</v>
      </c>
      <c r="M206" s="19">
        <v>51079202</v>
      </c>
      <c r="N206" s="19">
        <v>48839094</v>
      </c>
      <c r="O206" s="20">
        <v>156670264</v>
      </c>
      <c r="P206" s="20">
        <v>42098478</v>
      </c>
      <c r="Q206" s="19">
        <v>56951886</v>
      </c>
      <c r="R206" s="19">
        <v>72280271</v>
      </c>
      <c r="S206" s="20">
        <v>171330635</v>
      </c>
      <c r="T206" s="20">
        <v>52700990</v>
      </c>
      <c r="U206" s="19">
        <v>0</v>
      </c>
      <c r="V206" s="19">
        <v>79083534</v>
      </c>
      <c r="W206" s="18">
        <v>131784524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1161047161</v>
      </c>
      <c r="E207" s="19">
        <v>1285770295</v>
      </c>
      <c r="F207" s="19">
        <v>998248593</v>
      </c>
      <c r="G207" s="21">
        <f>IF(($E207     =0),0,($F207     /$E207     ))</f>
        <v>0.77638175098764428</v>
      </c>
      <c r="H207" s="20">
        <v>-23645468</v>
      </c>
      <c r="I207" s="19">
        <v>90696462</v>
      </c>
      <c r="J207" s="19">
        <v>94184486</v>
      </c>
      <c r="K207" s="20">
        <v>161235480</v>
      </c>
      <c r="L207" s="20">
        <v>79820465</v>
      </c>
      <c r="M207" s="19">
        <v>85035346</v>
      </c>
      <c r="N207" s="19">
        <v>75796573</v>
      </c>
      <c r="O207" s="20">
        <v>240652384</v>
      </c>
      <c r="P207" s="20">
        <v>92412213</v>
      </c>
      <c r="Q207" s="19">
        <v>34559091</v>
      </c>
      <c r="R207" s="19">
        <v>77998573</v>
      </c>
      <c r="S207" s="20">
        <v>204969877</v>
      </c>
      <c r="T207" s="20">
        <v>85135364</v>
      </c>
      <c r="U207" s="19">
        <v>52622452</v>
      </c>
      <c r="V207" s="19">
        <v>253633036</v>
      </c>
      <c r="W207" s="18">
        <v>391390852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774729361</v>
      </c>
      <c r="E208" s="19">
        <v>888833909</v>
      </c>
      <c r="F208" s="19">
        <v>855391936</v>
      </c>
      <c r="G208" s="21">
        <f>IF(($E208     =0),0,($F208     /$E208     ))</f>
        <v>0.96237545320742257</v>
      </c>
      <c r="H208" s="20">
        <v>0</v>
      </c>
      <c r="I208" s="19">
        <v>7258528</v>
      </c>
      <c r="J208" s="19">
        <v>182227914</v>
      </c>
      <c r="K208" s="20">
        <v>189486442</v>
      </c>
      <c r="L208" s="20">
        <v>72467116</v>
      </c>
      <c r="M208" s="19">
        <v>20326891</v>
      </c>
      <c r="N208" s="19">
        <v>115212871</v>
      </c>
      <c r="O208" s="20">
        <v>208006878</v>
      </c>
      <c r="P208" s="20">
        <v>64410791</v>
      </c>
      <c r="Q208" s="19">
        <v>71459166</v>
      </c>
      <c r="R208" s="19">
        <v>61557438</v>
      </c>
      <c r="S208" s="20">
        <v>197427395</v>
      </c>
      <c r="T208" s="20">
        <v>91616976</v>
      </c>
      <c r="U208" s="19">
        <v>68918073</v>
      </c>
      <c r="V208" s="19">
        <v>99936172</v>
      </c>
      <c r="W208" s="18">
        <v>260471221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578147666</v>
      </c>
      <c r="E209" s="19">
        <v>555758794</v>
      </c>
      <c r="F209" s="19">
        <v>322612681</v>
      </c>
      <c r="G209" s="21">
        <f>IF(($E209     =0),0,($F209     /$E209     ))</f>
        <v>0.58049046543742144</v>
      </c>
      <c r="H209" s="20">
        <v>32755801</v>
      </c>
      <c r="I209" s="19">
        <v>36591844</v>
      </c>
      <c r="J209" s="19">
        <v>37123201</v>
      </c>
      <c r="K209" s="20">
        <v>106470846</v>
      </c>
      <c r="L209" s="20">
        <v>33805866</v>
      </c>
      <c r="M209" s="19">
        <v>0</v>
      </c>
      <c r="N209" s="19">
        <v>34034307</v>
      </c>
      <c r="O209" s="20">
        <v>67840173</v>
      </c>
      <c r="P209" s="20">
        <v>26139219</v>
      </c>
      <c r="Q209" s="19">
        <v>-3470110</v>
      </c>
      <c r="R209" s="19">
        <v>25688687</v>
      </c>
      <c r="S209" s="20">
        <v>48357796</v>
      </c>
      <c r="T209" s="20">
        <v>28358034</v>
      </c>
      <c r="U209" s="19">
        <v>30093114</v>
      </c>
      <c r="V209" s="19">
        <v>41492718</v>
      </c>
      <c r="W209" s="18">
        <v>99943866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1361479615</v>
      </c>
      <c r="E210" s="19">
        <v>1442533709</v>
      </c>
      <c r="F210" s="19">
        <v>1233970733</v>
      </c>
      <c r="G210" s="21">
        <f>IF(($E210     =0),0,($F210     /$E210     ))</f>
        <v>0.85541899319317749</v>
      </c>
      <c r="H210" s="20">
        <v>109732516</v>
      </c>
      <c r="I210" s="19">
        <v>142574904</v>
      </c>
      <c r="J210" s="19">
        <v>130916192</v>
      </c>
      <c r="K210" s="20">
        <v>383223612</v>
      </c>
      <c r="L210" s="20">
        <v>71695392</v>
      </c>
      <c r="M210" s="19">
        <v>129124017</v>
      </c>
      <c r="N210" s="19">
        <v>101311698</v>
      </c>
      <c r="O210" s="20">
        <v>302131107</v>
      </c>
      <c r="P210" s="20">
        <v>83744075</v>
      </c>
      <c r="Q210" s="19">
        <v>-2522697</v>
      </c>
      <c r="R210" s="19">
        <v>24176869</v>
      </c>
      <c r="S210" s="20">
        <v>105398247</v>
      </c>
      <c r="T210" s="20">
        <v>98905732</v>
      </c>
      <c r="U210" s="19">
        <v>136768149</v>
      </c>
      <c r="V210" s="19">
        <v>207543886</v>
      </c>
      <c r="W210" s="18">
        <v>443217767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349012336</v>
      </c>
      <c r="E211" s="19">
        <v>349012336</v>
      </c>
      <c r="F211" s="19">
        <v>331322079</v>
      </c>
      <c r="G211" s="21">
        <f>IF(($E211     =0),0,($F211     /$E211     ))</f>
        <v>0.94931337613235534</v>
      </c>
      <c r="H211" s="20">
        <v>26457409</v>
      </c>
      <c r="I211" s="19">
        <v>31575711</v>
      </c>
      <c r="J211" s="19">
        <v>12566231</v>
      </c>
      <c r="K211" s="20">
        <v>70599351</v>
      </c>
      <c r="L211" s="20">
        <v>15609869</v>
      </c>
      <c r="M211" s="19">
        <v>14976779</v>
      </c>
      <c r="N211" s="19">
        <v>14763233</v>
      </c>
      <c r="O211" s="20">
        <v>45349881</v>
      </c>
      <c r="P211" s="20">
        <v>14338536</v>
      </c>
      <c r="Q211" s="19">
        <v>58037019</v>
      </c>
      <c r="R211" s="19">
        <v>34057177</v>
      </c>
      <c r="S211" s="20">
        <v>106432732</v>
      </c>
      <c r="T211" s="20">
        <v>24593801</v>
      </c>
      <c r="U211" s="19">
        <v>24281831</v>
      </c>
      <c r="V211" s="19">
        <v>60064483</v>
      </c>
      <c r="W211" s="18">
        <v>108940115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3019754344</v>
      </c>
      <c r="E212" s="19">
        <v>3141751504</v>
      </c>
      <c r="F212" s="19">
        <v>2885611911</v>
      </c>
      <c r="G212" s="21">
        <f>IF(($E212     =0),0,($F212     /$E212     ))</f>
        <v>0.9184723576406697</v>
      </c>
      <c r="H212" s="20">
        <v>279820863</v>
      </c>
      <c r="I212" s="19">
        <v>286654429</v>
      </c>
      <c r="J212" s="19">
        <v>313621158</v>
      </c>
      <c r="K212" s="20">
        <v>880096450</v>
      </c>
      <c r="L212" s="20">
        <v>169001085</v>
      </c>
      <c r="M212" s="19">
        <v>239622539</v>
      </c>
      <c r="N212" s="19">
        <v>376415692</v>
      </c>
      <c r="O212" s="20">
        <v>785039316</v>
      </c>
      <c r="P212" s="20">
        <v>244587491</v>
      </c>
      <c r="Q212" s="19">
        <v>160004103</v>
      </c>
      <c r="R212" s="19">
        <v>355632663</v>
      </c>
      <c r="S212" s="20">
        <v>760224257</v>
      </c>
      <c r="T212" s="20">
        <v>190596898</v>
      </c>
      <c r="U212" s="19">
        <v>269654990</v>
      </c>
      <c r="V212" s="19">
        <v>0</v>
      </c>
      <c r="W212" s="18">
        <v>460251888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401383230</v>
      </c>
      <c r="E213" s="19">
        <v>848662509</v>
      </c>
      <c r="F213" s="19">
        <v>776254669</v>
      </c>
      <c r="G213" s="21">
        <f>IF(($E213     =0),0,($F213     /$E213     ))</f>
        <v>0.91468005334026137</v>
      </c>
      <c r="H213" s="20">
        <v>27514694</v>
      </c>
      <c r="I213" s="19">
        <v>72298680</v>
      </c>
      <c r="J213" s="19">
        <v>94230964</v>
      </c>
      <c r="K213" s="20">
        <v>194044338</v>
      </c>
      <c r="L213" s="20">
        <v>48100929</v>
      </c>
      <c r="M213" s="19">
        <v>72965102</v>
      </c>
      <c r="N213" s="19">
        <v>86813708</v>
      </c>
      <c r="O213" s="20">
        <v>207879739</v>
      </c>
      <c r="P213" s="20">
        <v>35735194</v>
      </c>
      <c r="Q213" s="19">
        <v>49612878</v>
      </c>
      <c r="R213" s="19">
        <v>55022307</v>
      </c>
      <c r="S213" s="20">
        <v>140370379</v>
      </c>
      <c r="T213" s="20">
        <v>77184531</v>
      </c>
      <c r="U213" s="19">
        <v>72034542</v>
      </c>
      <c r="V213" s="19">
        <v>84741140</v>
      </c>
      <c r="W213" s="18">
        <v>233960213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8367894025</v>
      </c>
      <c r="E214" s="12">
        <f>SUM(E206:E213)</f>
        <v>9293599435</v>
      </c>
      <c r="F214" s="12">
        <f>SUM(F206:F213)</f>
        <v>7919782840</v>
      </c>
      <c r="G214" s="14">
        <f>IF(($E214     =0),0,($F214     /$E214     ))</f>
        <v>0.85217604819224702</v>
      </c>
      <c r="H214" s="13">
        <f>SUM(H206:H213)</f>
        <v>452635815</v>
      </c>
      <c r="I214" s="12">
        <f>SUM(I206:I213)</f>
        <v>667650558</v>
      </c>
      <c r="J214" s="12">
        <f>SUM(J206:J213)</f>
        <v>921454961</v>
      </c>
      <c r="K214" s="13">
        <f>SUM(K206:K213)</f>
        <v>2041741334</v>
      </c>
      <c r="L214" s="13">
        <f>SUM(L206:L213)</f>
        <v>547252690</v>
      </c>
      <c r="M214" s="12">
        <f>SUM(M206:M213)</f>
        <v>613129876</v>
      </c>
      <c r="N214" s="12">
        <f>SUM(N206:N213)</f>
        <v>853187176</v>
      </c>
      <c r="O214" s="13">
        <f>SUM(O206:O213)</f>
        <v>2013569742</v>
      </c>
      <c r="P214" s="13">
        <f>SUM(P206:P213)</f>
        <v>603465997</v>
      </c>
      <c r="Q214" s="12">
        <f>SUM(Q206:Q213)</f>
        <v>424631336</v>
      </c>
      <c r="R214" s="12">
        <f>SUM(R206:R213)</f>
        <v>706413985</v>
      </c>
      <c r="S214" s="13">
        <f>SUM(S206:S213)</f>
        <v>1734511318</v>
      </c>
      <c r="T214" s="13">
        <f>SUM(T206:T213)</f>
        <v>649092326</v>
      </c>
      <c r="U214" s="12">
        <f>SUM(U206:U213)</f>
        <v>654373151</v>
      </c>
      <c r="V214" s="12">
        <f>SUM(V206:V213)</f>
        <v>826494969</v>
      </c>
      <c r="W214" s="11">
        <f>SUM(W206:W213)</f>
        <v>2129960446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810716319</v>
      </c>
      <c r="E215" s="19">
        <v>810716319</v>
      </c>
      <c r="F215" s="19">
        <v>777578979</v>
      </c>
      <c r="G215" s="21">
        <f>IF(($E215     =0),0,($F215     /$E215     ))</f>
        <v>0.95912585053070831</v>
      </c>
      <c r="H215" s="20">
        <v>21820379</v>
      </c>
      <c r="I215" s="19">
        <v>36819583</v>
      </c>
      <c r="J215" s="19">
        <v>138550205</v>
      </c>
      <c r="K215" s="20">
        <v>197190167</v>
      </c>
      <c r="L215" s="20">
        <v>43598459</v>
      </c>
      <c r="M215" s="19">
        <v>0</v>
      </c>
      <c r="N215" s="19">
        <v>78257685</v>
      </c>
      <c r="O215" s="20">
        <v>121856144</v>
      </c>
      <c r="P215" s="20">
        <v>57542350</v>
      </c>
      <c r="Q215" s="19">
        <v>73714844</v>
      </c>
      <c r="R215" s="19">
        <v>62260434</v>
      </c>
      <c r="S215" s="20">
        <v>193517628</v>
      </c>
      <c r="T215" s="20">
        <v>77443792</v>
      </c>
      <c r="U215" s="19">
        <v>60917742</v>
      </c>
      <c r="V215" s="19">
        <v>126653506</v>
      </c>
      <c r="W215" s="18">
        <v>265015040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4909489775</v>
      </c>
      <c r="E216" s="19">
        <v>5192631781</v>
      </c>
      <c r="F216" s="19">
        <v>3233919650</v>
      </c>
      <c r="G216" s="21">
        <f>IF(($E216     =0),0,($F216     /$E216     ))</f>
        <v>0.62279009688940623</v>
      </c>
      <c r="H216" s="20">
        <v>156818173</v>
      </c>
      <c r="I216" s="19">
        <v>557612480</v>
      </c>
      <c r="J216" s="19">
        <v>145162974</v>
      </c>
      <c r="K216" s="20">
        <v>859593627</v>
      </c>
      <c r="L216" s="20">
        <v>582802526</v>
      </c>
      <c r="M216" s="19">
        <v>204768202</v>
      </c>
      <c r="N216" s="19">
        <v>0</v>
      </c>
      <c r="O216" s="20">
        <v>787570728</v>
      </c>
      <c r="P216" s="20">
        <v>252460481</v>
      </c>
      <c r="Q216" s="19">
        <v>307129859</v>
      </c>
      <c r="R216" s="19">
        <v>426727090</v>
      </c>
      <c r="S216" s="20">
        <v>986317430</v>
      </c>
      <c r="T216" s="20">
        <v>427575505</v>
      </c>
      <c r="U216" s="19">
        <v>316059094</v>
      </c>
      <c r="V216" s="19">
        <v>-143196734</v>
      </c>
      <c r="W216" s="18">
        <v>600437865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2435283109</v>
      </c>
      <c r="E217" s="19">
        <v>2458261878</v>
      </c>
      <c r="F217" s="19">
        <v>2049390357</v>
      </c>
      <c r="G217" s="21">
        <f>IF(($E217     =0),0,($F217     /$E217     ))</f>
        <v>0.83367454677666364</v>
      </c>
      <c r="H217" s="20">
        <v>134673950</v>
      </c>
      <c r="I217" s="19">
        <v>255954432</v>
      </c>
      <c r="J217" s="19">
        <v>231100350</v>
      </c>
      <c r="K217" s="20">
        <v>621728732</v>
      </c>
      <c r="L217" s="20">
        <v>200993082</v>
      </c>
      <c r="M217" s="19">
        <v>108729741</v>
      </c>
      <c r="N217" s="19">
        <v>190594521</v>
      </c>
      <c r="O217" s="20">
        <v>500317344</v>
      </c>
      <c r="P217" s="20">
        <v>224080615</v>
      </c>
      <c r="Q217" s="19">
        <v>174455916</v>
      </c>
      <c r="R217" s="19">
        <v>185413538</v>
      </c>
      <c r="S217" s="20">
        <v>583950069</v>
      </c>
      <c r="T217" s="20">
        <v>0</v>
      </c>
      <c r="U217" s="19">
        <v>179729106</v>
      </c>
      <c r="V217" s="19">
        <v>163665106</v>
      </c>
      <c r="W217" s="18">
        <v>343394212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520874861</v>
      </c>
      <c r="E218" s="19">
        <v>518365129</v>
      </c>
      <c r="F218" s="19">
        <v>262685955</v>
      </c>
      <c r="G218" s="21">
        <f>IF(($E218     =0),0,($F218     /$E218     ))</f>
        <v>0.50675853815004601</v>
      </c>
      <c r="H218" s="20">
        <v>26894240</v>
      </c>
      <c r="I218" s="19">
        <v>17141064</v>
      </c>
      <c r="J218" s="19">
        <v>26760154</v>
      </c>
      <c r="K218" s="20">
        <v>70795458</v>
      </c>
      <c r="L218" s="20">
        <v>18834531</v>
      </c>
      <c r="M218" s="19">
        <v>12130005</v>
      </c>
      <c r="N218" s="19">
        <v>59706515</v>
      </c>
      <c r="O218" s="20">
        <v>90671051</v>
      </c>
      <c r="P218" s="20">
        <v>6520956</v>
      </c>
      <c r="Q218" s="19">
        <v>6013176</v>
      </c>
      <c r="R218" s="19">
        <v>10104147</v>
      </c>
      <c r="S218" s="20">
        <v>22638279</v>
      </c>
      <c r="T218" s="20">
        <v>33968703</v>
      </c>
      <c r="U218" s="19">
        <v>20306995</v>
      </c>
      <c r="V218" s="19">
        <v>24305469</v>
      </c>
      <c r="W218" s="18">
        <v>78581167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1004035444</v>
      </c>
      <c r="E219" s="19">
        <v>1084925563</v>
      </c>
      <c r="F219" s="19">
        <v>719021847</v>
      </c>
      <c r="G219" s="21">
        <f>IF(($E219     =0),0,($F219     /$E219     ))</f>
        <v>0.66273841406389644</v>
      </c>
      <c r="H219" s="20">
        <v>36548462</v>
      </c>
      <c r="I219" s="19">
        <v>62765620</v>
      </c>
      <c r="J219" s="19">
        <v>46468871</v>
      </c>
      <c r="K219" s="20">
        <v>145782953</v>
      </c>
      <c r="L219" s="20">
        <v>80296702</v>
      </c>
      <c r="M219" s="19">
        <v>41567731</v>
      </c>
      <c r="N219" s="19">
        <v>63690880</v>
      </c>
      <c r="O219" s="20">
        <v>185555313</v>
      </c>
      <c r="P219" s="20">
        <v>50875692</v>
      </c>
      <c r="Q219" s="19">
        <v>59203782</v>
      </c>
      <c r="R219" s="19">
        <v>72102257</v>
      </c>
      <c r="S219" s="20">
        <v>182181731</v>
      </c>
      <c r="T219" s="20">
        <v>58711918</v>
      </c>
      <c r="U219" s="19">
        <v>64781710</v>
      </c>
      <c r="V219" s="19">
        <v>82008222</v>
      </c>
      <c r="W219" s="18">
        <v>205501850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698776489</v>
      </c>
      <c r="E220" s="19">
        <v>791479076</v>
      </c>
      <c r="F220" s="19">
        <v>617389789</v>
      </c>
      <c r="G220" s="21">
        <f>IF(($E220     =0),0,($F220     /$E220     ))</f>
        <v>0.78004562308858816</v>
      </c>
      <c r="H220" s="20">
        <v>66133633</v>
      </c>
      <c r="I220" s="19">
        <v>43807302</v>
      </c>
      <c r="J220" s="19">
        <v>58139896</v>
      </c>
      <c r="K220" s="20">
        <v>168080831</v>
      </c>
      <c r="L220" s="20">
        <v>46202199</v>
      </c>
      <c r="M220" s="19">
        <v>43082618</v>
      </c>
      <c r="N220" s="19">
        <v>60680919</v>
      </c>
      <c r="O220" s="20">
        <v>149965736</v>
      </c>
      <c r="P220" s="20">
        <v>70014278</v>
      </c>
      <c r="Q220" s="19">
        <v>38481007</v>
      </c>
      <c r="R220" s="19">
        <v>57682377</v>
      </c>
      <c r="S220" s="20">
        <v>166177662</v>
      </c>
      <c r="T220" s="20">
        <v>46171719</v>
      </c>
      <c r="U220" s="19">
        <v>25593529</v>
      </c>
      <c r="V220" s="19">
        <v>61400312</v>
      </c>
      <c r="W220" s="18">
        <v>133165560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1044930775</v>
      </c>
      <c r="E221" s="19">
        <v>993409177</v>
      </c>
      <c r="F221" s="19">
        <v>994231965</v>
      </c>
      <c r="G221" s="21">
        <f>IF(($E221     =0),0,($F221     /$E221     ))</f>
        <v>1.0008282468282452</v>
      </c>
      <c r="H221" s="20">
        <v>27358354</v>
      </c>
      <c r="I221" s="19">
        <v>121760063</v>
      </c>
      <c r="J221" s="19">
        <v>80994265</v>
      </c>
      <c r="K221" s="20">
        <v>230112682</v>
      </c>
      <c r="L221" s="20">
        <v>66772228</v>
      </c>
      <c r="M221" s="19">
        <v>143339162</v>
      </c>
      <c r="N221" s="19">
        <v>90944618</v>
      </c>
      <c r="O221" s="20">
        <v>301056008</v>
      </c>
      <c r="P221" s="20">
        <v>30264176</v>
      </c>
      <c r="Q221" s="19">
        <v>74699142</v>
      </c>
      <c r="R221" s="19">
        <v>98298706</v>
      </c>
      <c r="S221" s="20">
        <v>203262024</v>
      </c>
      <c r="T221" s="20">
        <v>94395346</v>
      </c>
      <c r="U221" s="19">
        <v>79868783</v>
      </c>
      <c r="V221" s="19">
        <v>85537122</v>
      </c>
      <c r="W221" s="18">
        <v>259801251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11424106772</v>
      </c>
      <c r="E222" s="12">
        <f>SUM(E215:E221)</f>
        <v>11849788923</v>
      </c>
      <c r="F222" s="12">
        <f>SUM(F215:F221)</f>
        <v>8654218542</v>
      </c>
      <c r="G222" s="14">
        <f>IF(($E222     =0),0,($F222     /$E222     ))</f>
        <v>0.73032680988962462</v>
      </c>
      <c r="H222" s="13">
        <f>SUM(H215:H221)</f>
        <v>470247191</v>
      </c>
      <c r="I222" s="12">
        <f>SUM(I215:I221)</f>
        <v>1095860544</v>
      </c>
      <c r="J222" s="12">
        <f>SUM(J215:J221)</f>
        <v>727176715</v>
      </c>
      <c r="K222" s="13">
        <f>SUM(K215:K221)</f>
        <v>2293284450</v>
      </c>
      <c r="L222" s="13">
        <f>SUM(L215:L221)</f>
        <v>1039499727</v>
      </c>
      <c r="M222" s="12">
        <f>SUM(M215:M221)</f>
        <v>553617459</v>
      </c>
      <c r="N222" s="12">
        <f>SUM(N215:N221)</f>
        <v>543875138</v>
      </c>
      <c r="O222" s="13">
        <f>SUM(O215:O221)</f>
        <v>2136992324</v>
      </c>
      <c r="P222" s="13">
        <f>SUM(P215:P221)</f>
        <v>691758548</v>
      </c>
      <c r="Q222" s="12">
        <f>SUM(Q215:Q221)</f>
        <v>733697726</v>
      </c>
      <c r="R222" s="12">
        <f>SUM(R215:R221)</f>
        <v>912588549</v>
      </c>
      <c r="S222" s="13">
        <f>SUM(S215:S221)</f>
        <v>2338044823</v>
      </c>
      <c r="T222" s="13">
        <f>SUM(T215:T221)</f>
        <v>738266983</v>
      </c>
      <c r="U222" s="12">
        <f>SUM(U215:U221)</f>
        <v>747256959</v>
      </c>
      <c r="V222" s="12">
        <f>SUM(V215:V221)</f>
        <v>400373003</v>
      </c>
      <c r="W222" s="11">
        <f>SUM(W215:W221)</f>
        <v>1885896945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976685653</v>
      </c>
      <c r="E223" s="19">
        <v>981942045</v>
      </c>
      <c r="F223" s="19">
        <v>878510889</v>
      </c>
      <c r="G223" s="21">
        <f>IF(($E223     =0),0,($F223     /$E223     ))</f>
        <v>0.89466674074435826</v>
      </c>
      <c r="H223" s="20">
        <v>83143728</v>
      </c>
      <c r="I223" s="19">
        <v>87343547</v>
      </c>
      <c r="J223" s="19">
        <v>64372753</v>
      </c>
      <c r="K223" s="20">
        <v>234860028</v>
      </c>
      <c r="L223" s="20">
        <v>83092337</v>
      </c>
      <c r="M223" s="19">
        <v>76453689</v>
      </c>
      <c r="N223" s="19">
        <v>72328707</v>
      </c>
      <c r="O223" s="20">
        <v>231874733</v>
      </c>
      <c r="P223" s="20">
        <v>52995846</v>
      </c>
      <c r="Q223" s="19">
        <v>-2638558</v>
      </c>
      <c r="R223" s="19">
        <v>109304917</v>
      </c>
      <c r="S223" s="20">
        <v>159662205</v>
      </c>
      <c r="T223" s="20">
        <v>55600287</v>
      </c>
      <c r="U223" s="19">
        <v>78474562</v>
      </c>
      <c r="V223" s="19">
        <v>118039074</v>
      </c>
      <c r="W223" s="18">
        <v>252113923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1291010003</v>
      </c>
      <c r="E224" s="19">
        <v>1303327483</v>
      </c>
      <c r="F224" s="19">
        <v>1557384291</v>
      </c>
      <c r="G224" s="21">
        <f>IF(($E224     =0),0,($F224     /$E224     ))</f>
        <v>1.1949293721752969</v>
      </c>
      <c r="H224" s="20">
        <v>0</v>
      </c>
      <c r="I224" s="19">
        <v>136126343</v>
      </c>
      <c r="J224" s="19">
        <v>228458978</v>
      </c>
      <c r="K224" s="20">
        <v>364585321</v>
      </c>
      <c r="L224" s="20">
        <v>144115287</v>
      </c>
      <c r="M224" s="19">
        <v>140989004</v>
      </c>
      <c r="N224" s="19">
        <v>122917259</v>
      </c>
      <c r="O224" s="20">
        <v>408021550</v>
      </c>
      <c r="P224" s="20">
        <v>91985783</v>
      </c>
      <c r="Q224" s="19">
        <v>134906044</v>
      </c>
      <c r="R224" s="19">
        <v>162778326</v>
      </c>
      <c r="S224" s="20">
        <v>389670153</v>
      </c>
      <c r="T224" s="20">
        <v>112149310</v>
      </c>
      <c r="U224" s="19">
        <v>104142079</v>
      </c>
      <c r="V224" s="19">
        <v>178815878</v>
      </c>
      <c r="W224" s="18">
        <v>395107267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1279621005</v>
      </c>
      <c r="E225" s="19">
        <v>1852265604</v>
      </c>
      <c r="F225" s="19">
        <v>1272135614</v>
      </c>
      <c r="G225" s="21">
        <f>IF(($E225     =0),0,($F225     /$E225     ))</f>
        <v>0.68679978252190232</v>
      </c>
      <c r="H225" s="20">
        <v>78239113</v>
      </c>
      <c r="I225" s="19">
        <v>96452052</v>
      </c>
      <c r="J225" s="19">
        <v>115974942</v>
      </c>
      <c r="K225" s="20">
        <v>290666107</v>
      </c>
      <c r="L225" s="20">
        <v>112712953</v>
      </c>
      <c r="M225" s="19">
        <v>110374819</v>
      </c>
      <c r="N225" s="19">
        <v>132730680</v>
      </c>
      <c r="O225" s="20">
        <v>355818452</v>
      </c>
      <c r="P225" s="20">
        <v>91343056</v>
      </c>
      <c r="Q225" s="19">
        <v>92144090</v>
      </c>
      <c r="R225" s="19">
        <v>111776336</v>
      </c>
      <c r="S225" s="20">
        <v>295263482</v>
      </c>
      <c r="T225" s="20">
        <v>147865884</v>
      </c>
      <c r="U225" s="19">
        <v>0</v>
      </c>
      <c r="V225" s="19">
        <v>182521689</v>
      </c>
      <c r="W225" s="18">
        <v>330387573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3916388500</v>
      </c>
      <c r="E226" s="19">
        <v>4128000850</v>
      </c>
      <c r="F226" s="19">
        <v>4425289164</v>
      </c>
      <c r="G226" s="21">
        <f>IF(($E226     =0),0,($F226     /$E226     ))</f>
        <v>1.072017503097171</v>
      </c>
      <c r="H226" s="20">
        <v>262079212</v>
      </c>
      <c r="I226" s="19">
        <v>314404431</v>
      </c>
      <c r="J226" s="19">
        <v>253377432</v>
      </c>
      <c r="K226" s="20">
        <v>829861075</v>
      </c>
      <c r="L226" s="20">
        <v>499102273</v>
      </c>
      <c r="M226" s="19">
        <v>367116106</v>
      </c>
      <c r="N226" s="19">
        <v>324774650</v>
      </c>
      <c r="O226" s="20">
        <v>1190993029</v>
      </c>
      <c r="P226" s="20">
        <v>376540507</v>
      </c>
      <c r="Q226" s="19">
        <v>313983302</v>
      </c>
      <c r="R226" s="19">
        <v>348470710</v>
      </c>
      <c r="S226" s="20">
        <v>1038994519</v>
      </c>
      <c r="T226" s="20">
        <v>298296441</v>
      </c>
      <c r="U226" s="19">
        <v>342162947</v>
      </c>
      <c r="V226" s="19">
        <v>724981153</v>
      </c>
      <c r="W226" s="18">
        <v>1365440541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299519056</v>
      </c>
      <c r="E227" s="19">
        <v>309448235</v>
      </c>
      <c r="F227" s="19">
        <v>307419189</v>
      </c>
      <c r="G227" s="21">
        <f>IF(($E227     =0),0,($F227     /$E227     ))</f>
        <v>0.99344301963784021</v>
      </c>
      <c r="H227" s="20">
        <v>24578600</v>
      </c>
      <c r="I227" s="19">
        <v>26148919</v>
      </c>
      <c r="J227" s="19">
        <v>25174431</v>
      </c>
      <c r="K227" s="20">
        <v>75901950</v>
      </c>
      <c r="L227" s="20">
        <v>23874236</v>
      </c>
      <c r="M227" s="19">
        <v>25134812</v>
      </c>
      <c r="N227" s="19">
        <v>32120977</v>
      </c>
      <c r="O227" s="20">
        <v>81130025</v>
      </c>
      <c r="P227" s="20">
        <v>26765623</v>
      </c>
      <c r="Q227" s="19">
        <v>24482591</v>
      </c>
      <c r="R227" s="19">
        <v>21669603</v>
      </c>
      <c r="S227" s="20">
        <v>72917817</v>
      </c>
      <c r="T227" s="20">
        <v>21599049</v>
      </c>
      <c r="U227" s="19">
        <v>26839899</v>
      </c>
      <c r="V227" s="19">
        <v>29030449</v>
      </c>
      <c r="W227" s="18">
        <v>77469397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7763224217</v>
      </c>
      <c r="E228" s="12">
        <f>SUM(E223:E227)</f>
        <v>8574984217</v>
      </c>
      <c r="F228" s="12">
        <f>SUM(F223:F227)</f>
        <v>8440739147</v>
      </c>
      <c r="G228" s="14">
        <f>IF(($E228     =0),0,($F228     /$E228     ))</f>
        <v>0.98434456943560811</v>
      </c>
      <c r="H228" s="13">
        <f>SUM(H223:H227)</f>
        <v>448040653</v>
      </c>
      <c r="I228" s="12">
        <f>SUM(I223:I227)</f>
        <v>660475292</v>
      </c>
      <c r="J228" s="12">
        <f>SUM(J223:J227)</f>
        <v>687358536</v>
      </c>
      <c r="K228" s="13">
        <f>SUM(K223:K227)</f>
        <v>1795874481</v>
      </c>
      <c r="L228" s="13">
        <f>SUM(L223:L227)</f>
        <v>862897086</v>
      </c>
      <c r="M228" s="12">
        <f>SUM(M223:M227)</f>
        <v>720068430</v>
      </c>
      <c r="N228" s="12">
        <f>SUM(N223:N227)</f>
        <v>684872273</v>
      </c>
      <c r="O228" s="13">
        <f>SUM(O223:O227)</f>
        <v>2267837789</v>
      </c>
      <c r="P228" s="13">
        <f>SUM(P223:P227)</f>
        <v>639630815</v>
      </c>
      <c r="Q228" s="12">
        <f>SUM(Q223:Q227)</f>
        <v>562877469</v>
      </c>
      <c r="R228" s="12">
        <f>SUM(R223:R227)</f>
        <v>753999892</v>
      </c>
      <c r="S228" s="13">
        <f>SUM(S223:S227)</f>
        <v>1956508176</v>
      </c>
      <c r="T228" s="13">
        <f>SUM(T223:T227)</f>
        <v>635510971</v>
      </c>
      <c r="U228" s="12">
        <f>SUM(U223:U227)</f>
        <v>551619487</v>
      </c>
      <c r="V228" s="12">
        <f>SUM(V223:V227)</f>
        <v>1233388243</v>
      </c>
      <c r="W228" s="11">
        <f>SUM(W223:W227)</f>
        <v>2420518701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27555225014</v>
      </c>
      <c r="E229" s="12">
        <f>SUM(E206:E213,E215:E221,E223:E227)</f>
        <v>29718372575</v>
      </c>
      <c r="F229" s="12">
        <f>SUM(F206:F213,F215:F221,F223:F227)</f>
        <v>25014740529</v>
      </c>
      <c r="G229" s="14">
        <f>IF(($E229     =0),0,($F229     /$E229     ))</f>
        <v>0.84172645947790425</v>
      </c>
      <c r="H229" s="13">
        <f>SUM(H206:H213,H215:H221,H223:H227)</f>
        <v>1370923659</v>
      </c>
      <c r="I229" s="12">
        <f>SUM(I206:I213,I215:I221,I223:I227)</f>
        <v>2423986394</v>
      </c>
      <c r="J229" s="12">
        <f>SUM(J206:J213,J215:J221,J223:J227)</f>
        <v>2335990212</v>
      </c>
      <c r="K229" s="13">
        <f>SUM(K206:K213,K215:K221,K223:K227)</f>
        <v>6130900265</v>
      </c>
      <c r="L229" s="13">
        <f>SUM(L206:L213,L215:L221,L223:L227)</f>
        <v>2449649503</v>
      </c>
      <c r="M229" s="12">
        <f>SUM(M206:M213,M215:M221,M223:M227)</f>
        <v>1886815765</v>
      </c>
      <c r="N229" s="12">
        <f>SUM(N206:N213,N215:N221,N223:N227)</f>
        <v>2081934587</v>
      </c>
      <c r="O229" s="13">
        <f>SUM(O206:O213,O215:O221,O223:O227)</f>
        <v>6418399855</v>
      </c>
      <c r="P229" s="13">
        <f>SUM(P206:P213,P215:P221,P223:P227)</f>
        <v>1934855360</v>
      </c>
      <c r="Q229" s="12">
        <f>SUM(Q206:Q213,Q215:Q221,Q223:Q227)</f>
        <v>1721206531</v>
      </c>
      <c r="R229" s="12">
        <f>SUM(R206:R213,R215:R221,R223:R227)</f>
        <v>2373002426</v>
      </c>
      <c r="S229" s="13">
        <f>SUM(S206:S213,S215:S221,S223:S227)</f>
        <v>6029064317</v>
      </c>
      <c r="T229" s="13">
        <f>SUM(T206:T213,T215:T221,T223:T227)</f>
        <v>2022870280</v>
      </c>
      <c r="U229" s="12">
        <f>SUM(U206:U213,U215:U221,U223:U227)</f>
        <v>1953249597</v>
      </c>
      <c r="V229" s="12">
        <f>SUM(V206:V213,V215:V221,V223:V227)</f>
        <v>2460256215</v>
      </c>
      <c r="W229" s="11">
        <f>SUM(W206:W213,W215:W221,W223:W227)</f>
        <v>6436376092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562149168</v>
      </c>
      <c r="E232" s="19">
        <v>674384930</v>
      </c>
      <c r="F232" s="19">
        <v>455484140</v>
      </c>
      <c r="G232" s="21">
        <f>IF(($E232     =0),0,($F232     /$E232     ))</f>
        <v>0.67540675916349435</v>
      </c>
      <c r="H232" s="20">
        <v>59429681</v>
      </c>
      <c r="I232" s="19">
        <v>36515050</v>
      </c>
      <c r="J232" s="19">
        <v>50814605</v>
      </c>
      <c r="K232" s="20">
        <v>146759336</v>
      </c>
      <c r="L232" s="20">
        <v>33515878</v>
      </c>
      <c r="M232" s="19">
        <v>43601690</v>
      </c>
      <c r="N232" s="19">
        <v>8256522</v>
      </c>
      <c r="O232" s="20">
        <v>85374090</v>
      </c>
      <c r="P232" s="20">
        <v>19634200</v>
      </c>
      <c r="Q232" s="19">
        <v>47854034</v>
      </c>
      <c r="R232" s="19">
        <v>38937673</v>
      </c>
      <c r="S232" s="20">
        <v>106425907</v>
      </c>
      <c r="T232" s="20">
        <v>20991942</v>
      </c>
      <c r="U232" s="19">
        <v>53324395</v>
      </c>
      <c r="V232" s="19">
        <v>42608470</v>
      </c>
      <c r="W232" s="18">
        <v>116924807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2551637031</v>
      </c>
      <c r="E233" s="19">
        <v>2542645166</v>
      </c>
      <c r="F233" s="19">
        <v>2415470307</v>
      </c>
      <c r="G233" s="21">
        <f>IF(($E233     =0),0,($F233     /$E233     ))</f>
        <v>0.94998324551904856</v>
      </c>
      <c r="H233" s="20">
        <v>68499512</v>
      </c>
      <c r="I233" s="19">
        <v>78270973</v>
      </c>
      <c r="J233" s="19">
        <v>211860193</v>
      </c>
      <c r="K233" s="20">
        <v>358630678</v>
      </c>
      <c r="L233" s="20">
        <v>351911463</v>
      </c>
      <c r="M233" s="19">
        <v>129366400</v>
      </c>
      <c r="N233" s="19">
        <v>231378801</v>
      </c>
      <c r="O233" s="20">
        <v>712656664</v>
      </c>
      <c r="P233" s="20">
        <v>226294390</v>
      </c>
      <c r="Q233" s="19">
        <v>150288531</v>
      </c>
      <c r="R233" s="19">
        <v>219028499</v>
      </c>
      <c r="S233" s="20">
        <v>595611420</v>
      </c>
      <c r="T233" s="20">
        <v>177293647</v>
      </c>
      <c r="U233" s="19">
        <v>194463596</v>
      </c>
      <c r="V233" s="19">
        <v>376814302</v>
      </c>
      <c r="W233" s="18">
        <v>748571545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7349868584</v>
      </c>
      <c r="E234" s="19">
        <v>7288468107</v>
      </c>
      <c r="F234" s="19">
        <v>4566101822</v>
      </c>
      <c r="G234" s="21">
        <f>IF(($E234     =0),0,($F234     /$E234     ))</f>
        <v>0.62648306269113241</v>
      </c>
      <c r="H234" s="20">
        <v>128606810</v>
      </c>
      <c r="I234" s="19">
        <v>0</v>
      </c>
      <c r="J234" s="19">
        <v>497086012</v>
      </c>
      <c r="K234" s="20">
        <v>625692822</v>
      </c>
      <c r="L234" s="20">
        <v>814231373</v>
      </c>
      <c r="M234" s="19">
        <v>383300312</v>
      </c>
      <c r="N234" s="19">
        <v>433970699</v>
      </c>
      <c r="O234" s="20">
        <v>1631502384</v>
      </c>
      <c r="P234" s="20">
        <v>299505337</v>
      </c>
      <c r="Q234" s="19">
        <v>370976180</v>
      </c>
      <c r="R234" s="19">
        <v>329375165</v>
      </c>
      <c r="S234" s="20">
        <v>999856682</v>
      </c>
      <c r="T234" s="20">
        <v>369292173</v>
      </c>
      <c r="U234" s="19">
        <v>351825856</v>
      </c>
      <c r="V234" s="19">
        <v>587931905</v>
      </c>
      <c r="W234" s="18">
        <v>1309049934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259553738</v>
      </c>
      <c r="E235" s="19">
        <v>259553738</v>
      </c>
      <c r="F235" s="19">
        <v>153119160</v>
      </c>
      <c r="G235" s="21">
        <f>IF(($E235     =0),0,($F235     /$E235     ))</f>
        <v>0.58993240158999372</v>
      </c>
      <c r="H235" s="20">
        <v>0</v>
      </c>
      <c r="I235" s="19">
        <v>4485869</v>
      </c>
      <c r="J235" s="19">
        <v>31768037</v>
      </c>
      <c r="K235" s="20">
        <v>36253906</v>
      </c>
      <c r="L235" s="20">
        <v>4221651</v>
      </c>
      <c r="M235" s="19">
        <v>14124423</v>
      </c>
      <c r="N235" s="19">
        <v>13076166</v>
      </c>
      <c r="O235" s="20">
        <v>31422240</v>
      </c>
      <c r="P235" s="20">
        <v>53949648</v>
      </c>
      <c r="Q235" s="19">
        <v>1210836</v>
      </c>
      <c r="R235" s="19">
        <v>15331537</v>
      </c>
      <c r="S235" s="20">
        <v>70492021</v>
      </c>
      <c r="T235" s="20">
        <v>1592330</v>
      </c>
      <c r="U235" s="19">
        <v>5435224</v>
      </c>
      <c r="V235" s="19">
        <v>7923439</v>
      </c>
      <c r="W235" s="18">
        <v>14950993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1212357874</v>
      </c>
      <c r="E236" s="19">
        <v>1222501207</v>
      </c>
      <c r="F236" s="19">
        <v>1271098635</v>
      </c>
      <c r="G236" s="21">
        <f>IF(($E236     =0),0,($F236     /$E236     ))</f>
        <v>1.0397524580930742</v>
      </c>
      <c r="H236" s="20">
        <v>781831351</v>
      </c>
      <c r="I236" s="19">
        <v>117344520</v>
      </c>
      <c r="J236" s="19">
        <v>47632009</v>
      </c>
      <c r="K236" s="20">
        <v>946807880</v>
      </c>
      <c r="L236" s="20">
        <v>133655933</v>
      </c>
      <c r="M236" s="19">
        <v>51389665</v>
      </c>
      <c r="N236" s="19">
        <v>85085092</v>
      </c>
      <c r="O236" s="20">
        <v>270130690</v>
      </c>
      <c r="P236" s="20">
        <v>74665229</v>
      </c>
      <c r="Q236" s="19">
        <v>-718551816</v>
      </c>
      <c r="R236" s="19">
        <v>410680667</v>
      </c>
      <c r="S236" s="20">
        <v>-233205920</v>
      </c>
      <c r="T236" s="20">
        <v>65046206</v>
      </c>
      <c r="U236" s="19">
        <v>72059623</v>
      </c>
      <c r="V236" s="19">
        <v>150260156</v>
      </c>
      <c r="W236" s="18">
        <v>287365985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368318970</v>
      </c>
      <c r="E237" s="19">
        <v>368318970</v>
      </c>
      <c r="F237" s="19">
        <v>257912403</v>
      </c>
      <c r="G237" s="21">
        <f>IF(($E237     =0),0,($F237     /$E237     ))</f>
        <v>0.70024197504679164</v>
      </c>
      <c r="H237" s="20">
        <v>0</v>
      </c>
      <c r="I237" s="19">
        <v>30615200</v>
      </c>
      <c r="J237" s="19">
        <v>20412373</v>
      </c>
      <c r="K237" s="20">
        <v>51027573</v>
      </c>
      <c r="L237" s="20">
        <v>25088377</v>
      </c>
      <c r="M237" s="19">
        <v>23188471</v>
      </c>
      <c r="N237" s="19">
        <v>21396390</v>
      </c>
      <c r="O237" s="20">
        <v>69673238</v>
      </c>
      <c r="P237" s="20">
        <v>21578320</v>
      </c>
      <c r="Q237" s="19">
        <v>0</v>
      </c>
      <c r="R237" s="19">
        <v>26103909</v>
      </c>
      <c r="S237" s="20">
        <v>47682229</v>
      </c>
      <c r="T237" s="20">
        <v>25887024</v>
      </c>
      <c r="U237" s="19">
        <v>26009108</v>
      </c>
      <c r="V237" s="19">
        <v>37633231</v>
      </c>
      <c r="W237" s="18">
        <v>89529363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12303885365</v>
      </c>
      <c r="E238" s="12">
        <f>SUM(E232:E237)</f>
        <v>12355872118</v>
      </c>
      <c r="F238" s="12">
        <f>SUM(F232:F237)</f>
        <v>9119186467</v>
      </c>
      <c r="G238" s="14">
        <f>IF(($E238     =0),0,($F238     /$E238     ))</f>
        <v>0.73804474341517301</v>
      </c>
      <c r="H238" s="13">
        <f>SUM(H232:H237)</f>
        <v>1038367354</v>
      </c>
      <c r="I238" s="12">
        <f>SUM(I232:I237)</f>
        <v>267231612</v>
      </c>
      <c r="J238" s="12">
        <f>SUM(J232:J237)</f>
        <v>859573229</v>
      </c>
      <c r="K238" s="13">
        <f>SUM(K232:K237)</f>
        <v>2165172195</v>
      </c>
      <c r="L238" s="13">
        <f>SUM(L232:L237)</f>
        <v>1362624675</v>
      </c>
      <c r="M238" s="12">
        <f>SUM(M232:M237)</f>
        <v>644970961</v>
      </c>
      <c r="N238" s="12">
        <f>SUM(N232:N237)</f>
        <v>793163670</v>
      </c>
      <c r="O238" s="13">
        <f>SUM(O232:O237)</f>
        <v>2800759306</v>
      </c>
      <c r="P238" s="13">
        <f>SUM(P232:P237)</f>
        <v>695627124</v>
      </c>
      <c r="Q238" s="12">
        <f>SUM(Q232:Q237)</f>
        <v>-148222235</v>
      </c>
      <c r="R238" s="12">
        <f>SUM(R232:R237)</f>
        <v>1039457450</v>
      </c>
      <c r="S238" s="13">
        <f>SUM(S232:S237)</f>
        <v>1586862339</v>
      </c>
      <c r="T238" s="13">
        <f>SUM(T232:T237)</f>
        <v>660103322</v>
      </c>
      <c r="U238" s="12">
        <f>SUM(U232:U237)</f>
        <v>703117802</v>
      </c>
      <c r="V238" s="12">
        <f>SUM(V232:V237)</f>
        <v>1203171503</v>
      </c>
      <c r="W238" s="11">
        <f>SUM(W232:W237)</f>
        <v>2566392627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234283992</v>
      </c>
      <c r="E239" s="19">
        <v>220519212</v>
      </c>
      <c r="F239" s="19">
        <v>182560597</v>
      </c>
      <c r="G239" s="21">
        <f>IF(($E239     =0),0,($F239     /$E239     ))</f>
        <v>0.82786708397996633</v>
      </c>
      <c r="H239" s="20">
        <v>20522371</v>
      </c>
      <c r="I239" s="19">
        <v>0</v>
      </c>
      <c r="J239" s="19">
        <v>20222601</v>
      </c>
      <c r="K239" s="20">
        <v>40744972</v>
      </c>
      <c r="L239" s="20">
        <v>14369183</v>
      </c>
      <c r="M239" s="19">
        <v>18993122</v>
      </c>
      <c r="N239" s="19">
        <v>15912754</v>
      </c>
      <c r="O239" s="20">
        <v>49275059</v>
      </c>
      <c r="P239" s="20">
        <v>12000970</v>
      </c>
      <c r="Q239" s="19">
        <v>15086002</v>
      </c>
      <c r="R239" s="19">
        <v>16312358</v>
      </c>
      <c r="S239" s="20">
        <v>43399330</v>
      </c>
      <c r="T239" s="20">
        <v>14015988</v>
      </c>
      <c r="U239" s="19">
        <v>15661984</v>
      </c>
      <c r="V239" s="19">
        <v>19463264</v>
      </c>
      <c r="W239" s="18">
        <v>49141236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1338637013</v>
      </c>
      <c r="E240" s="19">
        <v>263353620</v>
      </c>
      <c r="F240" s="19">
        <v>247198934</v>
      </c>
      <c r="G240" s="21">
        <f>IF(($E240     =0),0,($F240     /$E240     ))</f>
        <v>0.93865781681679561</v>
      </c>
      <c r="H240" s="20">
        <v>0</v>
      </c>
      <c r="I240" s="19">
        <v>659995</v>
      </c>
      <c r="J240" s="19">
        <v>58188053</v>
      </c>
      <c r="K240" s="20">
        <v>58848048</v>
      </c>
      <c r="L240" s="20">
        <v>12630158</v>
      </c>
      <c r="M240" s="19">
        <v>21190431</v>
      </c>
      <c r="N240" s="19">
        <v>21658873</v>
      </c>
      <c r="O240" s="20">
        <v>55479462</v>
      </c>
      <c r="P240" s="20">
        <v>21658873</v>
      </c>
      <c r="Q240" s="19">
        <v>5158838</v>
      </c>
      <c r="R240" s="19">
        <v>22889496</v>
      </c>
      <c r="S240" s="20">
        <v>49707207</v>
      </c>
      <c r="T240" s="20">
        <v>20374340</v>
      </c>
      <c r="U240" s="19">
        <v>20350486</v>
      </c>
      <c r="V240" s="19">
        <v>42439391</v>
      </c>
      <c r="W240" s="18">
        <v>83164217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1179094502</v>
      </c>
      <c r="E241" s="19">
        <v>1212329593</v>
      </c>
      <c r="F241" s="19">
        <v>709106976</v>
      </c>
      <c r="G241" s="21">
        <f>IF(($E241     =0),0,($F241     /$E241     ))</f>
        <v>0.5849127003864204</v>
      </c>
      <c r="H241" s="20">
        <v>55130175</v>
      </c>
      <c r="I241" s="19">
        <v>59154331</v>
      </c>
      <c r="J241" s="19">
        <v>63972095</v>
      </c>
      <c r="K241" s="20">
        <v>178256601</v>
      </c>
      <c r="L241" s="20">
        <v>70052423</v>
      </c>
      <c r="M241" s="19">
        <v>70652143</v>
      </c>
      <c r="N241" s="19">
        <v>58409081</v>
      </c>
      <c r="O241" s="20">
        <v>199113647</v>
      </c>
      <c r="P241" s="20">
        <v>0</v>
      </c>
      <c r="Q241" s="19">
        <v>63437405</v>
      </c>
      <c r="R241" s="19">
        <v>90500594</v>
      </c>
      <c r="S241" s="20">
        <v>153937999</v>
      </c>
      <c r="T241" s="20">
        <v>83705694</v>
      </c>
      <c r="U241" s="19">
        <v>94093035</v>
      </c>
      <c r="V241" s="19">
        <v>0</v>
      </c>
      <c r="W241" s="18">
        <v>177798729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505170419</v>
      </c>
      <c r="E242" s="19">
        <v>505170419</v>
      </c>
      <c r="F242" s="19">
        <v>107261472</v>
      </c>
      <c r="G242" s="21">
        <f>IF(($E242     =0),0,($F242     /$E242     ))</f>
        <v>0.21232730176942527</v>
      </c>
      <c r="H242" s="20">
        <v>0</v>
      </c>
      <c r="I242" s="19">
        <v>0</v>
      </c>
      <c r="J242" s="19">
        <v>0</v>
      </c>
      <c r="K242" s="20">
        <v>0</v>
      </c>
      <c r="L242" s="20">
        <v>0</v>
      </c>
      <c r="M242" s="19">
        <v>2426967</v>
      </c>
      <c r="N242" s="19">
        <v>2426967</v>
      </c>
      <c r="O242" s="20">
        <v>4853934</v>
      </c>
      <c r="P242" s="20">
        <v>25825409</v>
      </c>
      <c r="Q242" s="19">
        <v>0</v>
      </c>
      <c r="R242" s="19">
        <v>25596528</v>
      </c>
      <c r="S242" s="20">
        <v>51421937</v>
      </c>
      <c r="T242" s="20">
        <v>0</v>
      </c>
      <c r="U242" s="19">
        <v>24034895</v>
      </c>
      <c r="V242" s="19">
        <v>26950706</v>
      </c>
      <c r="W242" s="18">
        <v>50985601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511465921</v>
      </c>
      <c r="E243" s="19">
        <v>520171380</v>
      </c>
      <c r="F243" s="19">
        <v>660860583</v>
      </c>
      <c r="G243" s="21">
        <f>IF(($E243     =0),0,($F243     /$E243     ))</f>
        <v>1.2704670199271633</v>
      </c>
      <c r="H243" s="20">
        <v>20230286</v>
      </c>
      <c r="I243" s="19">
        <v>29067918</v>
      </c>
      <c r="J243" s="19">
        <v>26588554</v>
      </c>
      <c r="K243" s="20">
        <v>75886758</v>
      </c>
      <c r="L243" s="20">
        <v>27048743</v>
      </c>
      <c r="M243" s="19">
        <v>30602166</v>
      </c>
      <c r="N243" s="19">
        <v>23277691</v>
      </c>
      <c r="O243" s="20">
        <v>80928600</v>
      </c>
      <c r="P243" s="20">
        <v>64707806</v>
      </c>
      <c r="Q243" s="19">
        <v>122869861</v>
      </c>
      <c r="R243" s="19">
        <v>152969985</v>
      </c>
      <c r="S243" s="20">
        <v>340547652</v>
      </c>
      <c r="T243" s="20">
        <v>27412639</v>
      </c>
      <c r="U243" s="19">
        <v>26335570</v>
      </c>
      <c r="V243" s="19">
        <v>109749364</v>
      </c>
      <c r="W243" s="18">
        <v>163497573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892368413</v>
      </c>
      <c r="E244" s="19">
        <v>1186233721</v>
      </c>
      <c r="F244" s="19">
        <v>929978952</v>
      </c>
      <c r="G244" s="21">
        <f>IF(($E244     =0),0,($F244     /$E244     ))</f>
        <v>0.78397615540386412</v>
      </c>
      <c r="H244" s="20">
        <v>35443525</v>
      </c>
      <c r="I244" s="19">
        <v>95670149</v>
      </c>
      <c r="J244" s="19">
        <v>120500539</v>
      </c>
      <c r="K244" s="20">
        <v>251614213</v>
      </c>
      <c r="L244" s="20">
        <v>53330936</v>
      </c>
      <c r="M244" s="19">
        <v>100459363</v>
      </c>
      <c r="N244" s="19">
        <v>65418088</v>
      </c>
      <c r="O244" s="20">
        <v>219208387</v>
      </c>
      <c r="P244" s="20">
        <v>64758234</v>
      </c>
      <c r="Q244" s="19">
        <v>73087568</v>
      </c>
      <c r="R244" s="19">
        <v>114666211</v>
      </c>
      <c r="S244" s="20">
        <v>252512013</v>
      </c>
      <c r="T244" s="20">
        <v>69603618</v>
      </c>
      <c r="U244" s="19">
        <v>58881069</v>
      </c>
      <c r="V244" s="19">
        <v>78159652</v>
      </c>
      <c r="W244" s="18">
        <v>206644339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4661020260</v>
      </c>
      <c r="E245" s="12">
        <f>SUM(E239:E244)</f>
        <v>3907777945</v>
      </c>
      <c r="F245" s="12">
        <f>SUM(F239:F244)</f>
        <v>2836967514</v>
      </c>
      <c r="G245" s="14">
        <f>IF(($E245     =0),0,($F245     /$E245     ))</f>
        <v>0.72597971377311721</v>
      </c>
      <c r="H245" s="13">
        <f>SUM(H239:H244)</f>
        <v>131326357</v>
      </c>
      <c r="I245" s="12">
        <f>SUM(I239:I244)</f>
        <v>184552393</v>
      </c>
      <c r="J245" s="12">
        <f>SUM(J239:J244)</f>
        <v>289471842</v>
      </c>
      <c r="K245" s="13">
        <f>SUM(K239:K244)</f>
        <v>605350592</v>
      </c>
      <c r="L245" s="13">
        <f>SUM(L239:L244)</f>
        <v>177431443</v>
      </c>
      <c r="M245" s="12">
        <f>SUM(M239:M244)</f>
        <v>244324192</v>
      </c>
      <c r="N245" s="12">
        <f>SUM(N239:N244)</f>
        <v>187103454</v>
      </c>
      <c r="O245" s="13">
        <f>SUM(O239:O244)</f>
        <v>608859089</v>
      </c>
      <c r="P245" s="13">
        <f>SUM(P239:P244)</f>
        <v>188951292</v>
      </c>
      <c r="Q245" s="12">
        <f>SUM(Q239:Q244)</f>
        <v>279639674</v>
      </c>
      <c r="R245" s="12">
        <f>SUM(R239:R244)</f>
        <v>422935172</v>
      </c>
      <c r="S245" s="13">
        <f>SUM(S239:S244)</f>
        <v>891526138</v>
      </c>
      <c r="T245" s="13">
        <f>SUM(T239:T244)</f>
        <v>215112279</v>
      </c>
      <c r="U245" s="12">
        <f>SUM(U239:U244)</f>
        <v>239357039</v>
      </c>
      <c r="V245" s="12">
        <f>SUM(V239:V244)</f>
        <v>276762377</v>
      </c>
      <c r="W245" s="11">
        <f>SUM(W239:W244)</f>
        <v>731231695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570434364</v>
      </c>
      <c r="E246" s="19">
        <v>766488743</v>
      </c>
      <c r="F246" s="19">
        <v>522226627</v>
      </c>
      <c r="G246" s="21">
        <f>IF(($E246     =0),0,($F246     /$E246     ))</f>
        <v>0.68132328330880654</v>
      </c>
      <c r="H246" s="20">
        <v>1574878</v>
      </c>
      <c r="I246" s="19">
        <v>0</v>
      </c>
      <c r="J246" s="19">
        <v>30690255</v>
      </c>
      <c r="K246" s="20">
        <v>32265133</v>
      </c>
      <c r="L246" s="20">
        <v>54731887</v>
      </c>
      <c r="M246" s="19">
        <v>137597459</v>
      </c>
      <c r="N246" s="19">
        <v>63340615</v>
      </c>
      <c r="O246" s="20">
        <v>255669961</v>
      </c>
      <c r="P246" s="20">
        <v>46302881</v>
      </c>
      <c r="Q246" s="19">
        <v>24979642</v>
      </c>
      <c r="R246" s="19">
        <v>51751367</v>
      </c>
      <c r="S246" s="20">
        <v>123033890</v>
      </c>
      <c r="T246" s="20">
        <v>37459369</v>
      </c>
      <c r="U246" s="19">
        <v>27696706</v>
      </c>
      <c r="V246" s="19">
        <v>46101568</v>
      </c>
      <c r="W246" s="18">
        <v>111257643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233378486</v>
      </c>
      <c r="E247" s="19">
        <v>250266342</v>
      </c>
      <c r="F247" s="19">
        <v>155242982</v>
      </c>
      <c r="G247" s="21">
        <f>IF(($E247     =0),0,($F247     /$E247     ))</f>
        <v>0.62031106843764072</v>
      </c>
      <c r="H247" s="20">
        <v>22110889</v>
      </c>
      <c r="I247" s="19">
        <v>13922048</v>
      </c>
      <c r="J247" s="19">
        <v>28955248</v>
      </c>
      <c r="K247" s="20">
        <v>64988185</v>
      </c>
      <c r="L247" s="20">
        <v>16785562</v>
      </c>
      <c r="M247" s="19">
        <v>0</v>
      </c>
      <c r="N247" s="19">
        <v>0</v>
      </c>
      <c r="O247" s="20">
        <v>16785562</v>
      </c>
      <c r="P247" s="20">
        <v>19983726</v>
      </c>
      <c r="Q247" s="19">
        <v>0</v>
      </c>
      <c r="R247" s="19">
        <v>22172900</v>
      </c>
      <c r="S247" s="20">
        <v>42156626</v>
      </c>
      <c r="T247" s="20">
        <v>18776728</v>
      </c>
      <c r="U247" s="19">
        <v>12535881</v>
      </c>
      <c r="V247" s="19">
        <v>0</v>
      </c>
      <c r="W247" s="18">
        <v>31312609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360261107</v>
      </c>
      <c r="E248" s="19">
        <v>359780666</v>
      </c>
      <c r="F248" s="19">
        <v>320272999</v>
      </c>
      <c r="G248" s="21">
        <f>IF(($E248     =0),0,($F248     /$E248     ))</f>
        <v>0.89018957733543136</v>
      </c>
      <c r="H248" s="20">
        <v>0</v>
      </c>
      <c r="I248" s="19">
        <v>38053501</v>
      </c>
      <c r="J248" s="19">
        <v>25770261</v>
      </c>
      <c r="K248" s="20">
        <v>63823762</v>
      </c>
      <c r="L248" s="20">
        <v>37925893</v>
      </c>
      <c r="M248" s="19">
        <v>20700827</v>
      </c>
      <c r="N248" s="19">
        <v>18271184</v>
      </c>
      <c r="O248" s="20">
        <v>76897904</v>
      </c>
      <c r="P248" s="20">
        <v>46809078</v>
      </c>
      <c r="Q248" s="19">
        <v>23744627</v>
      </c>
      <c r="R248" s="19">
        <v>29321876</v>
      </c>
      <c r="S248" s="20">
        <v>99875581</v>
      </c>
      <c r="T248" s="20">
        <v>19676887</v>
      </c>
      <c r="U248" s="19">
        <v>23366396</v>
      </c>
      <c r="V248" s="19">
        <v>36632469</v>
      </c>
      <c r="W248" s="18">
        <v>79675752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351695006</v>
      </c>
      <c r="E249" s="19">
        <v>367661928</v>
      </c>
      <c r="F249" s="19">
        <v>238185933</v>
      </c>
      <c r="G249" s="21">
        <f>IF(($E249     =0),0,($F249     /$E249     ))</f>
        <v>0.64783953643413417</v>
      </c>
      <c r="H249" s="20">
        <v>12097833</v>
      </c>
      <c r="I249" s="19">
        <v>11119594</v>
      </c>
      <c r="J249" s="19">
        <v>33460152</v>
      </c>
      <c r="K249" s="20">
        <v>56677579</v>
      </c>
      <c r="L249" s="20">
        <v>31370864</v>
      </c>
      <c r="M249" s="19">
        <v>29165897</v>
      </c>
      <c r="N249" s="19">
        <v>15890755</v>
      </c>
      <c r="O249" s="20">
        <v>76427516</v>
      </c>
      <c r="P249" s="20">
        <v>19588479</v>
      </c>
      <c r="Q249" s="19">
        <v>21044263</v>
      </c>
      <c r="R249" s="19">
        <v>17636428</v>
      </c>
      <c r="S249" s="20">
        <v>58269170</v>
      </c>
      <c r="T249" s="20">
        <v>0</v>
      </c>
      <c r="U249" s="19">
        <v>23704735</v>
      </c>
      <c r="V249" s="19">
        <v>23106933</v>
      </c>
      <c r="W249" s="18">
        <v>46811668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212088960</v>
      </c>
      <c r="E250" s="19">
        <v>222171935</v>
      </c>
      <c r="F250" s="19">
        <v>176444161</v>
      </c>
      <c r="G250" s="21">
        <f>IF(($E250     =0),0,($F250     /$E250     ))</f>
        <v>0.79417844112488822</v>
      </c>
      <c r="H250" s="20">
        <v>21042868</v>
      </c>
      <c r="I250" s="19">
        <v>8872123</v>
      </c>
      <c r="J250" s="19">
        <v>21598088</v>
      </c>
      <c r="K250" s="20">
        <v>51513079</v>
      </c>
      <c r="L250" s="20">
        <v>14414909</v>
      </c>
      <c r="M250" s="19">
        <v>19828333</v>
      </c>
      <c r="N250" s="19">
        <v>14995442</v>
      </c>
      <c r="O250" s="20">
        <v>49238684</v>
      </c>
      <c r="P250" s="20">
        <v>12742870</v>
      </c>
      <c r="Q250" s="19">
        <v>14705684</v>
      </c>
      <c r="R250" s="19">
        <v>0</v>
      </c>
      <c r="S250" s="20">
        <v>27448554</v>
      </c>
      <c r="T250" s="20">
        <v>13852872</v>
      </c>
      <c r="U250" s="19">
        <v>18964323</v>
      </c>
      <c r="V250" s="19">
        <v>15426649</v>
      </c>
      <c r="W250" s="18">
        <v>48243844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542042511</v>
      </c>
      <c r="E251" s="19">
        <v>516666511</v>
      </c>
      <c r="F251" s="19">
        <v>437840348</v>
      </c>
      <c r="G251" s="21">
        <f>IF(($E251     =0),0,($F251     /$E251     ))</f>
        <v>0.84743318693632153</v>
      </c>
      <c r="H251" s="20">
        <v>36497508</v>
      </c>
      <c r="I251" s="19">
        <v>29537556</v>
      </c>
      <c r="J251" s="19">
        <v>35668830</v>
      </c>
      <c r="K251" s="20">
        <v>101703894</v>
      </c>
      <c r="L251" s="20">
        <v>36910112</v>
      </c>
      <c r="M251" s="19">
        <v>36259288</v>
      </c>
      <c r="N251" s="19">
        <v>47009642</v>
      </c>
      <c r="O251" s="20">
        <v>120179042</v>
      </c>
      <c r="P251" s="20">
        <v>40259472</v>
      </c>
      <c r="Q251" s="19">
        <v>36926567</v>
      </c>
      <c r="R251" s="19">
        <v>30345971</v>
      </c>
      <c r="S251" s="20">
        <v>107532010</v>
      </c>
      <c r="T251" s="20">
        <v>34829180</v>
      </c>
      <c r="U251" s="19">
        <v>24655856</v>
      </c>
      <c r="V251" s="19">
        <v>48940366</v>
      </c>
      <c r="W251" s="18">
        <v>108425402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2269900434</v>
      </c>
      <c r="E252" s="12">
        <f>SUM(E246:E251)</f>
        <v>2483036125</v>
      </c>
      <c r="F252" s="12">
        <f>SUM(F246:F251)</f>
        <v>1850213050</v>
      </c>
      <c r="G252" s="14">
        <f>IF(($E252     =0),0,($F252     /$E252     ))</f>
        <v>0.74514141432396597</v>
      </c>
      <c r="H252" s="13">
        <f>SUM(H246:H251)</f>
        <v>93323976</v>
      </c>
      <c r="I252" s="12">
        <f>SUM(I246:I251)</f>
        <v>101504822</v>
      </c>
      <c r="J252" s="12">
        <f>SUM(J246:J251)</f>
        <v>176142834</v>
      </c>
      <c r="K252" s="13">
        <f>SUM(K246:K251)</f>
        <v>370971632</v>
      </c>
      <c r="L252" s="13">
        <f>SUM(L246:L251)</f>
        <v>192139227</v>
      </c>
      <c r="M252" s="12">
        <f>SUM(M246:M251)</f>
        <v>243551804</v>
      </c>
      <c r="N252" s="12">
        <f>SUM(N246:N251)</f>
        <v>159507638</v>
      </c>
      <c r="O252" s="13">
        <f>SUM(O246:O251)</f>
        <v>595198669</v>
      </c>
      <c r="P252" s="13">
        <f>SUM(P246:P251)</f>
        <v>185686506</v>
      </c>
      <c r="Q252" s="12">
        <f>SUM(Q246:Q251)</f>
        <v>121400783</v>
      </c>
      <c r="R252" s="12">
        <f>SUM(R246:R251)</f>
        <v>151228542</v>
      </c>
      <c r="S252" s="13">
        <f>SUM(S246:S251)</f>
        <v>458315831</v>
      </c>
      <c r="T252" s="13">
        <f>SUM(T246:T251)</f>
        <v>124595036</v>
      </c>
      <c r="U252" s="12">
        <f>SUM(U246:U251)</f>
        <v>130923897</v>
      </c>
      <c r="V252" s="12">
        <f>SUM(V246:V251)</f>
        <v>170207985</v>
      </c>
      <c r="W252" s="11">
        <f>SUM(W246:W251)</f>
        <v>425726918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4287707945</v>
      </c>
      <c r="E253" s="19">
        <v>3927624978</v>
      </c>
      <c r="F253" s="19">
        <v>3810489259</v>
      </c>
      <c r="G253" s="21">
        <f>IF(($E253     =0),0,($F253     /$E253     ))</f>
        <v>0.97017645023236232</v>
      </c>
      <c r="H253" s="20">
        <v>121220792</v>
      </c>
      <c r="I253" s="19">
        <v>193171457</v>
      </c>
      <c r="J253" s="19">
        <v>299304731</v>
      </c>
      <c r="K253" s="20">
        <v>613696980</v>
      </c>
      <c r="L253" s="20">
        <v>240901253</v>
      </c>
      <c r="M253" s="19">
        <v>146878888</v>
      </c>
      <c r="N253" s="19">
        <v>341305714</v>
      </c>
      <c r="O253" s="20">
        <v>729085855</v>
      </c>
      <c r="P253" s="20">
        <v>128374602</v>
      </c>
      <c r="Q253" s="19">
        <v>564455064</v>
      </c>
      <c r="R253" s="19">
        <v>288299726</v>
      </c>
      <c r="S253" s="20">
        <v>981129392</v>
      </c>
      <c r="T253" s="20">
        <v>193002654</v>
      </c>
      <c r="U253" s="19">
        <v>184061396</v>
      </c>
      <c r="V253" s="19">
        <v>1109512982</v>
      </c>
      <c r="W253" s="18">
        <v>1486577032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585450729</v>
      </c>
      <c r="E254" s="19">
        <v>569636599</v>
      </c>
      <c r="F254" s="19">
        <v>374421415</v>
      </c>
      <c r="G254" s="21">
        <f>IF(($E254     =0),0,($F254     /$E254     ))</f>
        <v>0.65729873336316302</v>
      </c>
      <c r="H254" s="20">
        <v>12478934</v>
      </c>
      <c r="I254" s="19">
        <v>18331422</v>
      </c>
      <c r="J254" s="19">
        <v>37604535</v>
      </c>
      <c r="K254" s="20">
        <v>68414891</v>
      </c>
      <c r="L254" s="20">
        <v>31177348</v>
      </c>
      <c r="M254" s="19">
        <v>23535920</v>
      </c>
      <c r="N254" s="19">
        <v>41676641</v>
      </c>
      <c r="O254" s="20">
        <v>96389909</v>
      </c>
      <c r="P254" s="20">
        <v>24674597</v>
      </c>
      <c r="Q254" s="19">
        <v>23298405</v>
      </c>
      <c r="R254" s="19">
        <v>23838547</v>
      </c>
      <c r="S254" s="20">
        <v>71811549</v>
      </c>
      <c r="T254" s="20">
        <v>37882346</v>
      </c>
      <c r="U254" s="19">
        <v>26496251</v>
      </c>
      <c r="V254" s="19">
        <v>73426469</v>
      </c>
      <c r="W254" s="18">
        <v>137805066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2270095304</v>
      </c>
      <c r="E255" s="19">
        <v>2220444272</v>
      </c>
      <c r="F255" s="19">
        <v>2125870499</v>
      </c>
      <c r="G255" s="21">
        <f>IF(($E255     =0),0,($F255     /$E255     ))</f>
        <v>0.95740772502485938</v>
      </c>
      <c r="H255" s="20">
        <v>185501754</v>
      </c>
      <c r="I255" s="19">
        <v>125084907</v>
      </c>
      <c r="J255" s="19">
        <v>181705954</v>
      </c>
      <c r="K255" s="20">
        <v>492292615</v>
      </c>
      <c r="L255" s="20">
        <v>284277754</v>
      </c>
      <c r="M255" s="19">
        <v>147296647</v>
      </c>
      <c r="N255" s="19">
        <v>242599086</v>
      </c>
      <c r="O255" s="20">
        <v>674173487</v>
      </c>
      <c r="P255" s="20">
        <v>200498804</v>
      </c>
      <c r="Q255" s="19">
        <v>0</v>
      </c>
      <c r="R255" s="19">
        <v>251681385</v>
      </c>
      <c r="S255" s="20">
        <v>452180189</v>
      </c>
      <c r="T255" s="20">
        <v>148128256</v>
      </c>
      <c r="U255" s="19">
        <v>220402895</v>
      </c>
      <c r="V255" s="19">
        <v>138693057</v>
      </c>
      <c r="W255" s="18">
        <v>507224208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230517000</v>
      </c>
      <c r="E256" s="19">
        <v>257445158</v>
      </c>
      <c r="F256" s="19">
        <v>242605217</v>
      </c>
      <c r="G256" s="21">
        <f>IF(($E256     =0),0,($F256     /$E256     ))</f>
        <v>0.94235688441264065</v>
      </c>
      <c r="H256" s="20">
        <v>0</v>
      </c>
      <c r="I256" s="19">
        <v>15940588</v>
      </c>
      <c r="J256" s="19">
        <v>34966365</v>
      </c>
      <c r="K256" s="20">
        <v>50906953</v>
      </c>
      <c r="L256" s="20">
        <v>19863779</v>
      </c>
      <c r="M256" s="19">
        <v>23021058</v>
      </c>
      <c r="N256" s="19">
        <v>25057912</v>
      </c>
      <c r="O256" s="20">
        <v>67942749</v>
      </c>
      <c r="P256" s="20">
        <v>17932642</v>
      </c>
      <c r="Q256" s="19">
        <v>17363054</v>
      </c>
      <c r="R256" s="19">
        <v>19673671</v>
      </c>
      <c r="S256" s="20">
        <v>54969367</v>
      </c>
      <c r="T256" s="20">
        <v>20165856</v>
      </c>
      <c r="U256" s="19">
        <v>17847769</v>
      </c>
      <c r="V256" s="19">
        <v>30772523</v>
      </c>
      <c r="W256" s="18">
        <v>68786148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7373770978</v>
      </c>
      <c r="E257" s="12">
        <f>SUM(E253:E256)</f>
        <v>6975151007</v>
      </c>
      <c r="F257" s="12">
        <f>SUM(F253:F256)</f>
        <v>6553386390</v>
      </c>
      <c r="G257" s="14">
        <f>IF(($E257     =0),0,($F257     /$E257     ))</f>
        <v>0.93953326364164258</v>
      </c>
      <c r="H257" s="13">
        <f>SUM(H253:H256)</f>
        <v>319201480</v>
      </c>
      <c r="I257" s="12">
        <f>SUM(I253:I256)</f>
        <v>352528374</v>
      </c>
      <c r="J257" s="12">
        <f>SUM(J253:J256)</f>
        <v>553581585</v>
      </c>
      <c r="K257" s="13">
        <f>SUM(K253:K256)</f>
        <v>1225311439</v>
      </c>
      <c r="L257" s="13">
        <f>SUM(L253:L256)</f>
        <v>576220134</v>
      </c>
      <c r="M257" s="12">
        <f>SUM(M253:M256)</f>
        <v>340732513</v>
      </c>
      <c r="N257" s="12">
        <f>SUM(N253:N256)</f>
        <v>650639353</v>
      </c>
      <c r="O257" s="13">
        <f>SUM(O253:O256)</f>
        <v>1567592000</v>
      </c>
      <c r="P257" s="13">
        <f>SUM(P253:P256)</f>
        <v>371480645</v>
      </c>
      <c r="Q257" s="12">
        <f>SUM(Q253:Q256)</f>
        <v>605116523</v>
      </c>
      <c r="R257" s="12">
        <f>SUM(R253:R256)</f>
        <v>583493329</v>
      </c>
      <c r="S257" s="13">
        <f>SUM(S253:S256)</f>
        <v>1560090497</v>
      </c>
      <c r="T257" s="13">
        <f>SUM(T253:T256)</f>
        <v>399179112</v>
      </c>
      <c r="U257" s="12">
        <f>SUM(U253:U256)</f>
        <v>448808311</v>
      </c>
      <c r="V257" s="12">
        <f>SUM(V253:V256)</f>
        <v>1352405031</v>
      </c>
      <c r="W257" s="11">
        <f>SUM(W253:W256)</f>
        <v>2200392454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26608577037</v>
      </c>
      <c r="E258" s="12">
        <f>SUM(E232:E237,E239:E244,E246:E251,E253:E256)</f>
        <v>25721837195</v>
      </c>
      <c r="F258" s="12">
        <f>SUM(F232:F237,F239:F244,F246:F251,F253:F256)</f>
        <v>20359753421</v>
      </c>
      <c r="G258" s="14">
        <f>IF(($E258     =0),0,($F258     /$E258     ))</f>
        <v>0.79153573932727006</v>
      </c>
      <c r="H258" s="13">
        <f>SUM(H232:H237,H239:H244,H246:H251,H253:H256)</f>
        <v>1582219167</v>
      </c>
      <c r="I258" s="12">
        <f>SUM(I232:I237,I239:I244,I246:I251,I253:I256)</f>
        <v>905817201</v>
      </c>
      <c r="J258" s="12">
        <f>SUM(J232:J237,J239:J244,J246:J251,J253:J256)</f>
        <v>1878769490</v>
      </c>
      <c r="K258" s="13">
        <f>SUM(K232:K237,K239:K244,K246:K251,K253:K256)</f>
        <v>4366805858</v>
      </c>
      <c r="L258" s="13">
        <f>SUM(L232:L237,L239:L244,L246:L251,L253:L256)</f>
        <v>2308415479</v>
      </c>
      <c r="M258" s="12">
        <f>SUM(M232:M237,M239:M244,M246:M251,M253:M256)</f>
        <v>1473579470</v>
      </c>
      <c r="N258" s="12">
        <f>SUM(N232:N237,N239:N244,N246:N251,N253:N256)</f>
        <v>1790414115</v>
      </c>
      <c r="O258" s="13">
        <f>SUM(O232:O237,O239:O244,O246:O251,O253:O256)</f>
        <v>5572409064</v>
      </c>
      <c r="P258" s="13">
        <f>SUM(P232:P237,P239:P244,P246:P251,P253:P256)</f>
        <v>1441745567</v>
      </c>
      <c r="Q258" s="12">
        <f>SUM(Q232:Q237,Q239:Q244,Q246:Q251,Q253:Q256)</f>
        <v>857934745</v>
      </c>
      <c r="R258" s="12">
        <f>SUM(R232:R237,R239:R244,R246:R251,R253:R256)</f>
        <v>2197114493</v>
      </c>
      <c r="S258" s="13">
        <f>SUM(S232:S237,S239:S244,S246:S251,S253:S256)</f>
        <v>4496794805</v>
      </c>
      <c r="T258" s="13">
        <f>SUM(T232:T237,T239:T244,T246:T251,T253:T256)</f>
        <v>1398989749</v>
      </c>
      <c r="U258" s="12">
        <f>SUM(U232:U237,U239:U244,U246:U251,U253:U256)</f>
        <v>1522207049</v>
      </c>
      <c r="V258" s="12">
        <f>SUM(V232:V237,V239:V244,V246:V251,V253:V256)</f>
        <v>3002546896</v>
      </c>
      <c r="W258" s="11">
        <f>SUM(W232:W237,W239:W244,W246:W251,W253:W256)</f>
        <v>5923743694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323988199</v>
      </c>
      <c r="E261" s="19">
        <v>434713013</v>
      </c>
      <c r="F261" s="19">
        <v>309623799</v>
      </c>
      <c r="G261" s="21">
        <f>IF(($E261     =0),0,($F261     /$E261     ))</f>
        <v>0.71224874742822575</v>
      </c>
      <c r="H261" s="20">
        <v>12460727</v>
      </c>
      <c r="I261" s="19">
        <v>17387476</v>
      </c>
      <c r="J261" s="19">
        <v>24668023</v>
      </c>
      <c r="K261" s="20">
        <v>54516226</v>
      </c>
      <c r="L261" s="20">
        <v>17635343</v>
      </c>
      <c r="M261" s="19">
        <v>24924803</v>
      </c>
      <c r="N261" s="19">
        <v>21686700</v>
      </c>
      <c r="O261" s="20">
        <v>64246846</v>
      </c>
      <c r="P261" s="20">
        <v>15058615</v>
      </c>
      <c r="Q261" s="19">
        <v>20775808</v>
      </c>
      <c r="R261" s="19">
        <v>29752504</v>
      </c>
      <c r="S261" s="20">
        <v>65586927</v>
      </c>
      <c r="T261" s="20">
        <v>16908799</v>
      </c>
      <c r="U261" s="19">
        <v>19011503</v>
      </c>
      <c r="V261" s="19">
        <v>89353498</v>
      </c>
      <c r="W261" s="18">
        <v>125273800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648174897</v>
      </c>
      <c r="E262" s="19">
        <v>674672728</v>
      </c>
      <c r="F262" s="19">
        <v>661964487</v>
      </c>
      <c r="G262" s="21">
        <f>IF(($E262     =0),0,($F262     /$E262     ))</f>
        <v>0.98116384363471709</v>
      </c>
      <c r="H262" s="20">
        <v>35767762</v>
      </c>
      <c r="I262" s="19">
        <v>57575201</v>
      </c>
      <c r="J262" s="19">
        <v>63341478</v>
      </c>
      <c r="K262" s="20">
        <v>156684441</v>
      </c>
      <c r="L262" s="20">
        <v>51438668</v>
      </c>
      <c r="M262" s="19">
        <v>57687417</v>
      </c>
      <c r="N262" s="19">
        <v>55001882</v>
      </c>
      <c r="O262" s="20">
        <v>164127967</v>
      </c>
      <c r="P262" s="20">
        <v>56287566</v>
      </c>
      <c r="Q262" s="19">
        <v>54073683</v>
      </c>
      <c r="R262" s="19">
        <v>51004792</v>
      </c>
      <c r="S262" s="20">
        <v>161366041</v>
      </c>
      <c r="T262" s="20">
        <v>55498511</v>
      </c>
      <c r="U262" s="19">
        <v>52614902</v>
      </c>
      <c r="V262" s="19">
        <v>71672625</v>
      </c>
      <c r="W262" s="18">
        <v>179786038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799449186</v>
      </c>
      <c r="E263" s="19">
        <v>801223729</v>
      </c>
      <c r="F263" s="19">
        <v>602506285</v>
      </c>
      <c r="G263" s="21">
        <f>IF(($E263     =0),0,($F263     /$E263     ))</f>
        <v>0.75198257764030851</v>
      </c>
      <c r="H263" s="20">
        <v>0</v>
      </c>
      <c r="I263" s="19">
        <v>80449360</v>
      </c>
      <c r="J263" s="19">
        <v>23464405</v>
      </c>
      <c r="K263" s="20">
        <v>103913765</v>
      </c>
      <c r="L263" s="20">
        <v>80225070</v>
      </c>
      <c r="M263" s="19">
        <v>72036531</v>
      </c>
      <c r="N263" s="19">
        <v>16483232</v>
      </c>
      <c r="O263" s="20">
        <v>168744833</v>
      </c>
      <c r="P263" s="20">
        <v>95451862</v>
      </c>
      <c r="Q263" s="19">
        <v>59300569</v>
      </c>
      <c r="R263" s="19">
        <v>66133135</v>
      </c>
      <c r="S263" s="20">
        <v>220885566</v>
      </c>
      <c r="T263" s="20">
        <v>54949112</v>
      </c>
      <c r="U263" s="19">
        <v>54013009</v>
      </c>
      <c r="V263" s="19">
        <v>0</v>
      </c>
      <c r="W263" s="18">
        <v>108962121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119931586</v>
      </c>
      <c r="E264" s="19">
        <v>129040480</v>
      </c>
      <c r="F264" s="19">
        <v>122819998</v>
      </c>
      <c r="G264" s="21">
        <f>IF(($E264     =0),0,($F264     /$E264     ))</f>
        <v>0.95179433616489961</v>
      </c>
      <c r="H264" s="20">
        <v>9777518</v>
      </c>
      <c r="I264" s="19">
        <v>0</v>
      </c>
      <c r="J264" s="19">
        <v>13172050</v>
      </c>
      <c r="K264" s="20">
        <v>22949568</v>
      </c>
      <c r="L264" s="20">
        <v>11639936</v>
      </c>
      <c r="M264" s="19">
        <v>14621918</v>
      </c>
      <c r="N264" s="19">
        <v>11911063</v>
      </c>
      <c r="O264" s="20">
        <v>38172917</v>
      </c>
      <c r="P264" s="20">
        <v>9201983</v>
      </c>
      <c r="Q264" s="19">
        <v>10891474</v>
      </c>
      <c r="R264" s="19">
        <v>9742249</v>
      </c>
      <c r="S264" s="20">
        <v>29835706</v>
      </c>
      <c r="T264" s="20">
        <v>9776221</v>
      </c>
      <c r="U264" s="19">
        <v>9342303</v>
      </c>
      <c r="V264" s="19">
        <v>12743283</v>
      </c>
      <c r="W264" s="18">
        <v>31861807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1891543868</v>
      </c>
      <c r="E265" s="12">
        <f>SUM(E261:E264)</f>
        <v>2039649950</v>
      </c>
      <c r="F265" s="12">
        <f>SUM(F261:F264)</f>
        <v>1696914569</v>
      </c>
      <c r="G265" s="14">
        <f>IF(($E265     =0),0,($F265     /$E265     ))</f>
        <v>0.83196362640559962</v>
      </c>
      <c r="H265" s="13">
        <f>SUM(H261:H264)</f>
        <v>58006007</v>
      </c>
      <c r="I265" s="12">
        <f>SUM(I261:I264)</f>
        <v>155412037</v>
      </c>
      <c r="J265" s="12">
        <f>SUM(J261:J264)</f>
        <v>124645956</v>
      </c>
      <c r="K265" s="13">
        <f>SUM(K261:K264)</f>
        <v>338064000</v>
      </c>
      <c r="L265" s="13">
        <f>SUM(L261:L264)</f>
        <v>160939017</v>
      </c>
      <c r="M265" s="12">
        <f>SUM(M261:M264)</f>
        <v>169270669</v>
      </c>
      <c r="N265" s="12">
        <f>SUM(N261:N264)</f>
        <v>105082877</v>
      </c>
      <c r="O265" s="13">
        <f>SUM(O261:O264)</f>
        <v>435292563</v>
      </c>
      <c r="P265" s="13">
        <f>SUM(P261:P264)</f>
        <v>176000026</v>
      </c>
      <c r="Q265" s="12">
        <f>SUM(Q261:Q264)</f>
        <v>145041534</v>
      </c>
      <c r="R265" s="12">
        <f>SUM(R261:R264)</f>
        <v>156632680</v>
      </c>
      <c r="S265" s="13">
        <f>SUM(S261:S264)</f>
        <v>477674240</v>
      </c>
      <c r="T265" s="13">
        <f>SUM(T261:T264)</f>
        <v>137132643</v>
      </c>
      <c r="U265" s="12">
        <f>SUM(U261:U264)</f>
        <v>134981717</v>
      </c>
      <c r="V265" s="12">
        <f>SUM(V261:V264)</f>
        <v>173769406</v>
      </c>
      <c r="W265" s="11">
        <f>SUM(W261:W264)</f>
        <v>445883766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118749219</v>
      </c>
      <c r="E266" s="19">
        <v>131041541</v>
      </c>
      <c r="F266" s="19">
        <v>75230720</v>
      </c>
      <c r="G266" s="21">
        <f>IF(($E266     =0),0,($F266     /$E266     ))</f>
        <v>0.57409825484271437</v>
      </c>
      <c r="H266" s="20">
        <v>4066861</v>
      </c>
      <c r="I266" s="19">
        <v>0</v>
      </c>
      <c r="J266" s="19">
        <v>3771269</v>
      </c>
      <c r="K266" s="20">
        <v>7838130</v>
      </c>
      <c r="L266" s="20">
        <v>7241581</v>
      </c>
      <c r="M266" s="19">
        <v>9392471</v>
      </c>
      <c r="N266" s="19">
        <v>8342135</v>
      </c>
      <c r="O266" s="20">
        <v>24976187</v>
      </c>
      <c r="P266" s="20">
        <v>7935242</v>
      </c>
      <c r="Q266" s="19">
        <v>7351015</v>
      </c>
      <c r="R266" s="19">
        <v>5932361</v>
      </c>
      <c r="S266" s="20">
        <v>21218618</v>
      </c>
      <c r="T266" s="20">
        <v>3061791</v>
      </c>
      <c r="U266" s="19">
        <v>10182544</v>
      </c>
      <c r="V266" s="19">
        <v>7953450</v>
      </c>
      <c r="W266" s="18">
        <v>21197785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504123361</v>
      </c>
      <c r="E267" s="19">
        <v>436954446</v>
      </c>
      <c r="F267" s="19">
        <v>326050746</v>
      </c>
      <c r="G267" s="21">
        <f>IF(($E267     =0),0,($F267     /$E267     ))</f>
        <v>0.74618933159911138</v>
      </c>
      <c r="H267" s="20">
        <v>26576376</v>
      </c>
      <c r="I267" s="19">
        <v>34956070</v>
      </c>
      <c r="J267" s="19">
        <v>28456228</v>
      </c>
      <c r="K267" s="20">
        <v>89988674</v>
      </c>
      <c r="L267" s="20">
        <v>21732857</v>
      </c>
      <c r="M267" s="19">
        <v>25061059</v>
      </c>
      <c r="N267" s="19">
        <v>14668750</v>
      </c>
      <c r="O267" s="20">
        <v>61462666</v>
      </c>
      <c r="P267" s="20">
        <v>39937969</v>
      </c>
      <c r="Q267" s="19">
        <v>20429358</v>
      </c>
      <c r="R267" s="19">
        <v>20469149</v>
      </c>
      <c r="S267" s="20">
        <v>80836476</v>
      </c>
      <c r="T267" s="20">
        <v>30808395</v>
      </c>
      <c r="U267" s="19">
        <v>24212427</v>
      </c>
      <c r="V267" s="19">
        <v>38742108</v>
      </c>
      <c r="W267" s="18">
        <v>93762930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119345000</v>
      </c>
      <c r="E268" s="19">
        <v>119345000</v>
      </c>
      <c r="F268" s="19">
        <v>69282216</v>
      </c>
      <c r="G268" s="21">
        <f>IF(($E268     =0),0,($F268     /$E268     ))</f>
        <v>0.58052047425531028</v>
      </c>
      <c r="H268" s="20">
        <v>0</v>
      </c>
      <c r="I268" s="19">
        <v>3516069</v>
      </c>
      <c r="J268" s="19">
        <v>7308372</v>
      </c>
      <c r="K268" s="20">
        <v>10824441</v>
      </c>
      <c r="L268" s="20">
        <v>3528888</v>
      </c>
      <c r="M268" s="19">
        <v>3440167</v>
      </c>
      <c r="N268" s="19">
        <v>0</v>
      </c>
      <c r="O268" s="20">
        <v>6969055</v>
      </c>
      <c r="P268" s="20">
        <v>4989714</v>
      </c>
      <c r="Q268" s="19">
        <v>4025094</v>
      </c>
      <c r="R268" s="19">
        <v>3830342</v>
      </c>
      <c r="S268" s="20">
        <v>12845150</v>
      </c>
      <c r="T268" s="20">
        <v>4905584</v>
      </c>
      <c r="U268" s="19">
        <v>4134965</v>
      </c>
      <c r="V268" s="19">
        <v>29603021</v>
      </c>
      <c r="W268" s="18">
        <v>38643570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137958423</v>
      </c>
      <c r="E269" s="19">
        <v>139492086</v>
      </c>
      <c r="F269" s="19">
        <v>108917896</v>
      </c>
      <c r="G269" s="21">
        <f>IF(($E269     =0),0,($F269     /$E269     ))</f>
        <v>0.78081774474288101</v>
      </c>
      <c r="H269" s="20">
        <v>5900825</v>
      </c>
      <c r="I269" s="19">
        <v>12074519</v>
      </c>
      <c r="J269" s="19">
        <v>10612525</v>
      </c>
      <c r="K269" s="20">
        <v>28587869</v>
      </c>
      <c r="L269" s="20">
        <v>9387623</v>
      </c>
      <c r="M269" s="19">
        <v>10565137</v>
      </c>
      <c r="N269" s="19">
        <v>9900957</v>
      </c>
      <c r="O269" s="20">
        <v>29853717</v>
      </c>
      <c r="P269" s="20">
        <v>9720826</v>
      </c>
      <c r="Q269" s="19">
        <v>0</v>
      </c>
      <c r="R269" s="19">
        <v>16249784</v>
      </c>
      <c r="S269" s="20">
        <v>25970610</v>
      </c>
      <c r="T269" s="20">
        <v>8159347</v>
      </c>
      <c r="U269" s="19">
        <v>9261914</v>
      </c>
      <c r="V269" s="19">
        <v>7084439</v>
      </c>
      <c r="W269" s="18">
        <v>24505700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87049184</v>
      </c>
      <c r="E270" s="19">
        <v>86260417</v>
      </c>
      <c r="F270" s="19">
        <v>61911299</v>
      </c>
      <c r="G270" s="21">
        <f>IF(($E270     =0),0,($F270     /$E270     ))</f>
        <v>0.71772547772404116</v>
      </c>
      <c r="H270" s="20">
        <v>0</v>
      </c>
      <c r="I270" s="19">
        <v>6076884</v>
      </c>
      <c r="J270" s="19">
        <v>4532122</v>
      </c>
      <c r="K270" s="20">
        <v>10609006</v>
      </c>
      <c r="L270" s="20">
        <v>5628209</v>
      </c>
      <c r="M270" s="19">
        <v>6708381</v>
      </c>
      <c r="N270" s="19">
        <v>5755487</v>
      </c>
      <c r="O270" s="20">
        <v>18092077</v>
      </c>
      <c r="P270" s="20">
        <v>4578300</v>
      </c>
      <c r="Q270" s="19">
        <v>4860334</v>
      </c>
      <c r="R270" s="19">
        <v>4449496</v>
      </c>
      <c r="S270" s="20">
        <v>13888130</v>
      </c>
      <c r="T270" s="20">
        <v>6640899</v>
      </c>
      <c r="U270" s="19">
        <v>5641202</v>
      </c>
      <c r="V270" s="19">
        <v>7039985</v>
      </c>
      <c r="W270" s="18">
        <v>19322086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98147206</v>
      </c>
      <c r="E271" s="19">
        <v>98147206</v>
      </c>
      <c r="F271" s="19">
        <v>51018272</v>
      </c>
      <c r="G271" s="21">
        <f>IF(($E271     =0),0,($F271     /$E271     ))</f>
        <v>0.51981379887676071</v>
      </c>
      <c r="H271" s="20">
        <v>4661409</v>
      </c>
      <c r="I271" s="19">
        <v>0</v>
      </c>
      <c r="J271" s="19">
        <v>5624206</v>
      </c>
      <c r="K271" s="20">
        <v>10285615</v>
      </c>
      <c r="L271" s="20">
        <v>5463287</v>
      </c>
      <c r="M271" s="19">
        <v>4870576</v>
      </c>
      <c r="N271" s="19">
        <v>6097846</v>
      </c>
      <c r="O271" s="20">
        <v>16431709</v>
      </c>
      <c r="P271" s="20">
        <v>2174121</v>
      </c>
      <c r="Q271" s="19">
        <v>4420061</v>
      </c>
      <c r="R271" s="19">
        <v>4193274</v>
      </c>
      <c r="S271" s="20">
        <v>10787456</v>
      </c>
      <c r="T271" s="20">
        <v>5131863</v>
      </c>
      <c r="U271" s="19">
        <v>4809784</v>
      </c>
      <c r="V271" s="19">
        <v>3571845</v>
      </c>
      <c r="W271" s="18">
        <v>13513492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84069694</v>
      </c>
      <c r="E272" s="19">
        <v>85863475</v>
      </c>
      <c r="F272" s="19">
        <v>70383467</v>
      </c>
      <c r="G272" s="21">
        <f>IF(($E272     =0),0,($F272     /$E272     ))</f>
        <v>0.81971370247943032</v>
      </c>
      <c r="H272" s="20">
        <v>5251497</v>
      </c>
      <c r="I272" s="19">
        <v>5721571</v>
      </c>
      <c r="J272" s="19">
        <v>5926364</v>
      </c>
      <c r="K272" s="20">
        <v>16899432</v>
      </c>
      <c r="L272" s="20">
        <v>5481961</v>
      </c>
      <c r="M272" s="19">
        <v>6482965</v>
      </c>
      <c r="N272" s="19">
        <v>9515147</v>
      </c>
      <c r="O272" s="20">
        <v>21480073</v>
      </c>
      <c r="P272" s="20">
        <v>4762337</v>
      </c>
      <c r="Q272" s="19">
        <v>5236472</v>
      </c>
      <c r="R272" s="19">
        <v>5285748</v>
      </c>
      <c r="S272" s="20">
        <v>15284557</v>
      </c>
      <c r="T272" s="20">
        <v>4998243</v>
      </c>
      <c r="U272" s="19">
        <v>6247640</v>
      </c>
      <c r="V272" s="19">
        <v>5473522</v>
      </c>
      <c r="W272" s="18">
        <v>16719405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1149442087</v>
      </c>
      <c r="E273" s="12">
        <f>SUM(E266:E272)</f>
        <v>1097104171</v>
      </c>
      <c r="F273" s="12">
        <f>SUM(F266:F272)</f>
        <v>762794616</v>
      </c>
      <c r="G273" s="14">
        <f>IF(($E273     =0),0,($F273     /$E273     ))</f>
        <v>0.69528002550999324</v>
      </c>
      <c r="H273" s="13">
        <f>SUM(H266:H272)</f>
        <v>46456968</v>
      </c>
      <c r="I273" s="12">
        <f>SUM(I266:I272)</f>
        <v>62345113</v>
      </c>
      <c r="J273" s="12">
        <f>SUM(J266:J272)</f>
        <v>66231086</v>
      </c>
      <c r="K273" s="13">
        <f>SUM(K266:K272)</f>
        <v>175033167</v>
      </c>
      <c r="L273" s="13">
        <f>SUM(L266:L272)</f>
        <v>58464406</v>
      </c>
      <c r="M273" s="12">
        <f>SUM(M266:M272)</f>
        <v>66520756</v>
      </c>
      <c r="N273" s="12">
        <f>SUM(N266:N272)</f>
        <v>54280322</v>
      </c>
      <c r="O273" s="13">
        <f>SUM(O266:O272)</f>
        <v>179265484</v>
      </c>
      <c r="P273" s="13">
        <f>SUM(P266:P272)</f>
        <v>74098509</v>
      </c>
      <c r="Q273" s="12">
        <f>SUM(Q266:Q272)</f>
        <v>46322334</v>
      </c>
      <c r="R273" s="12">
        <f>SUM(R266:R272)</f>
        <v>60410154</v>
      </c>
      <c r="S273" s="13">
        <f>SUM(S266:S272)</f>
        <v>180830997</v>
      </c>
      <c r="T273" s="13">
        <f>SUM(T266:T272)</f>
        <v>63706122</v>
      </c>
      <c r="U273" s="12">
        <f>SUM(U266:U272)</f>
        <v>64490476</v>
      </c>
      <c r="V273" s="12">
        <f>SUM(V266:V272)</f>
        <v>99468370</v>
      </c>
      <c r="W273" s="11">
        <f>SUM(W266:W272)</f>
        <v>227664968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163062159</v>
      </c>
      <c r="E274" s="19">
        <v>166046518</v>
      </c>
      <c r="F274" s="19">
        <v>91568783</v>
      </c>
      <c r="G274" s="21">
        <f>IF(($E274     =0),0,($F274     /$E274     ))</f>
        <v>0.55146463836116089</v>
      </c>
      <c r="H274" s="20">
        <v>0</v>
      </c>
      <c r="I274" s="19">
        <v>5152184</v>
      </c>
      <c r="J274" s="19">
        <v>12821886</v>
      </c>
      <c r="K274" s="20">
        <v>17974070</v>
      </c>
      <c r="L274" s="20">
        <v>8084758</v>
      </c>
      <c r="M274" s="19">
        <v>6990054</v>
      </c>
      <c r="N274" s="19">
        <v>7697057</v>
      </c>
      <c r="O274" s="20">
        <v>22771869</v>
      </c>
      <c r="P274" s="20">
        <v>4579616</v>
      </c>
      <c r="Q274" s="19">
        <v>6474898</v>
      </c>
      <c r="R274" s="19">
        <v>9163021</v>
      </c>
      <c r="S274" s="20">
        <v>20217535</v>
      </c>
      <c r="T274" s="20">
        <v>8892679</v>
      </c>
      <c r="U274" s="19">
        <v>5714761</v>
      </c>
      <c r="V274" s="19">
        <v>15997869</v>
      </c>
      <c r="W274" s="18">
        <v>30605309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222725044</v>
      </c>
      <c r="E275" s="19">
        <v>225387914</v>
      </c>
      <c r="F275" s="19">
        <v>135628934</v>
      </c>
      <c r="G275" s="21">
        <f>IF(($E275     =0),0,($F275     /$E275     ))</f>
        <v>0.60175779434206933</v>
      </c>
      <c r="H275" s="20">
        <v>7407260</v>
      </c>
      <c r="I275" s="19">
        <v>13587244</v>
      </c>
      <c r="J275" s="19">
        <v>13153548</v>
      </c>
      <c r="K275" s="20">
        <v>34148052</v>
      </c>
      <c r="L275" s="20">
        <v>10741871</v>
      </c>
      <c r="M275" s="19">
        <v>6985572</v>
      </c>
      <c r="N275" s="19">
        <v>13370059</v>
      </c>
      <c r="O275" s="20">
        <v>31097502</v>
      </c>
      <c r="P275" s="20">
        <v>11759683</v>
      </c>
      <c r="Q275" s="19">
        <v>14966133</v>
      </c>
      <c r="R275" s="19">
        <v>11776033</v>
      </c>
      <c r="S275" s="20">
        <v>38501849</v>
      </c>
      <c r="T275" s="20">
        <v>8205977</v>
      </c>
      <c r="U275" s="19">
        <v>10163816</v>
      </c>
      <c r="V275" s="19">
        <v>13511738</v>
      </c>
      <c r="W275" s="18">
        <v>31881531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284956038</v>
      </c>
      <c r="E276" s="19">
        <v>296341229</v>
      </c>
      <c r="F276" s="19">
        <v>76981416</v>
      </c>
      <c r="G276" s="21">
        <f>IF(($E276     =0),0,($F276     /$E276     ))</f>
        <v>0.25977288499400802</v>
      </c>
      <c r="H276" s="20">
        <v>0</v>
      </c>
      <c r="I276" s="19">
        <v>6287274</v>
      </c>
      <c r="J276" s="19">
        <v>16556178</v>
      </c>
      <c r="K276" s="20">
        <v>22843452</v>
      </c>
      <c r="L276" s="20">
        <v>18135594</v>
      </c>
      <c r="M276" s="19">
        <v>11300687</v>
      </c>
      <c r="N276" s="19">
        <v>21040141</v>
      </c>
      <c r="O276" s="20">
        <v>50476422</v>
      </c>
      <c r="P276" s="20">
        <v>3661542</v>
      </c>
      <c r="Q276" s="19">
        <v>0</v>
      </c>
      <c r="R276" s="19">
        <v>0</v>
      </c>
      <c r="S276" s="20">
        <v>3661542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93475812</v>
      </c>
      <c r="E277" s="19">
        <v>93475812</v>
      </c>
      <c r="F277" s="19">
        <v>31495549</v>
      </c>
      <c r="G277" s="21">
        <f>IF(($E277     =0),0,($F277     /$E277     ))</f>
        <v>0.33693795567135593</v>
      </c>
      <c r="H277" s="20">
        <v>0</v>
      </c>
      <c r="I277" s="19">
        <v>0</v>
      </c>
      <c r="J277" s="19">
        <v>4074218</v>
      </c>
      <c r="K277" s="20">
        <v>4074218</v>
      </c>
      <c r="L277" s="20">
        <v>3712474</v>
      </c>
      <c r="M277" s="19">
        <v>0</v>
      </c>
      <c r="N277" s="19">
        <v>5747534</v>
      </c>
      <c r="O277" s="20">
        <v>9460008</v>
      </c>
      <c r="P277" s="20">
        <v>0</v>
      </c>
      <c r="Q277" s="19">
        <v>0</v>
      </c>
      <c r="R277" s="19">
        <v>7991744</v>
      </c>
      <c r="S277" s="20">
        <v>7991744</v>
      </c>
      <c r="T277" s="20">
        <v>0</v>
      </c>
      <c r="U277" s="19">
        <v>1837226</v>
      </c>
      <c r="V277" s="19">
        <v>8132353</v>
      </c>
      <c r="W277" s="18">
        <v>9969579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85076948</v>
      </c>
      <c r="E278" s="19">
        <v>113297435</v>
      </c>
      <c r="F278" s="19">
        <v>99266732</v>
      </c>
      <c r="G278" s="21">
        <f>IF(($E278     =0),0,($F278     /$E278     ))</f>
        <v>0.87616045323532699</v>
      </c>
      <c r="H278" s="20">
        <v>7583787</v>
      </c>
      <c r="I278" s="19">
        <v>3374238</v>
      </c>
      <c r="J278" s="19">
        <v>3812845</v>
      </c>
      <c r="K278" s="20">
        <v>14770870</v>
      </c>
      <c r="L278" s="20">
        <v>3378412</v>
      </c>
      <c r="M278" s="19">
        <v>2760408</v>
      </c>
      <c r="N278" s="19">
        <v>6288082</v>
      </c>
      <c r="O278" s="20">
        <v>12426902</v>
      </c>
      <c r="P278" s="20">
        <v>3967400</v>
      </c>
      <c r="Q278" s="19">
        <v>43369381</v>
      </c>
      <c r="R278" s="19">
        <v>4272456</v>
      </c>
      <c r="S278" s="20">
        <v>51609237</v>
      </c>
      <c r="T278" s="20">
        <v>8547067</v>
      </c>
      <c r="U278" s="19">
        <v>6362203</v>
      </c>
      <c r="V278" s="19">
        <v>5550453</v>
      </c>
      <c r="W278" s="18">
        <v>20459723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101719984</v>
      </c>
      <c r="E279" s="19">
        <v>101696656</v>
      </c>
      <c r="F279" s="19">
        <v>67628098</v>
      </c>
      <c r="G279" s="21">
        <f>IF(($E279     =0),0,($F279     /$E279     ))</f>
        <v>0.66499824733666757</v>
      </c>
      <c r="H279" s="20">
        <v>0</v>
      </c>
      <c r="I279" s="19">
        <v>3488071</v>
      </c>
      <c r="J279" s="19">
        <v>5401083</v>
      </c>
      <c r="K279" s="20">
        <v>8889154</v>
      </c>
      <c r="L279" s="20">
        <v>4238366</v>
      </c>
      <c r="M279" s="19">
        <v>4398481</v>
      </c>
      <c r="N279" s="19">
        <v>4620657</v>
      </c>
      <c r="O279" s="20">
        <v>13257504</v>
      </c>
      <c r="P279" s="20">
        <v>15454016</v>
      </c>
      <c r="Q279" s="19">
        <v>10567810</v>
      </c>
      <c r="R279" s="19">
        <v>5270540</v>
      </c>
      <c r="S279" s="20">
        <v>31292366</v>
      </c>
      <c r="T279" s="20">
        <v>3832145</v>
      </c>
      <c r="U279" s="19">
        <v>0</v>
      </c>
      <c r="V279" s="19">
        <v>10356929</v>
      </c>
      <c r="W279" s="18">
        <v>14189074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182901857</v>
      </c>
      <c r="E280" s="19">
        <v>184981861</v>
      </c>
      <c r="F280" s="19">
        <v>107430031</v>
      </c>
      <c r="G280" s="21">
        <f>IF(($E280     =0),0,($F280     /$E280     ))</f>
        <v>0.58075981298512291</v>
      </c>
      <c r="H280" s="20">
        <v>2385102</v>
      </c>
      <c r="I280" s="19">
        <v>-3737986</v>
      </c>
      <c r="J280" s="19">
        <v>2497504</v>
      </c>
      <c r="K280" s="20">
        <v>1144620</v>
      </c>
      <c r="L280" s="20">
        <v>8741148</v>
      </c>
      <c r="M280" s="19">
        <v>7251336</v>
      </c>
      <c r="N280" s="19">
        <v>6741180</v>
      </c>
      <c r="O280" s="20">
        <v>22733664</v>
      </c>
      <c r="P280" s="20">
        <v>0</v>
      </c>
      <c r="Q280" s="19">
        <v>5558019</v>
      </c>
      <c r="R280" s="19">
        <v>23098267</v>
      </c>
      <c r="S280" s="20">
        <v>28656286</v>
      </c>
      <c r="T280" s="20">
        <v>24223674</v>
      </c>
      <c r="U280" s="19">
        <v>2136326</v>
      </c>
      <c r="V280" s="19">
        <v>28535461</v>
      </c>
      <c r="W280" s="18">
        <v>54895461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226254248</v>
      </c>
      <c r="E281" s="19">
        <v>222996105</v>
      </c>
      <c r="F281" s="19">
        <v>103666691</v>
      </c>
      <c r="G281" s="21">
        <f>IF(($E281     =0),0,($F281     /$E281     ))</f>
        <v>0.46488117359718012</v>
      </c>
      <c r="H281" s="20">
        <v>1657150</v>
      </c>
      <c r="I281" s="19">
        <v>21892129</v>
      </c>
      <c r="J281" s="19">
        <v>2257670</v>
      </c>
      <c r="K281" s="20">
        <v>25806949</v>
      </c>
      <c r="L281" s="20">
        <v>8108559</v>
      </c>
      <c r="M281" s="19">
        <v>1451060</v>
      </c>
      <c r="N281" s="19">
        <v>11574960</v>
      </c>
      <c r="O281" s="20">
        <v>21134579</v>
      </c>
      <c r="P281" s="20">
        <v>1930005</v>
      </c>
      <c r="Q281" s="19">
        <v>12915822</v>
      </c>
      <c r="R281" s="19">
        <v>8293482</v>
      </c>
      <c r="S281" s="20">
        <v>23139309</v>
      </c>
      <c r="T281" s="20">
        <v>13341854</v>
      </c>
      <c r="U281" s="19">
        <v>7500910</v>
      </c>
      <c r="V281" s="19">
        <v>12743090</v>
      </c>
      <c r="W281" s="18">
        <v>33585854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70395942</v>
      </c>
      <c r="E282" s="19">
        <v>73941139</v>
      </c>
      <c r="F282" s="19">
        <v>77207905</v>
      </c>
      <c r="G282" s="21">
        <f>IF(($E282     =0),0,($F282     /$E282     ))</f>
        <v>1.04418062859432</v>
      </c>
      <c r="H282" s="20">
        <v>5325926</v>
      </c>
      <c r="I282" s="19">
        <v>6412103</v>
      </c>
      <c r="J282" s="19">
        <v>6494786</v>
      </c>
      <c r="K282" s="20">
        <v>18232815</v>
      </c>
      <c r="L282" s="20">
        <v>6022770</v>
      </c>
      <c r="M282" s="19">
        <v>5702784</v>
      </c>
      <c r="N282" s="19">
        <v>4228308</v>
      </c>
      <c r="O282" s="20">
        <v>15953862</v>
      </c>
      <c r="P282" s="20">
        <v>11065247</v>
      </c>
      <c r="Q282" s="19">
        <v>7000206</v>
      </c>
      <c r="R282" s="19">
        <v>5987576</v>
      </c>
      <c r="S282" s="20">
        <v>24053029</v>
      </c>
      <c r="T282" s="20">
        <v>6300008</v>
      </c>
      <c r="U282" s="19">
        <v>6330475</v>
      </c>
      <c r="V282" s="19">
        <v>6337716</v>
      </c>
      <c r="W282" s="18">
        <v>18968199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1430568032</v>
      </c>
      <c r="E283" s="12">
        <f>SUM(E274:E282)</f>
        <v>1478164669</v>
      </c>
      <c r="F283" s="12">
        <f>SUM(F274:F282)</f>
        <v>790874139</v>
      </c>
      <c r="G283" s="14">
        <f>IF(($E283     =0),0,($F283     /$E283     ))</f>
        <v>0.53503791261296885</v>
      </c>
      <c r="H283" s="13">
        <f>SUM(H274:H282)</f>
        <v>24359225</v>
      </c>
      <c r="I283" s="12">
        <f>SUM(I274:I282)</f>
        <v>56455257</v>
      </c>
      <c r="J283" s="12">
        <f>SUM(J274:J282)</f>
        <v>67069718</v>
      </c>
      <c r="K283" s="13">
        <f>SUM(K274:K282)</f>
        <v>147884200</v>
      </c>
      <c r="L283" s="13">
        <f>SUM(L274:L282)</f>
        <v>71163952</v>
      </c>
      <c r="M283" s="12">
        <f>SUM(M274:M282)</f>
        <v>46840382</v>
      </c>
      <c r="N283" s="12">
        <f>SUM(N274:N282)</f>
        <v>81307978</v>
      </c>
      <c r="O283" s="13">
        <f>SUM(O274:O282)</f>
        <v>199312312</v>
      </c>
      <c r="P283" s="13">
        <f>SUM(P274:P282)</f>
        <v>52417509</v>
      </c>
      <c r="Q283" s="12">
        <f>SUM(Q274:Q282)</f>
        <v>100852269</v>
      </c>
      <c r="R283" s="12">
        <f>SUM(R274:R282)</f>
        <v>75853119</v>
      </c>
      <c r="S283" s="13">
        <f>SUM(S274:S282)</f>
        <v>229122897</v>
      </c>
      <c r="T283" s="13">
        <f>SUM(T274:T282)</f>
        <v>73343404</v>
      </c>
      <c r="U283" s="12">
        <f>SUM(U274:U282)</f>
        <v>40045717</v>
      </c>
      <c r="V283" s="12">
        <f>SUM(V274:V282)</f>
        <v>101165609</v>
      </c>
      <c r="W283" s="11">
        <f>SUM(W274:W282)</f>
        <v>214554730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360920388</v>
      </c>
      <c r="E284" s="19">
        <v>360920388</v>
      </c>
      <c r="F284" s="19">
        <v>191117861</v>
      </c>
      <c r="G284" s="21">
        <f>IF(($E284     =0),0,($F284     /$E284     ))</f>
        <v>0.52952913538372903</v>
      </c>
      <c r="H284" s="20">
        <v>0</v>
      </c>
      <c r="I284" s="19">
        <v>21824425</v>
      </c>
      <c r="J284" s="19">
        <v>17656738</v>
      </c>
      <c r="K284" s="20">
        <v>39481163</v>
      </c>
      <c r="L284" s="20">
        <v>5086920</v>
      </c>
      <c r="M284" s="19">
        <v>54944462</v>
      </c>
      <c r="N284" s="19">
        <v>2062652</v>
      </c>
      <c r="O284" s="20">
        <v>62094034</v>
      </c>
      <c r="P284" s="20">
        <v>4902984</v>
      </c>
      <c r="Q284" s="19">
        <v>18183509</v>
      </c>
      <c r="R284" s="19">
        <v>14960489</v>
      </c>
      <c r="S284" s="20">
        <v>38046982</v>
      </c>
      <c r="T284" s="20">
        <v>14069705</v>
      </c>
      <c r="U284" s="19">
        <v>16842411</v>
      </c>
      <c r="V284" s="19">
        <v>20583566</v>
      </c>
      <c r="W284" s="18">
        <v>51495682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70433937</v>
      </c>
      <c r="E285" s="19">
        <v>69526797</v>
      </c>
      <c r="F285" s="19">
        <v>43376200</v>
      </c>
      <c r="G285" s="21">
        <f>IF(($E285     =0),0,($F285     /$E285     ))</f>
        <v>0.62387743821997155</v>
      </c>
      <c r="H285" s="20">
        <v>0</v>
      </c>
      <c r="I285" s="19">
        <v>-12453</v>
      </c>
      <c r="J285" s="19">
        <v>10812141</v>
      </c>
      <c r="K285" s="20">
        <v>10799688</v>
      </c>
      <c r="L285" s="20">
        <v>3274393</v>
      </c>
      <c r="M285" s="19">
        <v>4210559</v>
      </c>
      <c r="N285" s="19">
        <v>3534155</v>
      </c>
      <c r="O285" s="20">
        <v>11019107</v>
      </c>
      <c r="P285" s="20">
        <v>3266492</v>
      </c>
      <c r="Q285" s="19">
        <v>3113309</v>
      </c>
      <c r="R285" s="19">
        <v>3889802</v>
      </c>
      <c r="S285" s="20">
        <v>10269603</v>
      </c>
      <c r="T285" s="20">
        <v>3900934</v>
      </c>
      <c r="U285" s="19">
        <v>3290387</v>
      </c>
      <c r="V285" s="19">
        <v>4096481</v>
      </c>
      <c r="W285" s="18">
        <v>11287802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246141066</v>
      </c>
      <c r="E286" s="19">
        <v>248269175</v>
      </c>
      <c r="F286" s="19">
        <v>218984768</v>
      </c>
      <c r="G286" s="21">
        <f>IF(($E286     =0),0,($F286     /$E286     ))</f>
        <v>0.88204573926666485</v>
      </c>
      <c r="H286" s="20">
        <v>7543270</v>
      </c>
      <c r="I286" s="19">
        <v>7321116</v>
      </c>
      <c r="J286" s="19">
        <v>8518489</v>
      </c>
      <c r="K286" s="20">
        <v>23382875</v>
      </c>
      <c r="L286" s="20">
        <v>11298061</v>
      </c>
      <c r="M286" s="19">
        <v>26680656</v>
      </c>
      <c r="N286" s="19">
        <v>18883386</v>
      </c>
      <c r="O286" s="20">
        <v>56862103</v>
      </c>
      <c r="P286" s="20">
        <v>26175408</v>
      </c>
      <c r="Q286" s="19">
        <v>10612024</v>
      </c>
      <c r="R286" s="19">
        <v>11981553</v>
      </c>
      <c r="S286" s="20">
        <v>48768985</v>
      </c>
      <c r="T286" s="20">
        <v>54675770</v>
      </c>
      <c r="U286" s="19">
        <v>18137875</v>
      </c>
      <c r="V286" s="19">
        <v>17157160</v>
      </c>
      <c r="W286" s="18">
        <v>89970805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132898303</v>
      </c>
      <c r="E287" s="19">
        <v>129047883</v>
      </c>
      <c r="F287" s="19">
        <v>72504111</v>
      </c>
      <c r="G287" s="21">
        <f>IF(($E287     =0),0,($F287     /$E287     ))</f>
        <v>0.56183882536066088</v>
      </c>
      <c r="H287" s="20">
        <v>6412322</v>
      </c>
      <c r="I287" s="19">
        <v>5393279</v>
      </c>
      <c r="J287" s="19">
        <v>5759966</v>
      </c>
      <c r="K287" s="20">
        <v>17565567</v>
      </c>
      <c r="L287" s="20">
        <v>5829747</v>
      </c>
      <c r="M287" s="19">
        <v>7928633</v>
      </c>
      <c r="N287" s="19">
        <v>1390476</v>
      </c>
      <c r="O287" s="20">
        <v>15148856</v>
      </c>
      <c r="P287" s="20">
        <v>4952493</v>
      </c>
      <c r="Q287" s="19">
        <v>1699861</v>
      </c>
      <c r="R287" s="19">
        <v>7720398</v>
      </c>
      <c r="S287" s="20">
        <v>14372752</v>
      </c>
      <c r="T287" s="20">
        <v>8596407</v>
      </c>
      <c r="U287" s="19">
        <v>6370632</v>
      </c>
      <c r="V287" s="19">
        <v>10449897</v>
      </c>
      <c r="W287" s="18">
        <v>25416936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965116818</v>
      </c>
      <c r="E288" s="19">
        <v>973155956</v>
      </c>
      <c r="F288" s="19">
        <v>702144735</v>
      </c>
      <c r="G288" s="21">
        <f>IF(($E288     =0),0,($F288     /$E288     ))</f>
        <v>0.72151306342104948</v>
      </c>
      <c r="H288" s="20">
        <v>33334777</v>
      </c>
      <c r="I288" s="19">
        <v>104640384</v>
      </c>
      <c r="J288" s="19">
        <v>56160213</v>
      </c>
      <c r="K288" s="20">
        <v>194135374</v>
      </c>
      <c r="L288" s="20">
        <v>37661064</v>
      </c>
      <c r="M288" s="19">
        <v>57904850</v>
      </c>
      <c r="N288" s="19">
        <v>85652677</v>
      </c>
      <c r="O288" s="20">
        <v>181218591</v>
      </c>
      <c r="P288" s="20">
        <v>55679442</v>
      </c>
      <c r="Q288" s="19">
        <v>58026533</v>
      </c>
      <c r="R288" s="19">
        <v>61503279</v>
      </c>
      <c r="S288" s="20">
        <v>175209254</v>
      </c>
      <c r="T288" s="20">
        <v>35918664</v>
      </c>
      <c r="U288" s="19">
        <v>76310927</v>
      </c>
      <c r="V288" s="19">
        <v>39351925</v>
      </c>
      <c r="W288" s="18">
        <v>151581516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89871989</v>
      </c>
      <c r="E289" s="19">
        <v>94956654</v>
      </c>
      <c r="F289" s="19">
        <v>73830234</v>
      </c>
      <c r="G289" s="21">
        <f>IF(($E289     =0),0,($F289     /$E289     ))</f>
        <v>0.77751511758196534</v>
      </c>
      <c r="H289" s="20">
        <v>146170</v>
      </c>
      <c r="I289" s="19">
        <v>0</v>
      </c>
      <c r="J289" s="19">
        <v>6829948</v>
      </c>
      <c r="K289" s="20">
        <v>6976118</v>
      </c>
      <c r="L289" s="20">
        <v>6557759</v>
      </c>
      <c r="M289" s="19">
        <v>1205279</v>
      </c>
      <c r="N289" s="19">
        <v>15209669</v>
      </c>
      <c r="O289" s="20">
        <v>22972707</v>
      </c>
      <c r="P289" s="20">
        <v>7932695</v>
      </c>
      <c r="Q289" s="19">
        <v>6051721</v>
      </c>
      <c r="R289" s="19">
        <v>7725662</v>
      </c>
      <c r="S289" s="20">
        <v>21710078</v>
      </c>
      <c r="T289" s="20">
        <v>6183769</v>
      </c>
      <c r="U289" s="19">
        <v>7838219</v>
      </c>
      <c r="V289" s="19">
        <v>8149343</v>
      </c>
      <c r="W289" s="18">
        <v>22171331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1865382501</v>
      </c>
      <c r="E290" s="12">
        <f>SUM(E284:E289)</f>
        <v>1875876853</v>
      </c>
      <c r="F290" s="12">
        <f>SUM(F284:F289)</f>
        <v>1301957909</v>
      </c>
      <c r="G290" s="14">
        <f>IF(($E290     =0),0,($F290     /$E290     ))</f>
        <v>0.69405297416930167</v>
      </c>
      <c r="H290" s="13">
        <f>SUM(H284:H289)</f>
        <v>47436539</v>
      </c>
      <c r="I290" s="12">
        <f>SUM(I284:I289)</f>
        <v>139166751</v>
      </c>
      <c r="J290" s="12">
        <f>SUM(J284:J289)</f>
        <v>105737495</v>
      </c>
      <c r="K290" s="13">
        <f>SUM(K284:K289)</f>
        <v>292340785</v>
      </c>
      <c r="L290" s="13">
        <f>SUM(L284:L289)</f>
        <v>69707944</v>
      </c>
      <c r="M290" s="12">
        <f>SUM(M284:M289)</f>
        <v>152874439</v>
      </c>
      <c r="N290" s="12">
        <f>SUM(N284:N289)</f>
        <v>126733015</v>
      </c>
      <c r="O290" s="13">
        <f>SUM(O284:O289)</f>
        <v>349315398</v>
      </c>
      <c r="P290" s="13">
        <f>SUM(P284:P289)</f>
        <v>102909514</v>
      </c>
      <c r="Q290" s="12">
        <f>SUM(Q284:Q289)</f>
        <v>97686957</v>
      </c>
      <c r="R290" s="12">
        <f>SUM(R284:R289)</f>
        <v>107781183</v>
      </c>
      <c r="S290" s="13">
        <f>SUM(S284:S289)</f>
        <v>308377654</v>
      </c>
      <c r="T290" s="13">
        <f>SUM(T284:T289)</f>
        <v>123345249</v>
      </c>
      <c r="U290" s="12">
        <f>SUM(U284:U289)</f>
        <v>128790451</v>
      </c>
      <c r="V290" s="12">
        <f>SUM(V284:V289)</f>
        <v>99788372</v>
      </c>
      <c r="W290" s="11">
        <f>SUM(W284:W289)</f>
        <v>351924072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2691252382</v>
      </c>
      <c r="E291" s="19">
        <v>2782910897</v>
      </c>
      <c r="F291" s="19">
        <v>2492924838</v>
      </c>
      <c r="G291" s="21">
        <f>IF(($E291     =0),0,($F291     /$E291     ))</f>
        <v>0.89579757680613947</v>
      </c>
      <c r="H291" s="20">
        <v>23458459</v>
      </c>
      <c r="I291" s="19">
        <v>378494546</v>
      </c>
      <c r="J291" s="19">
        <v>170725343</v>
      </c>
      <c r="K291" s="20">
        <v>572678348</v>
      </c>
      <c r="L291" s="20">
        <v>231458261</v>
      </c>
      <c r="M291" s="19">
        <v>243370643</v>
      </c>
      <c r="N291" s="19">
        <v>282661480</v>
      </c>
      <c r="O291" s="20">
        <v>757490384</v>
      </c>
      <c r="P291" s="20">
        <v>176845401</v>
      </c>
      <c r="Q291" s="19">
        <v>239721052</v>
      </c>
      <c r="R291" s="19">
        <v>134286857</v>
      </c>
      <c r="S291" s="20">
        <v>550853310</v>
      </c>
      <c r="T291" s="20">
        <v>203218938</v>
      </c>
      <c r="U291" s="19">
        <v>259951108</v>
      </c>
      <c r="V291" s="19">
        <v>148732750</v>
      </c>
      <c r="W291" s="18">
        <v>611902796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253748231</v>
      </c>
      <c r="E292" s="19">
        <v>285380398</v>
      </c>
      <c r="F292" s="19">
        <v>194268881</v>
      </c>
      <c r="G292" s="21">
        <f>IF(($E292     =0),0,($F292     /$E292     ))</f>
        <v>0.68073659705247169</v>
      </c>
      <c r="H292" s="20">
        <v>17030445</v>
      </c>
      <c r="I292" s="19">
        <v>10258619</v>
      </c>
      <c r="J292" s="19">
        <v>26916664</v>
      </c>
      <c r="K292" s="20">
        <v>54205728</v>
      </c>
      <c r="L292" s="20">
        <v>15224126</v>
      </c>
      <c r="M292" s="19">
        <v>13940180</v>
      </c>
      <c r="N292" s="19">
        <v>11309175</v>
      </c>
      <c r="O292" s="20">
        <v>40473481</v>
      </c>
      <c r="P292" s="20">
        <v>21439069</v>
      </c>
      <c r="Q292" s="19">
        <v>12256664</v>
      </c>
      <c r="R292" s="19">
        <v>15420324</v>
      </c>
      <c r="S292" s="20">
        <v>49116057</v>
      </c>
      <c r="T292" s="20">
        <v>12189554</v>
      </c>
      <c r="U292" s="19">
        <v>15387159</v>
      </c>
      <c r="V292" s="19">
        <v>22896902</v>
      </c>
      <c r="W292" s="18">
        <v>50473615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177673719</v>
      </c>
      <c r="E293" s="19">
        <v>193919975</v>
      </c>
      <c r="F293" s="19">
        <v>157114085</v>
      </c>
      <c r="G293" s="21">
        <f>IF(($E293     =0),0,($F293     /$E293     ))</f>
        <v>0.81020062528370274</v>
      </c>
      <c r="H293" s="20">
        <v>15196933</v>
      </c>
      <c r="I293" s="19">
        <v>10810464</v>
      </c>
      <c r="J293" s="19">
        <v>0</v>
      </c>
      <c r="K293" s="20">
        <v>26007397</v>
      </c>
      <c r="L293" s="20">
        <v>24201728</v>
      </c>
      <c r="M293" s="19">
        <v>16098969</v>
      </c>
      <c r="N293" s="19">
        <v>15865291</v>
      </c>
      <c r="O293" s="20">
        <v>56165988</v>
      </c>
      <c r="P293" s="20">
        <v>12597767</v>
      </c>
      <c r="Q293" s="19">
        <v>12597767</v>
      </c>
      <c r="R293" s="19">
        <v>6915051</v>
      </c>
      <c r="S293" s="20">
        <v>32110585</v>
      </c>
      <c r="T293" s="20">
        <v>11831525</v>
      </c>
      <c r="U293" s="19">
        <v>11603151</v>
      </c>
      <c r="V293" s="19">
        <v>19395439</v>
      </c>
      <c r="W293" s="18">
        <v>42830115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505933961</v>
      </c>
      <c r="E294" s="19">
        <v>509039205</v>
      </c>
      <c r="F294" s="19">
        <v>405436515</v>
      </c>
      <c r="G294" s="21">
        <f>IF(($E294     =0),0,($F294     /$E294     ))</f>
        <v>0.79647404564840929</v>
      </c>
      <c r="H294" s="20">
        <v>13448794</v>
      </c>
      <c r="I294" s="19">
        <v>25093982</v>
      </c>
      <c r="J294" s="19">
        <v>23034476</v>
      </c>
      <c r="K294" s="20">
        <v>61577252</v>
      </c>
      <c r="L294" s="20">
        <v>47709326</v>
      </c>
      <c r="M294" s="19">
        <v>22692587</v>
      </c>
      <c r="N294" s="19">
        <v>27247032</v>
      </c>
      <c r="O294" s="20">
        <v>97648945</v>
      </c>
      <c r="P294" s="20">
        <v>37275558</v>
      </c>
      <c r="Q294" s="19">
        <v>27473012</v>
      </c>
      <c r="R294" s="19">
        <v>34878871</v>
      </c>
      <c r="S294" s="20">
        <v>99627441</v>
      </c>
      <c r="T294" s="20">
        <v>18411136</v>
      </c>
      <c r="U294" s="19">
        <v>45642141</v>
      </c>
      <c r="V294" s="19">
        <v>82529600</v>
      </c>
      <c r="W294" s="18">
        <v>146582877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180567444</v>
      </c>
      <c r="E295" s="19">
        <v>187860470</v>
      </c>
      <c r="F295" s="19">
        <v>139628464</v>
      </c>
      <c r="G295" s="21">
        <f>IF(($E295     =0),0,($F295     /$E295     ))</f>
        <v>0.74325622628326227</v>
      </c>
      <c r="H295" s="20">
        <v>6425567</v>
      </c>
      <c r="I295" s="19">
        <v>9458142</v>
      </c>
      <c r="J295" s="19">
        <v>10570596</v>
      </c>
      <c r="K295" s="20">
        <v>26454305</v>
      </c>
      <c r="L295" s="20">
        <v>12648560</v>
      </c>
      <c r="M295" s="19">
        <v>9778247</v>
      </c>
      <c r="N295" s="19">
        <v>18759776</v>
      </c>
      <c r="O295" s="20">
        <v>41186583</v>
      </c>
      <c r="P295" s="20">
        <v>7122972</v>
      </c>
      <c r="Q295" s="19">
        <v>9288766</v>
      </c>
      <c r="R295" s="19">
        <v>9670227</v>
      </c>
      <c r="S295" s="20">
        <v>26081965</v>
      </c>
      <c r="T295" s="20">
        <v>12200068</v>
      </c>
      <c r="U295" s="19">
        <v>13365445</v>
      </c>
      <c r="V295" s="19">
        <v>20340098</v>
      </c>
      <c r="W295" s="18">
        <v>45905611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3809175737</v>
      </c>
      <c r="E296" s="12">
        <f>SUM(E291:E295)</f>
        <v>3959110945</v>
      </c>
      <c r="F296" s="12">
        <f>SUM(F291:F295)</f>
        <v>3389372783</v>
      </c>
      <c r="G296" s="14">
        <f>IF(($E296     =0),0,($F296     /$E296     ))</f>
        <v>0.85609441869278058</v>
      </c>
      <c r="H296" s="13">
        <f>SUM(H291:H295)</f>
        <v>75560198</v>
      </c>
      <c r="I296" s="12">
        <f>SUM(I291:I295)</f>
        <v>434115753</v>
      </c>
      <c r="J296" s="12">
        <f>SUM(J291:J295)</f>
        <v>231247079</v>
      </c>
      <c r="K296" s="13">
        <f>SUM(K291:K295)</f>
        <v>740923030</v>
      </c>
      <c r="L296" s="13">
        <f>SUM(L291:L295)</f>
        <v>331242001</v>
      </c>
      <c r="M296" s="12">
        <f>SUM(M291:M295)</f>
        <v>305880626</v>
      </c>
      <c r="N296" s="12">
        <f>SUM(N291:N295)</f>
        <v>355842754</v>
      </c>
      <c r="O296" s="13">
        <f>SUM(O291:O295)</f>
        <v>992965381</v>
      </c>
      <c r="P296" s="13">
        <f>SUM(P291:P295)</f>
        <v>255280767</v>
      </c>
      <c r="Q296" s="12">
        <f>SUM(Q291:Q295)</f>
        <v>301337261</v>
      </c>
      <c r="R296" s="12">
        <f>SUM(R291:R295)</f>
        <v>201171330</v>
      </c>
      <c r="S296" s="13">
        <f>SUM(S291:S295)</f>
        <v>757789358</v>
      </c>
      <c r="T296" s="13">
        <f>SUM(T291:T295)</f>
        <v>257851221</v>
      </c>
      <c r="U296" s="12">
        <f>SUM(U291:U295)</f>
        <v>345949004</v>
      </c>
      <c r="V296" s="12">
        <f>SUM(V291:V295)</f>
        <v>293894789</v>
      </c>
      <c r="W296" s="11">
        <f>SUM(W291:W295)</f>
        <v>897695014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10146112225</v>
      </c>
      <c r="E297" s="12">
        <f>SUM(E261:E264,E266:E272,E274:E282,E284:E289,E291:E295)</f>
        <v>10449906588</v>
      </c>
      <c r="F297" s="12">
        <f>SUM(F261:F264,F266:F272,F274:F282,F284:F289,F291:F295)</f>
        <v>7941914016</v>
      </c>
      <c r="G297" s="14">
        <f>IF(($E297     =0),0,($F297     /$E297     ))</f>
        <v>0.75999856545320532</v>
      </c>
      <c r="H297" s="13">
        <f>SUM(H261:H264,H266:H272,H274:H282,H284:H289,H291:H295)</f>
        <v>251818937</v>
      </c>
      <c r="I297" s="12">
        <f>SUM(I261:I264,I266:I272,I274:I282,I284:I289,I291:I295)</f>
        <v>847494911</v>
      </c>
      <c r="J297" s="12">
        <f>SUM(J261:J264,J266:J272,J274:J282,J284:J289,J291:J295)</f>
        <v>594931334</v>
      </c>
      <c r="K297" s="13">
        <f>SUM(K261:K264,K266:K272,K274:K282,K284:K289,K291:K295)</f>
        <v>1694245182</v>
      </c>
      <c r="L297" s="13">
        <f>SUM(L261:L264,L266:L272,L274:L282,L284:L289,L291:L295)</f>
        <v>691517320</v>
      </c>
      <c r="M297" s="12">
        <f>SUM(M261:M264,M266:M272,M274:M282,M284:M289,M291:M295)</f>
        <v>741386872</v>
      </c>
      <c r="N297" s="12">
        <f>SUM(N261:N264,N266:N272,N274:N282,N284:N289,N291:N295)</f>
        <v>723246946</v>
      </c>
      <c r="O297" s="13">
        <f>SUM(O261:O264,O266:O272,O274:O282,O284:O289,O291:O295)</f>
        <v>2156151138</v>
      </c>
      <c r="P297" s="13">
        <f>SUM(P261:P264,P266:P272,P274:P282,P284:P289,P291:P295)</f>
        <v>660706325</v>
      </c>
      <c r="Q297" s="12">
        <f>SUM(Q261:Q264,Q266:Q272,Q274:Q282,Q284:Q289,Q291:Q295)</f>
        <v>691240355</v>
      </c>
      <c r="R297" s="12">
        <f>SUM(R261:R264,R266:R272,R274:R282,R284:R289,R291:R295)</f>
        <v>601848466</v>
      </c>
      <c r="S297" s="13">
        <f>SUM(S261:S264,S266:S272,S274:S282,S284:S289,S291:S295)</f>
        <v>1953795146</v>
      </c>
      <c r="T297" s="13">
        <f>SUM(T261:T264,T266:T272,T274:T282,T284:T289,T291:T295)</f>
        <v>655378639</v>
      </c>
      <c r="U297" s="12">
        <f>SUM(U261:U264,U266:U272,U274:U282,U284:U289,U291:U295)</f>
        <v>714257365</v>
      </c>
      <c r="V297" s="12">
        <f>SUM(V261:V264,V266:V272,V274:V282,V284:V289,V291:V295)</f>
        <v>768086546</v>
      </c>
      <c r="W297" s="11">
        <f>SUM(W261:W264,W266:W272,W274:W282,W284:W289,W291:W295)</f>
        <v>2137722550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59375920935</v>
      </c>
      <c r="E300" s="19">
        <v>60892669478</v>
      </c>
      <c r="F300" s="19">
        <v>56327512407</v>
      </c>
      <c r="G300" s="21">
        <f>IF(($E300     =0),0,($F300     /$E300     ))</f>
        <v>0.9250294475487012</v>
      </c>
      <c r="H300" s="20">
        <v>2270776722</v>
      </c>
      <c r="I300" s="19">
        <v>4672370217</v>
      </c>
      <c r="J300" s="19">
        <v>4490319142</v>
      </c>
      <c r="K300" s="20">
        <v>11433466081</v>
      </c>
      <c r="L300" s="20">
        <v>5519313053</v>
      </c>
      <c r="M300" s="19">
        <v>5196795115</v>
      </c>
      <c r="N300" s="19">
        <v>4744862016</v>
      </c>
      <c r="O300" s="20">
        <v>15460970184</v>
      </c>
      <c r="P300" s="20">
        <v>3957135943</v>
      </c>
      <c r="Q300" s="19">
        <v>4231908629</v>
      </c>
      <c r="R300" s="19">
        <v>4295110347</v>
      </c>
      <c r="S300" s="20">
        <v>12484154919</v>
      </c>
      <c r="T300" s="20">
        <v>4266027107</v>
      </c>
      <c r="U300" s="19">
        <v>4377738442</v>
      </c>
      <c r="V300" s="19">
        <v>8305155674</v>
      </c>
      <c r="W300" s="18">
        <v>16948921223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59375920935</v>
      </c>
      <c r="E301" s="12">
        <f>E300</f>
        <v>60892669478</v>
      </c>
      <c r="F301" s="12">
        <f>F300</f>
        <v>56327512407</v>
      </c>
      <c r="G301" s="14">
        <f>IF(($E301     =0),0,($F301     /$E301     ))</f>
        <v>0.9250294475487012</v>
      </c>
      <c r="H301" s="13">
        <f>H300</f>
        <v>2270776722</v>
      </c>
      <c r="I301" s="12">
        <f>I300</f>
        <v>4672370217</v>
      </c>
      <c r="J301" s="12">
        <f>J300</f>
        <v>4490319142</v>
      </c>
      <c r="K301" s="13">
        <f>K300</f>
        <v>11433466081</v>
      </c>
      <c r="L301" s="13">
        <f>L300</f>
        <v>5519313053</v>
      </c>
      <c r="M301" s="12">
        <f>M300</f>
        <v>5196795115</v>
      </c>
      <c r="N301" s="12">
        <f>N300</f>
        <v>4744862016</v>
      </c>
      <c r="O301" s="13">
        <f>O300</f>
        <v>15460970184</v>
      </c>
      <c r="P301" s="13">
        <f>P300</f>
        <v>3957135943</v>
      </c>
      <c r="Q301" s="12">
        <f>Q300</f>
        <v>4231908629</v>
      </c>
      <c r="R301" s="12">
        <f>R300</f>
        <v>4295110347</v>
      </c>
      <c r="S301" s="13">
        <f>S300</f>
        <v>12484154919</v>
      </c>
      <c r="T301" s="13">
        <f>T300</f>
        <v>4266027107</v>
      </c>
      <c r="U301" s="12">
        <f>U300</f>
        <v>4377738442</v>
      </c>
      <c r="V301" s="12">
        <f>V300</f>
        <v>8305155674</v>
      </c>
      <c r="W301" s="11">
        <f>W300</f>
        <v>16948921223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468087549</v>
      </c>
      <c r="E302" s="19">
        <v>511367656</v>
      </c>
      <c r="F302" s="19">
        <v>378121643</v>
      </c>
      <c r="G302" s="21">
        <f>IF(($E302     =0),0,($F302     /$E302     ))</f>
        <v>0.73943206724830479</v>
      </c>
      <c r="H302" s="20">
        <v>0</v>
      </c>
      <c r="I302" s="19">
        <v>67926658</v>
      </c>
      <c r="J302" s="19">
        <v>31875272</v>
      </c>
      <c r="K302" s="20">
        <v>99801930</v>
      </c>
      <c r="L302" s="20">
        <v>29880041</v>
      </c>
      <c r="M302" s="19">
        <v>38123216</v>
      </c>
      <c r="N302" s="19">
        <v>27630724</v>
      </c>
      <c r="O302" s="20">
        <v>95633981</v>
      </c>
      <c r="P302" s="20">
        <v>22277128</v>
      </c>
      <c r="Q302" s="19">
        <v>29099381</v>
      </c>
      <c r="R302" s="19">
        <v>29187171</v>
      </c>
      <c r="S302" s="20">
        <v>80563680</v>
      </c>
      <c r="T302" s="20">
        <v>31630348</v>
      </c>
      <c r="U302" s="19">
        <v>28781400</v>
      </c>
      <c r="V302" s="19">
        <v>41710304</v>
      </c>
      <c r="W302" s="18">
        <v>102122052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394800236</v>
      </c>
      <c r="E303" s="19">
        <v>479693231</v>
      </c>
      <c r="F303" s="19">
        <v>413063458</v>
      </c>
      <c r="G303" s="21">
        <f>IF(($E303     =0),0,($F303     /$E303     ))</f>
        <v>0.86109920112673011</v>
      </c>
      <c r="H303" s="20">
        <v>22754281</v>
      </c>
      <c r="I303" s="19">
        <v>32874731</v>
      </c>
      <c r="J303" s="19">
        <v>30822451</v>
      </c>
      <c r="K303" s="20">
        <v>86451463</v>
      </c>
      <c r="L303" s="20">
        <v>28542565</v>
      </c>
      <c r="M303" s="19">
        <v>35431816</v>
      </c>
      <c r="N303" s="19">
        <v>25771634</v>
      </c>
      <c r="O303" s="20">
        <v>89746015</v>
      </c>
      <c r="P303" s="20">
        <v>33913883</v>
      </c>
      <c r="Q303" s="19">
        <v>29526598</v>
      </c>
      <c r="R303" s="19">
        <v>30651447</v>
      </c>
      <c r="S303" s="20">
        <v>94091928</v>
      </c>
      <c r="T303" s="20">
        <v>30705852</v>
      </c>
      <c r="U303" s="19">
        <v>35069734</v>
      </c>
      <c r="V303" s="19">
        <v>76998466</v>
      </c>
      <c r="W303" s="18">
        <v>142774052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540375276</v>
      </c>
      <c r="E304" s="19">
        <v>542868024</v>
      </c>
      <c r="F304" s="19">
        <v>513103389</v>
      </c>
      <c r="G304" s="21">
        <f>IF(($E304     =0),0,($F304     /$E304     ))</f>
        <v>0.94517150820435869</v>
      </c>
      <c r="H304" s="20">
        <v>23577392</v>
      </c>
      <c r="I304" s="19">
        <v>45657412</v>
      </c>
      <c r="J304" s="19">
        <v>46810576</v>
      </c>
      <c r="K304" s="20">
        <v>116045380</v>
      </c>
      <c r="L304" s="20">
        <v>40512207</v>
      </c>
      <c r="M304" s="19">
        <v>48018364</v>
      </c>
      <c r="N304" s="19">
        <v>43340832</v>
      </c>
      <c r="O304" s="20">
        <v>131871403</v>
      </c>
      <c r="P304" s="20">
        <v>37603858</v>
      </c>
      <c r="Q304" s="19">
        <v>40003696</v>
      </c>
      <c r="R304" s="19">
        <v>40273690</v>
      </c>
      <c r="S304" s="20">
        <v>117881244</v>
      </c>
      <c r="T304" s="20">
        <v>42287481</v>
      </c>
      <c r="U304" s="19">
        <v>44165288</v>
      </c>
      <c r="V304" s="19">
        <v>60852593</v>
      </c>
      <c r="W304" s="18">
        <v>147305362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1609772399</v>
      </c>
      <c r="E305" s="19">
        <v>1597320515</v>
      </c>
      <c r="F305" s="19">
        <v>1402946694</v>
      </c>
      <c r="G305" s="21">
        <f>IF(($E305     =0),0,($F305     /$E305     ))</f>
        <v>0.87831257460560441</v>
      </c>
      <c r="H305" s="20">
        <v>53998813</v>
      </c>
      <c r="I305" s="19">
        <v>117500255</v>
      </c>
      <c r="J305" s="19">
        <v>168976524</v>
      </c>
      <c r="K305" s="20">
        <v>340475592</v>
      </c>
      <c r="L305" s="20">
        <v>119088686</v>
      </c>
      <c r="M305" s="19">
        <v>112684441</v>
      </c>
      <c r="N305" s="19">
        <v>117891835</v>
      </c>
      <c r="O305" s="20">
        <v>349664962</v>
      </c>
      <c r="P305" s="20">
        <v>118775294</v>
      </c>
      <c r="Q305" s="19">
        <v>104101797</v>
      </c>
      <c r="R305" s="19">
        <v>122662490</v>
      </c>
      <c r="S305" s="20">
        <v>345539581</v>
      </c>
      <c r="T305" s="20">
        <v>117363847</v>
      </c>
      <c r="U305" s="19">
        <v>114514782</v>
      </c>
      <c r="V305" s="19">
        <v>135387930</v>
      </c>
      <c r="W305" s="18">
        <v>367266559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1071330062</v>
      </c>
      <c r="E306" s="19">
        <v>1071352206</v>
      </c>
      <c r="F306" s="19">
        <v>899061135</v>
      </c>
      <c r="G306" s="21">
        <f>IF(($E306     =0),0,($F306     /$E306     ))</f>
        <v>0.83918353830318249</v>
      </c>
      <c r="H306" s="20">
        <v>34726237</v>
      </c>
      <c r="I306" s="19">
        <v>77753828</v>
      </c>
      <c r="J306" s="19">
        <v>72508170</v>
      </c>
      <c r="K306" s="20">
        <v>184988235</v>
      </c>
      <c r="L306" s="20">
        <v>92840582</v>
      </c>
      <c r="M306" s="19">
        <v>75662338</v>
      </c>
      <c r="N306" s="19">
        <v>82035738</v>
      </c>
      <c r="O306" s="20">
        <v>250538658</v>
      </c>
      <c r="P306" s="20">
        <v>70603276</v>
      </c>
      <c r="Q306" s="19">
        <v>67773409</v>
      </c>
      <c r="R306" s="19">
        <v>74609162</v>
      </c>
      <c r="S306" s="20">
        <v>212985847</v>
      </c>
      <c r="T306" s="20">
        <v>69563468</v>
      </c>
      <c r="U306" s="19">
        <v>69981501</v>
      </c>
      <c r="V306" s="19">
        <v>111003426</v>
      </c>
      <c r="W306" s="18">
        <v>250548395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506374303</v>
      </c>
      <c r="E307" s="19">
        <v>593812297</v>
      </c>
      <c r="F307" s="19">
        <v>526086342</v>
      </c>
      <c r="G307" s="21">
        <f>IF(($E307     =0),0,($F307     /$E307     ))</f>
        <v>0.8859472002480272</v>
      </c>
      <c r="H307" s="20">
        <v>27939939</v>
      </c>
      <c r="I307" s="19">
        <v>30578507</v>
      </c>
      <c r="J307" s="19">
        <v>38302410</v>
      </c>
      <c r="K307" s="20">
        <v>96820856</v>
      </c>
      <c r="L307" s="20">
        <v>38546528</v>
      </c>
      <c r="M307" s="19">
        <v>71705218</v>
      </c>
      <c r="N307" s="19">
        <v>30511876</v>
      </c>
      <c r="O307" s="20">
        <v>140763622</v>
      </c>
      <c r="P307" s="20">
        <v>59507358</v>
      </c>
      <c r="Q307" s="19">
        <v>43931442</v>
      </c>
      <c r="R307" s="19">
        <v>41927358</v>
      </c>
      <c r="S307" s="20">
        <v>145366158</v>
      </c>
      <c r="T307" s="20">
        <v>41038314</v>
      </c>
      <c r="U307" s="19">
        <v>48347565</v>
      </c>
      <c r="V307" s="19">
        <v>53749827</v>
      </c>
      <c r="W307" s="18">
        <v>143135706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4590739825</v>
      </c>
      <c r="E308" s="12">
        <f>SUM(E302:E307)</f>
        <v>4796413929</v>
      </c>
      <c r="F308" s="12">
        <f>SUM(F302:F307)</f>
        <v>4132382661</v>
      </c>
      <c r="G308" s="14">
        <f>IF(($E308     =0),0,($F308     /$E308     ))</f>
        <v>0.86155672178642784</v>
      </c>
      <c r="H308" s="13">
        <f>SUM(H302:H307)</f>
        <v>162996662</v>
      </c>
      <c r="I308" s="12">
        <f>SUM(I302:I307)</f>
        <v>372291391</v>
      </c>
      <c r="J308" s="12">
        <f>SUM(J302:J307)</f>
        <v>389295403</v>
      </c>
      <c r="K308" s="13">
        <f>SUM(K302:K307)</f>
        <v>924583456</v>
      </c>
      <c r="L308" s="13">
        <f>SUM(L302:L307)</f>
        <v>349410609</v>
      </c>
      <c r="M308" s="12">
        <f>SUM(M302:M307)</f>
        <v>381625393</v>
      </c>
      <c r="N308" s="12">
        <f>SUM(N302:N307)</f>
        <v>327182639</v>
      </c>
      <c r="O308" s="13">
        <f>SUM(O302:O307)</f>
        <v>1058218641</v>
      </c>
      <c r="P308" s="13">
        <f>SUM(P302:P307)</f>
        <v>342680797</v>
      </c>
      <c r="Q308" s="12">
        <f>SUM(Q302:Q307)</f>
        <v>314436323</v>
      </c>
      <c r="R308" s="12">
        <f>SUM(R302:R307)</f>
        <v>339311318</v>
      </c>
      <c r="S308" s="13">
        <f>SUM(S302:S307)</f>
        <v>996428438</v>
      </c>
      <c r="T308" s="13">
        <f>SUM(T302:T307)</f>
        <v>332589310</v>
      </c>
      <c r="U308" s="12">
        <f>SUM(U302:U307)</f>
        <v>340860270</v>
      </c>
      <c r="V308" s="12">
        <f>SUM(V302:V307)</f>
        <v>479702546</v>
      </c>
      <c r="W308" s="11">
        <f>SUM(W302:W307)</f>
        <v>1153152126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912736772</v>
      </c>
      <c r="E309" s="19">
        <v>947872072</v>
      </c>
      <c r="F309" s="19">
        <v>879670545</v>
      </c>
      <c r="G309" s="21">
        <f>IF(($E309     =0),0,($F309     /$E309     ))</f>
        <v>0.92804775136364603</v>
      </c>
      <c r="H309" s="20">
        <v>25818140</v>
      </c>
      <c r="I309" s="19">
        <v>61779645</v>
      </c>
      <c r="J309" s="19">
        <v>67755219</v>
      </c>
      <c r="K309" s="20">
        <v>155353004</v>
      </c>
      <c r="L309" s="20">
        <v>51043476</v>
      </c>
      <c r="M309" s="19">
        <v>49000471</v>
      </c>
      <c r="N309" s="19">
        <v>68193404</v>
      </c>
      <c r="O309" s="20">
        <v>168237351</v>
      </c>
      <c r="P309" s="20">
        <v>46962567</v>
      </c>
      <c r="Q309" s="19">
        <v>57552794</v>
      </c>
      <c r="R309" s="19">
        <v>64216002</v>
      </c>
      <c r="S309" s="20">
        <v>168731363</v>
      </c>
      <c r="T309" s="20">
        <v>99219762</v>
      </c>
      <c r="U309" s="19">
        <v>174452412</v>
      </c>
      <c r="V309" s="19">
        <v>113676653</v>
      </c>
      <c r="W309" s="18">
        <v>387348827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3064960261</v>
      </c>
      <c r="E310" s="19">
        <v>3130031059</v>
      </c>
      <c r="F310" s="19">
        <v>2601644599</v>
      </c>
      <c r="G310" s="21">
        <f>IF(($E310     =0),0,($F310     /$E310     ))</f>
        <v>0.83118810962571987</v>
      </c>
      <c r="H310" s="20">
        <v>195713983</v>
      </c>
      <c r="I310" s="19">
        <v>217823990</v>
      </c>
      <c r="J310" s="19">
        <v>183962509</v>
      </c>
      <c r="K310" s="20">
        <v>597500482</v>
      </c>
      <c r="L310" s="20">
        <v>174615509</v>
      </c>
      <c r="M310" s="19">
        <v>220660362</v>
      </c>
      <c r="N310" s="19">
        <v>438750416</v>
      </c>
      <c r="O310" s="20">
        <v>834026287</v>
      </c>
      <c r="P310" s="20">
        <v>171527077</v>
      </c>
      <c r="Q310" s="19">
        <v>190693444</v>
      </c>
      <c r="R310" s="19">
        <v>183038515</v>
      </c>
      <c r="S310" s="20">
        <v>545259036</v>
      </c>
      <c r="T310" s="20">
        <v>190316498</v>
      </c>
      <c r="U310" s="19">
        <v>208534552</v>
      </c>
      <c r="V310" s="19">
        <v>226007744</v>
      </c>
      <c r="W310" s="18">
        <v>624858794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2258348868</v>
      </c>
      <c r="E311" s="19">
        <v>2360377428</v>
      </c>
      <c r="F311" s="19">
        <v>1900277528</v>
      </c>
      <c r="G311" s="21">
        <f>IF(($E311     =0),0,($F311     /$E311     ))</f>
        <v>0.80507358927345241</v>
      </c>
      <c r="H311" s="20">
        <v>73414524</v>
      </c>
      <c r="I311" s="19">
        <v>122340572</v>
      </c>
      <c r="J311" s="19">
        <v>150701158</v>
      </c>
      <c r="K311" s="20">
        <v>346456254</v>
      </c>
      <c r="L311" s="20">
        <v>257802871</v>
      </c>
      <c r="M311" s="19">
        <v>100591538</v>
      </c>
      <c r="N311" s="19">
        <v>90949043</v>
      </c>
      <c r="O311" s="20">
        <v>449343452</v>
      </c>
      <c r="P311" s="20">
        <v>291345845</v>
      </c>
      <c r="Q311" s="19">
        <v>189076605</v>
      </c>
      <c r="R311" s="19">
        <v>129846392</v>
      </c>
      <c r="S311" s="20">
        <v>610268842</v>
      </c>
      <c r="T311" s="20">
        <v>223539548</v>
      </c>
      <c r="U311" s="19">
        <v>139180817</v>
      </c>
      <c r="V311" s="19">
        <v>131488615</v>
      </c>
      <c r="W311" s="18">
        <v>494208980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1483959805</v>
      </c>
      <c r="E312" s="19">
        <v>1450126732</v>
      </c>
      <c r="F312" s="19">
        <v>1160607359</v>
      </c>
      <c r="G312" s="21">
        <f>IF(($E312     =0),0,($F312     /$E312     ))</f>
        <v>0.80034891667661501</v>
      </c>
      <c r="H312" s="20">
        <v>31861138</v>
      </c>
      <c r="I312" s="19">
        <v>99231676</v>
      </c>
      <c r="J312" s="19">
        <v>109486077</v>
      </c>
      <c r="K312" s="20">
        <v>240578891</v>
      </c>
      <c r="L312" s="20">
        <v>100940258</v>
      </c>
      <c r="M312" s="19">
        <v>87548480</v>
      </c>
      <c r="N312" s="19">
        <v>94844556</v>
      </c>
      <c r="O312" s="20">
        <v>283333294</v>
      </c>
      <c r="P312" s="20">
        <v>81855196</v>
      </c>
      <c r="Q312" s="19">
        <v>107878152</v>
      </c>
      <c r="R312" s="19">
        <v>96110432</v>
      </c>
      <c r="S312" s="20">
        <v>285843780</v>
      </c>
      <c r="T312" s="20">
        <v>105061189</v>
      </c>
      <c r="U312" s="19">
        <v>124548290</v>
      </c>
      <c r="V312" s="19">
        <v>121241915</v>
      </c>
      <c r="W312" s="18">
        <v>350851394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1070958133</v>
      </c>
      <c r="E313" s="19">
        <v>1038624136</v>
      </c>
      <c r="F313" s="19">
        <v>915694207</v>
      </c>
      <c r="G313" s="21">
        <f>IF(($E313     =0),0,($F313     /$E313     ))</f>
        <v>0.88164156335377131</v>
      </c>
      <c r="H313" s="20">
        <v>75815294</v>
      </c>
      <c r="I313" s="19">
        <v>79043370</v>
      </c>
      <c r="J313" s="19">
        <v>62975684</v>
      </c>
      <c r="K313" s="20">
        <v>217834348</v>
      </c>
      <c r="L313" s="20">
        <v>67385767</v>
      </c>
      <c r="M313" s="19">
        <v>92152839</v>
      </c>
      <c r="N313" s="19">
        <v>77653786</v>
      </c>
      <c r="O313" s="20">
        <v>237192392</v>
      </c>
      <c r="P313" s="20">
        <v>91239702</v>
      </c>
      <c r="Q313" s="19">
        <v>77379241</v>
      </c>
      <c r="R313" s="19">
        <v>87580377</v>
      </c>
      <c r="S313" s="20">
        <v>256199320</v>
      </c>
      <c r="T313" s="20">
        <v>72662443</v>
      </c>
      <c r="U313" s="19">
        <v>90992743</v>
      </c>
      <c r="V313" s="19">
        <v>40812961</v>
      </c>
      <c r="W313" s="18">
        <v>204468147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475184441</v>
      </c>
      <c r="E314" s="19">
        <v>510870456</v>
      </c>
      <c r="F314" s="19">
        <v>430753083</v>
      </c>
      <c r="G314" s="21">
        <f>IF(($E314     =0),0,($F314     /$E314     ))</f>
        <v>0.84317477736469459</v>
      </c>
      <c r="H314" s="20">
        <v>22594724</v>
      </c>
      <c r="I314" s="19">
        <v>27089495</v>
      </c>
      <c r="J314" s="19">
        <v>34110073</v>
      </c>
      <c r="K314" s="20">
        <v>83794292</v>
      </c>
      <c r="L314" s="20">
        <v>35603894</v>
      </c>
      <c r="M314" s="19">
        <v>42654991</v>
      </c>
      <c r="N314" s="19">
        <v>42925745</v>
      </c>
      <c r="O314" s="20">
        <v>121184630</v>
      </c>
      <c r="P314" s="20">
        <v>35607169</v>
      </c>
      <c r="Q314" s="19">
        <v>37940245</v>
      </c>
      <c r="R314" s="19">
        <v>37249016</v>
      </c>
      <c r="S314" s="20">
        <v>110796430</v>
      </c>
      <c r="T314" s="20">
        <v>33350537</v>
      </c>
      <c r="U314" s="19">
        <v>34186905</v>
      </c>
      <c r="V314" s="19">
        <v>47440289</v>
      </c>
      <c r="W314" s="18">
        <v>114977731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9266148280</v>
      </c>
      <c r="E315" s="12">
        <f>SUM(E309:E314)</f>
        <v>9437901883</v>
      </c>
      <c r="F315" s="12">
        <f>SUM(F309:F314)</f>
        <v>7888647321</v>
      </c>
      <c r="G315" s="14">
        <f>IF(($E315     =0),0,($F315     /$E315     ))</f>
        <v>0.8358475664182744</v>
      </c>
      <c r="H315" s="13">
        <f>SUM(H309:H314)</f>
        <v>425217803</v>
      </c>
      <c r="I315" s="12">
        <f>SUM(I309:I314)</f>
        <v>607308748</v>
      </c>
      <c r="J315" s="12">
        <f>SUM(J309:J314)</f>
        <v>608990720</v>
      </c>
      <c r="K315" s="13">
        <f>SUM(K309:K314)</f>
        <v>1641517271</v>
      </c>
      <c r="L315" s="13">
        <f>SUM(L309:L314)</f>
        <v>687391775</v>
      </c>
      <c r="M315" s="12">
        <f>SUM(M309:M314)</f>
        <v>592608681</v>
      </c>
      <c r="N315" s="12">
        <f>SUM(N309:N314)</f>
        <v>813316950</v>
      </c>
      <c r="O315" s="13">
        <f>SUM(O309:O314)</f>
        <v>2093317406</v>
      </c>
      <c r="P315" s="13">
        <f>SUM(P309:P314)</f>
        <v>718537556</v>
      </c>
      <c r="Q315" s="12">
        <f>SUM(Q309:Q314)</f>
        <v>660520481</v>
      </c>
      <c r="R315" s="12">
        <f>SUM(R309:R314)</f>
        <v>598040734</v>
      </c>
      <c r="S315" s="13">
        <f>SUM(S309:S314)</f>
        <v>1977098771</v>
      </c>
      <c r="T315" s="13">
        <f>SUM(T309:T314)</f>
        <v>724149977</v>
      </c>
      <c r="U315" s="12">
        <f>SUM(U309:U314)</f>
        <v>771895719</v>
      </c>
      <c r="V315" s="12">
        <f>SUM(V309:V314)</f>
        <v>680668177</v>
      </c>
      <c r="W315" s="11">
        <f>SUM(W309:W314)</f>
        <v>2176713873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762762844</v>
      </c>
      <c r="E316" s="19">
        <v>894133664</v>
      </c>
      <c r="F316" s="19">
        <v>833570822</v>
      </c>
      <c r="G316" s="21">
        <f>IF(($E316     =0),0,($F316     /$E316     ))</f>
        <v>0.93226645585732026</v>
      </c>
      <c r="H316" s="20">
        <v>59604207</v>
      </c>
      <c r="I316" s="19">
        <v>65979154</v>
      </c>
      <c r="J316" s="19">
        <v>70165002</v>
      </c>
      <c r="K316" s="20">
        <v>195748363</v>
      </c>
      <c r="L316" s="20">
        <v>64446591</v>
      </c>
      <c r="M316" s="19">
        <v>73827034</v>
      </c>
      <c r="N316" s="19">
        <v>80623092</v>
      </c>
      <c r="O316" s="20">
        <v>218896717</v>
      </c>
      <c r="P316" s="20">
        <v>35624196</v>
      </c>
      <c r="Q316" s="19">
        <v>64760090</v>
      </c>
      <c r="R316" s="19">
        <v>33380664</v>
      </c>
      <c r="S316" s="20">
        <v>133764950</v>
      </c>
      <c r="T316" s="20">
        <v>123816007</v>
      </c>
      <c r="U316" s="19">
        <v>67535471</v>
      </c>
      <c r="V316" s="19">
        <v>93809314</v>
      </c>
      <c r="W316" s="18">
        <v>285160792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1742211876</v>
      </c>
      <c r="E317" s="19">
        <v>1848360071</v>
      </c>
      <c r="F317" s="19">
        <v>1734429816</v>
      </c>
      <c r="G317" s="21">
        <f>IF(($E317     =0),0,($F317     /$E317     ))</f>
        <v>0.93836143899258684</v>
      </c>
      <c r="H317" s="20">
        <v>66626770</v>
      </c>
      <c r="I317" s="19">
        <v>134998131</v>
      </c>
      <c r="J317" s="19">
        <v>148482688</v>
      </c>
      <c r="K317" s="20">
        <v>350107589</v>
      </c>
      <c r="L317" s="20">
        <v>146741713</v>
      </c>
      <c r="M317" s="19">
        <v>155362319</v>
      </c>
      <c r="N317" s="19">
        <v>161573908</v>
      </c>
      <c r="O317" s="20">
        <v>463677940</v>
      </c>
      <c r="P317" s="20">
        <v>151395711</v>
      </c>
      <c r="Q317" s="19">
        <v>135789511</v>
      </c>
      <c r="R317" s="19">
        <v>159117083</v>
      </c>
      <c r="S317" s="20">
        <v>446302305</v>
      </c>
      <c r="T317" s="20">
        <v>155358750</v>
      </c>
      <c r="U317" s="19">
        <v>141665546</v>
      </c>
      <c r="V317" s="19">
        <v>177317686</v>
      </c>
      <c r="W317" s="18">
        <v>474341982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454206168</v>
      </c>
      <c r="E318" s="19">
        <v>465147117</v>
      </c>
      <c r="F318" s="19">
        <v>428691580</v>
      </c>
      <c r="G318" s="21">
        <f>IF(($E318     =0),0,($F318     /$E318     ))</f>
        <v>0.92162579178148496</v>
      </c>
      <c r="H318" s="20">
        <v>35517701</v>
      </c>
      <c r="I318" s="19">
        <v>26876074</v>
      </c>
      <c r="J318" s="19">
        <v>48415743</v>
      </c>
      <c r="K318" s="20">
        <v>110809518</v>
      </c>
      <c r="L318" s="20">
        <v>35767199</v>
      </c>
      <c r="M318" s="19">
        <v>42197746</v>
      </c>
      <c r="N318" s="19">
        <v>36293237</v>
      </c>
      <c r="O318" s="20">
        <v>114258182</v>
      </c>
      <c r="P318" s="20">
        <v>33850827</v>
      </c>
      <c r="Q318" s="19">
        <v>31759613</v>
      </c>
      <c r="R318" s="19">
        <v>30495197</v>
      </c>
      <c r="S318" s="20">
        <v>96105637</v>
      </c>
      <c r="T318" s="20">
        <v>20638155</v>
      </c>
      <c r="U318" s="19">
        <v>43417133</v>
      </c>
      <c r="V318" s="19">
        <v>43462955</v>
      </c>
      <c r="W318" s="18">
        <v>107518243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456059519</v>
      </c>
      <c r="E319" s="19">
        <v>497676712</v>
      </c>
      <c r="F319" s="19">
        <v>399918425</v>
      </c>
      <c r="G319" s="21">
        <f>IF(($E319     =0),0,($F319     /$E319     ))</f>
        <v>0.80357070233979522</v>
      </c>
      <c r="H319" s="20">
        <v>12975655</v>
      </c>
      <c r="I319" s="19">
        <v>27303001</v>
      </c>
      <c r="J319" s="19">
        <v>30533019</v>
      </c>
      <c r="K319" s="20">
        <v>70811675</v>
      </c>
      <c r="L319" s="20">
        <v>32814800</v>
      </c>
      <c r="M319" s="19">
        <v>40082083</v>
      </c>
      <c r="N319" s="19">
        <v>41852461</v>
      </c>
      <c r="O319" s="20">
        <v>114749344</v>
      </c>
      <c r="P319" s="20">
        <v>32110690</v>
      </c>
      <c r="Q319" s="19">
        <v>26276715</v>
      </c>
      <c r="R319" s="19">
        <v>50497934</v>
      </c>
      <c r="S319" s="20">
        <v>108885339</v>
      </c>
      <c r="T319" s="20">
        <v>31159523</v>
      </c>
      <c r="U319" s="19">
        <v>22705282</v>
      </c>
      <c r="V319" s="19">
        <v>51607262</v>
      </c>
      <c r="W319" s="18">
        <v>105472067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276810560</v>
      </c>
      <c r="E320" s="19">
        <v>279800475</v>
      </c>
      <c r="F320" s="19">
        <v>269553850</v>
      </c>
      <c r="G320" s="21">
        <f>IF(($E320     =0),0,($F320     /$E320     ))</f>
        <v>0.96337881485011778</v>
      </c>
      <c r="H320" s="20">
        <v>14771515</v>
      </c>
      <c r="I320" s="19">
        <v>34133246</v>
      </c>
      <c r="J320" s="19">
        <v>3484108</v>
      </c>
      <c r="K320" s="20">
        <v>52388869</v>
      </c>
      <c r="L320" s="20">
        <v>20806398</v>
      </c>
      <c r="M320" s="19">
        <v>30373890</v>
      </c>
      <c r="N320" s="19">
        <v>21014986</v>
      </c>
      <c r="O320" s="20">
        <v>72195274</v>
      </c>
      <c r="P320" s="20">
        <v>20494364</v>
      </c>
      <c r="Q320" s="19">
        <v>28744278</v>
      </c>
      <c r="R320" s="19">
        <v>28362265</v>
      </c>
      <c r="S320" s="20">
        <v>77600907</v>
      </c>
      <c r="T320" s="20">
        <v>21281735</v>
      </c>
      <c r="U320" s="19">
        <v>24188050</v>
      </c>
      <c r="V320" s="19">
        <v>21899015</v>
      </c>
      <c r="W320" s="18">
        <v>67368800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3692050967</v>
      </c>
      <c r="E321" s="12">
        <f>SUM(E316:E320)</f>
        <v>3985118039</v>
      </c>
      <c r="F321" s="12">
        <f>SUM(F316:F320)</f>
        <v>3666164493</v>
      </c>
      <c r="G321" s="14">
        <f>IF(($E321     =0),0,($F321     /$E321     ))</f>
        <v>0.91996383974612805</v>
      </c>
      <c r="H321" s="13">
        <f>SUM(H316:H320)</f>
        <v>189495848</v>
      </c>
      <c r="I321" s="12">
        <f>SUM(I316:I320)</f>
        <v>289289606</v>
      </c>
      <c r="J321" s="12">
        <f>SUM(J316:J320)</f>
        <v>301080560</v>
      </c>
      <c r="K321" s="13">
        <f>SUM(K316:K320)</f>
        <v>779866014</v>
      </c>
      <c r="L321" s="13">
        <f>SUM(L316:L320)</f>
        <v>300576701</v>
      </c>
      <c r="M321" s="12">
        <f>SUM(M316:M320)</f>
        <v>341843072</v>
      </c>
      <c r="N321" s="12">
        <f>SUM(N316:N320)</f>
        <v>341357684</v>
      </c>
      <c r="O321" s="13">
        <f>SUM(O316:O320)</f>
        <v>983777457</v>
      </c>
      <c r="P321" s="13">
        <f>SUM(P316:P320)</f>
        <v>273475788</v>
      </c>
      <c r="Q321" s="12">
        <f>SUM(Q316:Q320)</f>
        <v>287330207</v>
      </c>
      <c r="R321" s="12">
        <f>SUM(R316:R320)</f>
        <v>301853143</v>
      </c>
      <c r="S321" s="13">
        <f>SUM(S316:S320)</f>
        <v>862659138</v>
      </c>
      <c r="T321" s="13">
        <f>SUM(T316:T320)</f>
        <v>352254170</v>
      </c>
      <c r="U321" s="12">
        <f>SUM(U316:U320)</f>
        <v>299511482</v>
      </c>
      <c r="V321" s="12">
        <f>SUM(V316:V320)</f>
        <v>388096232</v>
      </c>
      <c r="W321" s="11">
        <f>SUM(W316:W320)</f>
        <v>1039861884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240911731</v>
      </c>
      <c r="E322" s="19">
        <v>252578579</v>
      </c>
      <c r="F322" s="19">
        <v>197322988</v>
      </c>
      <c r="G322" s="21">
        <f>IF(($E322     =0),0,($F322     /$E322     ))</f>
        <v>0.78123405706546478</v>
      </c>
      <c r="H322" s="20">
        <v>10879336</v>
      </c>
      <c r="I322" s="19">
        <v>16011624</v>
      </c>
      <c r="J322" s="19">
        <v>10622705</v>
      </c>
      <c r="K322" s="20">
        <v>37513665</v>
      </c>
      <c r="L322" s="20">
        <v>33129605</v>
      </c>
      <c r="M322" s="19">
        <v>32045187</v>
      </c>
      <c r="N322" s="19">
        <v>25124974</v>
      </c>
      <c r="O322" s="20">
        <v>90299766</v>
      </c>
      <c r="P322" s="20">
        <v>10700339</v>
      </c>
      <c r="Q322" s="19">
        <v>6125250</v>
      </c>
      <c r="R322" s="19">
        <v>15686553</v>
      </c>
      <c r="S322" s="20">
        <v>32512142</v>
      </c>
      <c r="T322" s="20">
        <v>24357714</v>
      </c>
      <c r="U322" s="19">
        <v>12639701</v>
      </c>
      <c r="V322" s="19">
        <v>0</v>
      </c>
      <c r="W322" s="18">
        <v>36997415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728257810</v>
      </c>
      <c r="E323" s="19">
        <v>707906488</v>
      </c>
      <c r="F323" s="19">
        <v>585456262</v>
      </c>
      <c r="G323" s="21">
        <f>IF(($E323     =0),0,($F323     /$E323     ))</f>
        <v>0.82702485698930339</v>
      </c>
      <c r="H323" s="20">
        <v>34433265</v>
      </c>
      <c r="I323" s="19">
        <v>55178896</v>
      </c>
      <c r="J323" s="19">
        <v>56190072</v>
      </c>
      <c r="K323" s="20">
        <v>145802233</v>
      </c>
      <c r="L323" s="20">
        <v>31158754</v>
      </c>
      <c r="M323" s="19">
        <v>68381818</v>
      </c>
      <c r="N323" s="19">
        <v>61487020</v>
      </c>
      <c r="O323" s="20">
        <v>161027592</v>
      </c>
      <c r="P323" s="20">
        <v>46876805</v>
      </c>
      <c r="Q323" s="19">
        <v>44880749</v>
      </c>
      <c r="R323" s="19">
        <v>39866363</v>
      </c>
      <c r="S323" s="20">
        <v>131623917</v>
      </c>
      <c r="T323" s="20">
        <v>41420078</v>
      </c>
      <c r="U323" s="19">
        <v>49364701</v>
      </c>
      <c r="V323" s="19">
        <v>56217741</v>
      </c>
      <c r="W323" s="18">
        <v>147002520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1642479809</v>
      </c>
      <c r="E324" s="19">
        <v>1610894660</v>
      </c>
      <c r="F324" s="19">
        <v>1314774916</v>
      </c>
      <c r="G324" s="21">
        <f>IF(($E324     =0),0,($F324     /$E324     ))</f>
        <v>0.81617684175574834</v>
      </c>
      <c r="H324" s="20">
        <v>48243714</v>
      </c>
      <c r="I324" s="19">
        <v>115137840</v>
      </c>
      <c r="J324" s="19">
        <v>116734097</v>
      </c>
      <c r="K324" s="20">
        <v>280115651</v>
      </c>
      <c r="L324" s="20">
        <v>95776998</v>
      </c>
      <c r="M324" s="19">
        <v>102036411</v>
      </c>
      <c r="N324" s="19">
        <v>164640873</v>
      </c>
      <c r="O324" s="20">
        <v>362454282</v>
      </c>
      <c r="P324" s="20">
        <v>109232670</v>
      </c>
      <c r="Q324" s="19">
        <v>113195305</v>
      </c>
      <c r="R324" s="19">
        <v>97611537</v>
      </c>
      <c r="S324" s="20">
        <v>320039512</v>
      </c>
      <c r="T324" s="20">
        <v>115198964</v>
      </c>
      <c r="U324" s="19">
        <v>100953572</v>
      </c>
      <c r="V324" s="19">
        <v>136012935</v>
      </c>
      <c r="W324" s="18">
        <v>352165471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3065058376</v>
      </c>
      <c r="E325" s="19">
        <v>3175345936</v>
      </c>
      <c r="F325" s="19">
        <v>2663000395</v>
      </c>
      <c r="G325" s="21">
        <f>IF(($E325     =0),0,($F325     /$E325     ))</f>
        <v>0.83864890587467633</v>
      </c>
      <c r="H325" s="20">
        <v>149588380</v>
      </c>
      <c r="I325" s="19">
        <v>199954060</v>
      </c>
      <c r="J325" s="19">
        <v>224869933</v>
      </c>
      <c r="K325" s="20">
        <v>574412373</v>
      </c>
      <c r="L325" s="20">
        <v>218266683</v>
      </c>
      <c r="M325" s="19">
        <v>220188364</v>
      </c>
      <c r="N325" s="19">
        <v>277333817</v>
      </c>
      <c r="O325" s="20">
        <v>715788864</v>
      </c>
      <c r="P325" s="20">
        <v>207535646</v>
      </c>
      <c r="Q325" s="19">
        <v>183065016</v>
      </c>
      <c r="R325" s="19">
        <v>238876824</v>
      </c>
      <c r="S325" s="20">
        <v>629477486</v>
      </c>
      <c r="T325" s="20">
        <v>216087664</v>
      </c>
      <c r="U325" s="19">
        <v>381893882</v>
      </c>
      <c r="V325" s="19">
        <v>145340126</v>
      </c>
      <c r="W325" s="18">
        <v>743321672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876497200</v>
      </c>
      <c r="E326" s="19">
        <v>908744400</v>
      </c>
      <c r="F326" s="19">
        <v>752916131</v>
      </c>
      <c r="G326" s="21">
        <f>IF(($E326     =0),0,($F326     /$E326     ))</f>
        <v>0.82852354413408213</v>
      </c>
      <c r="H326" s="20">
        <v>34996667</v>
      </c>
      <c r="I326" s="19">
        <v>61926259</v>
      </c>
      <c r="J326" s="19">
        <v>74616610</v>
      </c>
      <c r="K326" s="20">
        <v>171539536</v>
      </c>
      <c r="L326" s="20">
        <v>56859484</v>
      </c>
      <c r="M326" s="19">
        <v>70873316</v>
      </c>
      <c r="N326" s="19">
        <v>58558747</v>
      </c>
      <c r="O326" s="20">
        <v>186291547</v>
      </c>
      <c r="P326" s="20">
        <v>55749856</v>
      </c>
      <c r="Q326" s="19">
        <v>59165188</v>
      </c>
      <c r="R326" s="19">
        <v>73921270</v>
      </c>
      <c r="S326" s="20">
        <v>188836314</v>
      </c>
      <c r="T326" s="20">
        <v>64399350</v>
      </c>
      <c r="U326" s="19">
        <v>63002141</v>
      </c>
      <c r="V326" s="19">
        <v>78847243</v>
      </c>
      <c r="W326" s="18">
        <v>206248734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900274440</v>
      </c>
      <c r="E327" s="19">
        <v>905713754</v>
      </c>
      <c r="F327" s="19">
        <v>770305737</v>
      </c>
      <c r="G327" s="21">
        <f>IF(($E327     =0),0,($F327     /$E327     ))</f>
        <v>0.85049579251503782</v>
      </c>
      <c r="H327" s="20">
        <v>26666625</v>
      </c>
      <c r="I327" s="19">
        <v>80973462</v>
      </c>
      <c r="J327" s="19">
        <v>58788056</v>
      </c>
      <c r="K327" s="20">
        <v>166428143</v>
      </c>
      <c r="L327" s="20">
        <v>64567384</v>
      </c>
      <c r="M327" s="19">
        <v>54416557</v>
      </c>
      <c r="N327" s="19">
        <v>64164508</v>
      </c>
      <c r="O327" s="20">
        <v>183148449</v>
      </c>
      <c r="P327" s="20">
        <v>69810350</v>
      </c>
      <c r="Q327" s="19">
        <v>72767810</v>
      </c>
      <c r="R327" s="19">
        <v>67052492</v>
      </c>
      <c r="S327" s="20">
        <v>209630652</v>
      </c>
      <c r="T327" s="20">
        <v>41130796</v>
      </c>
      <c r="U327" s="19">
        <v>75499275</v>
      </c>
      <c r="V327" s="19">
        <v>94468422</v>
      </c>
      <c r="W327" s="18">
        <v>211098493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1155798358</v>
      </c>
      <c r="E328" s="19">
        <v>1167404247</v>
      </c>
      <c r="F328" s="19">
        <v>1009162702</v>
      </c>
      <c r="G328" s="21">
        <f>IF(($E328     =0),0,($F328     /$E328     ))</f>
        <v>0.8644500862433474</v>
      </c>
      <c r="H328" s="20">
        <v>37851954</v>
      </c>
      <c r="I328" s="19">
        <v>101225479</v>
      </c>
      <c r="J328" s="19">
        <v>93809517</v>
      </c>
      <c r="K328" s="20">
        <v>232886950</v>
      </c>
      <c r="L328" s="20">
        <v>75602306</v>
      </c>
      <c r="M328" s="19">
        <v>89126729</v>
      </c>
      <c r="N328" s="19">
        <v>97071199</v>
      </c>
      <c r="O328" s="20">
        <v>261800234</v>
      </c>
      <c r="P328" s="20">
        <v>91000571</v>
      </c>
      <c r="Q328" s="19">
        <v>72025729</v>
      </c>
      <c r="R328" s="19">
        <v>75205219</v>
      </c>
      <c r="S328" s="20">
        <v>238231519</v>
      </c>
      <c r="T328" s="20">
        <v>79252737</v>
      </c>
      <c r="U328" s="19">
        <v>68156273</v>
      </c>
      <c r="V328" s="19">
        <v>128834989</v>
      </c>
      <c r="W328" s="18">
        <v>276243999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532204428</v>
      </c>
      <c r="E329" s="19">
        <v>481292936</v>
      </c>
      <c r="F329" s="19">
        <v>465140198</v>
      </c>
      <c r="G329" s="21">
        <f>IF(($E329     =0),0,($F329     /$E329     ))</f>
        <v>0.96643886333706752</v>
      </c>
      <c r="H329" s="20">
        <v>31250476</v>
      </c>
      <c r="I329" s="19">
        <v>35164545</v>
      </c>
      <c r="J329" s="19">
        <v>37025107</v>
      </c>
      <c r="K329" s="20">
        <v>103440128</v>
      </c>
      <c r="L329" s="20">
        <v>36167181</v>
      </c>
      <c r="M329" s="19">
        <v>51455525</v>
      </c>
      <c r="N329" s="19">
        <v>38664629</v>
      </c>
      <c r="O329" s="20">
        <v>126287335</v>
      </c>
      <c r="P329" s="20">
        <v>36857432</v>
      </c>
      <c r="Q329" s="19">
        <v>36819195</v>
      </c>
      <c r="R329" s="19">
        <v>45530378</v>
      </c>
      <c r="S329" s="20">
        <v>119207005</v>
      </c>
      <c r="T329" s="20">
        <v>38582237</v>
      </c>
      <c r="U329" s="19">
        <v>36471946</v>
      </c>
      <c r="V329" s="19">
        <v>41151547</v>
      </c>
      <c r="W329" s="18">
        <v>116205730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9141482152</v>
      </c>
      <c r="E330" s="12">
        <f>SUM(E322:E329)</f>
        <v>9209881000</v>
      </c>
      <c r="F330" s="12">
        <f>SUM(F322:F329)</f>
        <v>7758079329</v>
      </c>
      <c r="G330" s="14">
        <f>IF(($E330     =0),0,($F330     /$E330     ))</f>
        <v>0.84236477420283717</v>
      </c>
      <c r="H330" s="13">
        <f>SUM(H322:H329)</f>
        <v>373910417</v>
      </c>
      <c r="I330" s="12">
        <f>SUM(I322:I329)</f>
        <v>665572165</v>
      </c>
      <c r="J330" s="12">
        <f>SUM(J322:J329)</f>
        <v>672656097</v>
      </c>
      <c r="K330" s="13">
        <f>SUM(K322:K329)</f>
        <v>1712138679</v>
      </c>
      <c r="L330" s="13">
        <f>SUM(L322:L329)</f>
        <v>611528395</v>
      </c>
      <c r="M330" s="12">
        <f>SUM(M322:M329)</f>
        <v>688523907</v>
      </c>
      <c r="N330" s="12">
        <f>SUM(N322:N329)</f>
        <v>787045767</v>
      </c>
      <c r="O330" s="13">
        <f>SUM(O322:O329)</f>
        <v>2087098069</v>
      </c>
      <c r="P330" s="13">
        <f>SUM(P322:P329)</f>
        <v>627763669</v>
      </c>
      <c r="Q330" s="12">
        <f>SUM(Q322:Q329)</f>
        <v>588044242</v>
      </c>
      <c r="R330" s="12">
        <f>SUM(R322:R329)</f>
        <v>653750636</v>
      </c>
      <c r="S330" s="13">
        <f>SUM(S322:S329)</f>
        <v>1869558547</v>
      </c>
      <c r="T330" s="13">
        <f>SUM(T322:T329)</f>
        <v>620429540</v>
      </c>
      <c r="U330" s="12">
        <f>SUM(U322:U329)</f>
        <v>787981491</v>
      </c>
      <c r="V330" s="12">
        <f>SUM(V322:V329)</f>
        <v>680873003</v>
      </c>
      <c r="W330" s="11">
        <f>SUM(W322:W329)</f>
        <v>2089284034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112862704</v>
      </c>
      <c r="E331" s="19">
        <v>99079584</v>
      </c>
      <c r="F331" s="19">
        <v>93648900</v>
      </c>
      <c r="G331" s="21">
        <f>IF(($E331     =0),0,($F331     /$E331     ))</f>
        <v>0.94518866772795496</v>
      </c>
      <c r="H331" s="20">
        <v>6861186</v>
      </c>
      <c r="I331" s="19">
        <v>9379511</v>
      </c>
      <c r="J331" s="19">
        <v>8498057</v>
      </c>
      <c r="K331" s="20">
        <v>24738754</v>
      </c>
      <c r="L331" s="20">
        <v>7427292</v>
      </c>
      <c r="M331" s="19">
        <v>9231431</v>
      </c>
      <c r="N331" s="19">
        <v>7286326</v>
      </c>
      <c r="O331" s="20">
        <v>23945049</v>
      </c>
      <c r="P331" s="20">
        <v>6699380</v>
      </c>
      <c r="Q331" s="19">
        <v>6442638</v>
      </c>
      <c r="R331" s="19">
        <v>7159488</v>
      </c>
      <c r="S331" s="20">
        <v>20301506</v>
      </c>
      <c r="T331" s="20">
        <v>7236530</v>
      </c>
      <c r="U331" s="19">
        <v>8164343</v>
      </c>
      <c r="V331" s="19">
        <v>9262718</v>
      </c>
      <c r="W331" s="18">
        <v>24663591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88733343</v>
      </c>
      <c r="E332" s="19">
        <v>86645581</v>
      </c>
      <c r="F332" s="19">
        <v>82632138</v>
      </c>
      <c r="G332" s="21">
        <f>IF(($E332     =0),0,($F332     /$E332     ))</f>
        <v>0.95367977277456306</v>
      </c>
      <c r="H332" s="20">
        <v>8847936</v>
      </c>
      <c r="I332" s="19">
        <v>6953334</v>
      </c>
      <c r="J332" s="19">
        <v>7372389</v>
      </c>
      <c r="K332" s="20">
        <v>23173659</v>
      </c>
      <c r="L332" s="20">
        <v>6498854</v>
      </c>
      <c r="M332" s="19">
        <v>7146356</v>
      </c>
      <c r="N332" s="19">
        <v>6441568</v>
      </c>
      <c r="O332" s="20">
        <v>20086778</v>
      </c>
      <c r="P332" s="20">
        <v>7305252</v>
      </c>
      <c r="Q332" s="19">
        <v>6334274</v>
      </c>
      <c r="R332" s="19">
        <v>7846238</v>
      </c>
      <c r="S332" s="20">
        <v>21485764</v>
      </c>
      <c r="T332" s="20">
        <v>5764189</v>
      </c>
      <c r="U332" s="19">
        <v>3227251</v>
      </c>
      <c r="V332" s="19">
        <v>8894497</v>
      </c>
      <c r="W332" s="18">
        <v>17885937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412210961</v>
      </c>
      <c r="E333" s="19">
        <v>434042345</v>
      </c>
      <c r="F333" s="19">
        <v>425118009</v>
      </c>
      <c r="G333" s="21">
        <f>IF(($E333     =0),0,($F333     /$E333     ))</f>
        <v>0.97943901994170635</v>
      </c>
      <c r="H333" s="20">
        <v>16859225</v>
      </c>
      <c r="I333" s="19">
        <v>0</v>
      </c>
      <c r="J333" s="19">
        <v>75692081</v>
      </c>
      <c r="K333" s="20">
        <v>92551306</v>
      </c>
      <c r="L333" s="20">
        <v>26991695</v>
      </c>
      <c r="M333" s="19">
        <v>25122236</v>
      </c>
      <c r="N333" s="19">
        <v>35331685</v>
      </c>
      <c r="O333" s="20">
        <v>87445616</v>
      </c>
      <c r="P333" s="20">
        <v>24906919</v>
      </c>
      <c r="Q333" s="19">
        <v>28163896</v>
      </c>
      <c r="R333" s="19">
        <v>37117423</v>
      </c>
      <c r="S333" s="20">
        <v>90188238</v>
      </c>
      <c r="T333" s="20">
        <v>47654409</v>
      </c>
      <c r="U333" s="19">
        <v>17685147</v>
      </c>
      <c r="V333" s="19">
        <v>89593293</v>
      </c>
      <c r="W333" s="18">
        <v>154932849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114450564</v>
      </c>
      <c r="E334" s="19">
        <v>117836823</v>
      </c>
      <c r="F334" s="19">
        <v>114708076</v>
      </c>
      <c r="G334" s="21">
        <f>IF(($E334     =0),0,($F334     /$E334     ))</f>
        <v>0.97344847798552747</v>
      </c>
      <c r="H334" s="20">
        <v>8379385</v>
      </c>
      <c r="I334" s="19">
        <v>9190244</v>
      </c>
      <c r="J334" s="19">
        <v>8762576</v>
      </c>
      <c r="K334" s="20">
        <v>26332205</v>
      </c>
      <c r="L334" s="20">
        <v>9415537</v>
      </c>
      <c r="M334" s="19">
        <v>10311580</v>
      </c>
      <c r="N334" s="19">
        <v>10535361</v>
      </c>
      <c r="O334" s="20">
        <v>30262478</v>
      </c>
      <c r="P334" s="20">
        <v>11335884</v>
      </c>
      <c r="Q334" s="19">
        <v>5633146</v>
      </c>
      <c r="R334" s="19">
        <v>9769454</v>
      </c>
      <c r="S334" s="20">
        <v>26738484</v>
      </c>
      <c r="T334" s="20">
        <v>9864343</v>
      </c>
      <c r="U334" s="19">
        <v>10179150</v>
      </c>
      <c r="V334" s="19">
        <v>11331416</v>
      </c>
      <c r="W334" s="18">
        <v>31374909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728257572</v>
      </c>
      <c r="E335" s="12">
        <f>SUM(E331:E334)</f>
        <v>737604333</v>
      </c>
      <c r="F335" s="12">
        <f>SUM(F331:F334)</f>
        <v>716107123</v>
      </c>
      <c r="G335" s="14">
        <f>IF(($E335     =0),0,($F335     /$E335     ))</f>
        <v>0.97085536372520198</v>
      </c>
      <c r="H335" s="13">
        <f>SUM(H331:H334)</f>
        <v>40947732</v>
      </c>
      <c r="I335" s="12">
        <f>SUM(I331:I334)</f>
        <v>25523089</v>
      </c>
      <c r="J335" s="12">
        <f>SUM(J331:J334)</f>
        <v>100325103</v>
      </c>
      <c r="K335" s="13">
        <f>SUM(K331:K334)</f>
        <v>166795924</v>
      </c>
      <c r="L335" s="13">
        <f>SUM(L331:L334)</f>
        <v>50333378</v>
      </c>
      <c r="M335" s="12">
        <f>SUM(M331:M334)</f>
        <v>51811603</v>
      </c>
      <c r="N335" s="12">
        <f>SUM(N331:N334)</f>
        <v>59594940</v>
      </c>
      <c r="O335" s="13">
        <f>SUM(O331:O334)</f>
        <v>161739921</v>
      </c>
      <c r="P335" s="13">
        <f>SUM(P331:P334)</f>
        <v>50247435</v>
      </c>
      <c r="Q335" s="12">
        <f>SUM(Q331:Q334)</f>
        <v>46573954</v>
      </c>
      <c r="R335" s="12">
        <f>SUM(R331:R334)</f>
        <v>61892603</v>
      </c>
      <c r="S335" s="13">
        <f>SUM(S331:S334)</f>
        <v>158713992</v>
      </c>
      <c r="T335" s="13">
        <f>SUM(T331:T334)</f>
        <v>70519471</v>
      </c>
      <c r="U335" s="12">
        <f>SUM(U331:U334)</f>
        <v>39255891</v>
      </c>
      <c r="V335" s="12">
        <f>SUM(V331:V334)</f>
        <v>119081924</v>
      </c>
      <c r="W335" s="11">
        <f>SUM(W331:W334)</f>
        <v>228857286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86794599731</v>
      </c>
      <c r="E336" s="12">
        <f>SUM(E300,E302:E307,E309:E314,E316:E320,E322:E329,E331:E334)</f>
        <v>89059588662</v>
      </c>
      <c r="F336" s="12">
        <f>SUM(F300,F302:F307,F309:F314,F316:F320,F322:F329,F331:F334)</f>
        <v>80488893334</v>
      </c>
      <c r="G336" s="14">
        <f>IF(($E336     =0),0,($F336     /$E336     ))</f>
        <v>0.90376448559034328</v>
      </c>
      <c r="H336" s="13">
        <f>SUM(H300,H302:H307,H309:H314,H316:H320,H322:H329,H331:H334)</f>
        <v>3463345184</v>
      </c>
      <c r="I336" s="12">
        <f>SUM(I300,I302:I307,I309:I314,I316:I320,I322:I329,I331:I334)</f>
        <v>6632355216</v>
      </c>
      <c r="J336" s="12">
        <f>SUM(J300,J302:J307,J309:J314,J316:J320,J322:J329,J331:J334)</f>
        <v>6562667025</v>
      </c>
      <c r="K336" s="13">
        <f>SUM(K300,K302:K307,K309:K314,K316:K320,K322:K329,K331:K334)</f>
        <v>16658367425</v>
      </c>
      <c r="L336" s="13">
        <f>SUM(L300,L302:L307,L309:L314,L316:L320,L322:L329,L331:L334)</f>
        <v>7518553911</v>
      </c>
      <c r="M336" s="12">
        <f>SUM(M300,M302:M307,M309:M314,M316:M320,M322:M329,M331:M334)</f>
        <v>7253207771</v>
      </c>
      <c r="N336" s="12">
        <f>SUM(N300,N302:N307,N309:N314,N316:N320,N322:N329,N331:N334)</f>
        <v>7073359996</v>
      </c>
      <c r="O336" s="13">
        <f>SUM(O300,O302:O307,O309:O314,O316:O320,O322:O329,O331:O334)</f>
        <v>21845121678</v>
      </c>
      <c r="P336" s="13">
        <f>SUM(P300,P302:P307,P309:P314,P316:P320,P322:P329,P331:P334)</f>
        <v>5969841188</v>
      </c>
      <c r="Q336" s="12">
        <f>SUM(Q300,Q302:Q307,Q309:Q314,Q316:Q320,Q322:Q329,Q331:Q334)</f>
        <v>6128813836</v>
      </c>
      <c r="R336" s="12">
        <f>SUM(R300,R302:R307,R309:R314,R316:R320,R322:R329,R331:R334)</f>
        <v>6249958781</v>
      </c>
      <c r="S336" s="13">
        <f>SUM(S300,S302:S307,S309:S314,S316:S320,S322:S329,S331:S334)</f>
        <v>18348613805</v>
      </c>
      <c r="T336" s="13">
        <f>SUM(T300,T302:T307,T309:T314,T316:T320,T322:T329,T331:T334)</f>
        <v>6365969575</v>
      </c>
      <c r="U336" s="12">
        <f>SUM(U300,U302:U307,U309:U314,U316:U320,U322:U329,U331:U334)</f>
        <v>6617243295</v>
      </c>
      <c r="V336" s="12">
        <f>SUM(V300,V302:V307,V309:V314,V316:V320,V322:V329,V331:V334)</f>
        <v>10653577556</v>
      </c>
      <c r="W336" s="11">
        <f>SUM(W300,W302:W307,W309:W314,W316:W320,W322:W329,W331:W334)</f>
        <v>23636790426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535942510762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542725814090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501470549043</v>
      </c>
      <c r="G337" s="7">
        <f>IF(($E337     =0),0,($F337     /$E337     ))</f>
        <v>0.92398506948453596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34449000191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41806188899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43721396556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119976585646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44033362299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51342067775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42293515537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137668945611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37744936074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37092733151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40789047202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115626716427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39915173351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36014705625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52268422383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128198301359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7FEA5F-C3F9-4198-A2B3-C2DD414969CA}"/>
</file>

<file path=customXml/itemProps2.xml><?xml version="1.0" encoding="utf-8"?>
<ds:datastoreItem xmlns:ds="http://schemas.openxmlformats.org/officeDocument/2006/customXml" ds:itemID="{954B3FEC-0DF6-424F-A28E-20EF84A5A2D2}"/>
</file>

<file path=customXml/itemProps3.xml><?xml version="1.0" encoding="utf-8"?>
<ds:datastoreItem xmlns:ds="http://schemas.openxmlformats.org/officeDocument/2006/customXml" ds:itemID="{EC0D1A62-B8D6-4AD3-BF21-5CC90DD96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2024-08-05T06:14:39Z</dcterms:created>
  <dcterms:modified xsi:type="dcterms:W3CDTF">2024-08-05T06:14:58Z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