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4D509113-1FF0-4CCB-BE6A-AD0C9D54A28E}" xr6:coauthVersionLast="47" xr6:coauthVersionMax="47" xr10:uidLastSave="{00000000-0000-0000-0000-000000000000}"/>
  <bookViews>
    <workbookView xWindow="-110" yWindow="-110" windowWidth="19420" windowHeight="10420" xr2:uid="{0E5646B4-2DDB-4306-9EF7-3734DD00B364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G17" i="1" s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G25" i="1" s="1"/>
  <c r="E25" i="1"/>
  <c r="F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G45" i="1" s="1"/>
  <c r="E45" i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 s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 s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G68" i="1" s="1"/>
  <c r="E68" i="1"/>
  <c r="F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G76" i="1" s="1"/>
  <c r="E76" i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G82" i="1" s="1"/>
  <c r="E82" i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G83" i="1" s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G104" i="1" s="1"/>
  <c r="E104" i="1"/>
  <c r="F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G130" i="1" s="1"/>
  <c r="E130" i="1"/>
  <c r="F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 s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G142" i="1" s="1"/>
  <c r="E142" i="1"/>
  <c r="F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F155" i="1"/>
  <c r="G155" i="1" s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G161" i="1" s="1"/>
  <c r="E161" i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G183" i="1" s="1"/>
  <c r="E183" i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G202" i="1" s="1"/>
  <c r="E202" i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G214" i="1" s="1"/>
  <c r="E214" i="1"/>
  <c r="F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G228" i="1" s="1"/>
  <c r="E228" i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G229" i="1" s="1"/>
  <c r="E229" i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 s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 s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 s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G308" i="1" s="1"/>
  <c r="E308" i="1"/>
  <c r="F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 s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<sst xmlns="http://schemas.openxmlformats.org/spreadsheetml/2006/main" count="1001" uniqueCount="606">
  <si>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</si>
  <si>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</si>
  <si>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</si>
  <si>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</si>
  <si>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</si>
  <si>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</si>
  <si>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</si>
  <si>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</si>
  <si>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</si>
  <si>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</si>
  <si>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</si>
  <si>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</si>
  <si>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</si>
  <si>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</si>
  <si>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</si>
  <si>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</si>
  <si>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</si>
  <si>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</si>
  <si>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</si>
  <si>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</si>
  <si>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</si>
  <si>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</si>
  <si>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</si>
  <si>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</si>
  <si>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</si>
  <si>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</si>
  <si>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</si>
  <si>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</si>
  <si>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</si>
  <si>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</si>
  <si>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</si>
  <si>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</si>
  <si>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</si>
  <si>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</si>
  <si>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</si>
  <si>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</si>
  <si>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</si>
  <si>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</si>
  <si>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</si>
  <si>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</si>
  <si>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</si>
  <si>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</si>
  <si>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</si>
  <si>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</si>
  <si>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</si>
  <si>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</si>
  <si>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</si>
  <si>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</si>
  <si>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</si>
  <si>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</si>
  <si>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</si>
  <si>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</si>
  <si>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</si>
  <si>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</si>
  <si>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</si>
  <si>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</si>
  <si>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</si>
  <si>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</si>
  <si>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</si>
  <si>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</si>
  <si>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</si>
  <si>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</si>
  <si>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</si>
  <si>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</si>
  <si>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</si>
  <si>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</si>
  <si>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</si>
  <si>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</si>
  <si>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</si>
  <si>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</si>
  <si>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</si>
  <si>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</si>
  <si>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</si>
  <si>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</si>
  <si>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</si>
  <si>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</si>
  <si>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</si>
  <si>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</si>
  <si>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</si>
  <si>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</si>
  <si>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</si>
  <si>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</si>
  <si>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</si>
  <si>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</si>
  <si>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</si>
  <si>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</si>
  <si>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</si>
  <si>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</si>
  <si>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</si>
  <si>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</si>
  <si>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</si>
  <si>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</si>
  <si>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</si>
  <si>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</si>
  <si>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</si>
  <si>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</si>
  <si>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</si>
  <si>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</si>
  <si>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</si>
  <si>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</si>
  <si>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</si>
  <si>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</si>
  <si>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</si>
  <si>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</si>
  <si>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</si>
  <si>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</si>
  <si>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</si>
  <si>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</si>
  <si>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</si>
  <si>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</si>
  <si>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</si>
  <si>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</si>
  <si>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</si>
  <si>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</si>
  <si>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</si>
  <si>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</si>
  <si>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</si>
  <si>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</si>
  <si>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</si>
  <si>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</si>
  <si>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</si>
  <si>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</si>
  <si>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</si>
  <si>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</si>
  <si>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</si>
  <si>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</si>
  <si>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</si>
  <si>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</si>
  <si>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</si>
  <si>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</si>
  <si>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</si>
  <si>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</si>
  <si>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</si>
  <si>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</si>
  <si>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</si>
  <si>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</si>
  <si>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</si>
  <si>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</si>
  <si>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</si>
  <si>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</si>
  <si>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</si>
  <si>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</si>
  <si>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</si>
  <si>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</si>
  <si>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</si>
  <si>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</si>
  <si>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</si>
  <si>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</si>
  <si>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</si>
  <si>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</si>
  <si>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</si>
  <si>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</si>
  <si>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</si>
  <si>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</si>
  <si>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</si>
  <si>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</si>
  <si>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</si>
  <si>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</si>
  <si>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</si>
  <si>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</si>
  <si>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</si>
  <si>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</si>
  <si>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</si>
  <si>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</si>
  <si>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</si>
  <si>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</si>
  <si>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</si>
  <si>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</si>
  <si>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</si>
  <si>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</si>
  <si>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</si>
  <si>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</si>
  <si>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</si>
  <si>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</si>
  <si>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</si>
  <si>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</si>
  <si>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</si>
  <si>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</si>
  <si>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</si>
  <si>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</si>
  <si>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</si>
  <si>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</si>
  <si>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</si>
  <si>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</si>
  <si>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</si>
  <si>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</si>
  <si>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</si>
  <si>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</si>
  <si>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</si>
  <si>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</si>
  <si>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</si>
  <si>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</si>
  <si>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</si>
  <si>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</si>
  <si>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</si>
  <si>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</si>
  <si>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</si>
  <si>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</si>
  <si>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</si>
  <si>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</si>
  <si>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</si>
  <si>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</si>
  <si>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</si>
  <si>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</si>
  <si>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</si>
  <si>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</si>
  <si>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</si>
  <si>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</si>
  <si>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</si>
  <si>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</si>
  <si>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</si>
  <si>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</si>
  <si>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</si>
  <si>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</si>
  <si>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</si>
  <si>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</si>
  <si>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</si>
  <si>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</si>
  <si>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</si>
  <si>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</si>
  <si>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</si>
  <si>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</si>
  <si>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</si>
  <si>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</si>
  <si>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</si>
  <si>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</si>
  <si>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</si>
  <si>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</si>
  <si>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</si>
  <si>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</si>
  <si>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</si>
  <si>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</si>
  <si>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</si>
  <si>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</si>
  <si>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</si>
  <si>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</si>
  <si>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</si>
  <si>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</si>
  <si>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</si>
  <si>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</si>
  <si>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</si>
  <si>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</si>
  <si>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</si>
  <si>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</si>
  <si>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</si>
  <si>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</si>
  <si>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</si>
  <si>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</si>
  <si>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</si>
  <si>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</si>
  <si>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</si>
  <si>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</si>
  <si>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</si>
  <si>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</si>
  <si>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</si>
  <si>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</si>
  <si>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</si>
  <si>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</si>
  <si>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</si>
  <si>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</si>
  <si>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</si>
  <si>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</si>
  <si>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</si>
  <si>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</si>
  <si>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</si>
  <si>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</si>
  <si>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</si>
  <si>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</si>
  <si>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</si>
  <si>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</si>
  <si>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</si>
  <si>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</si>
  <si>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</si>
  <si>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</si>
  <si>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</si>
  <si>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</si>
  <si>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</si>
  <si>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</si>
  <si>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</si>
  <si>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</si>
  <si>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</si>
  <si>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</si>
  <si>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</si>
  <si>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</si>
  <si>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</si>
  <si>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</si>
  <si>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</si>
  <si>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</si>
  <si>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</si>
  <si>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</si>
  <si>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</si>
  <si>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</si>
  <si>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</si>
  <si>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</si>
  <si>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</si>
  <si>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</si>
  <si>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</si>
  <si>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</si>
  <si>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</si>
  <si>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</si>
  <si>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</si>
  <si>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</si>
  <si>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</si>
  <si>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</si>
  <si>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</si>
  <si>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</si>
  <si>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</si>
  <si>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</si>
  <si>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</si>
  <si>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</si>
  <si>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</si>
  <si>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</si>
  <si>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</si>
  <si>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</si>
  <si>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</si>
  <si>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</si>
  <si>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</si>
  <si>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</si>
  <si>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</si>
  <si>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</si>
  <si>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</si>
  <si>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</si>
  <si>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</si>
  <si>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</si>
  <si>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</si>
  <si>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</si>
  <si>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</si>
  <si>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</si>
  <si>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</si>
  <si>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</si>
  <si>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</si>
  <si>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</si>
  <si>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</si>
  <si>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</si>
  <si>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</si>
  <si>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</si>
  <si>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</si>
  <si>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</si>
  <si>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</si>
  <si>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</si>
  <si>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</si>
  <si>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</si>
  <si>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</si>
  <si>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</si>
  <si>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</si>
  <si>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</si>
  <si>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</si>
  <si>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</si>
  <si>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</si>
  <si>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</si>
  <si>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</si>
  <si>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</si>
  <si>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</si>
  <si>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</si>
  <si>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</si>
  <si>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</si>
  <si>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</si>
  <si>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</si>
  <si>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</si>
  <si>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</si>
  <si>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</si>
  <si>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</si>
  <si>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</si>
  <si>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</si>
  <si>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</si>
  <si>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</si>
  <si>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</si>
  <si>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</si>
  <si>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</si>
  <si>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</si>
  <si>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</si>
  <si>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</si>
  <si>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</si>
  <si>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</si>
  <si>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</si>
  <si>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</si>
  <si>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</si>
  <si>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</si>
  <si>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</si>
  <si>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</si>
  <si>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</si>
  <si>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</si>
  <si>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</si>
  <si>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</si>
  <si>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</si>
  <si>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</si>
  <si>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</si>
  <si>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</si>
  <si>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</si>
  <si>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</si>
  <si>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</si>
  <si>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</si>
  <si>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</si>
  <si>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</si>
  <si>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</si>
  <si>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</si>
  <si>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</si>
  <si>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</si>
  <si>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</si>
  <si>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</si>
  <si>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</si>
  <si>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</si>
  <si>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</si>
  <si>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</si>
  <si>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</si>
  <si>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</si>
  <si>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</si>
  <si>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</si>
  <si>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</si>
  <si>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</si>
  <si>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</si>
  <si>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</si>
  <si>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</si>
  <si>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</si>
  <si>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</si>
  <si>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</si>
  <si>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</si>
  <si>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</si>
  <si>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</si>
  <si>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</si>
  <si>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</si>
  <si>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</si>
  <si>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</si>
  <si>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</si>
  <si>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</si>
  <si>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</si>
  <si>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</si>
  <si>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</si>
  <si>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</si>
  <si>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</si>
  <si>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</si>
  <si>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</si>
  <si>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</si>
  <si>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</si>
  <si>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</si>
  <si>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</si>
  <si>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</si>
  <si>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</si>
  <si>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</si>
  <si>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</si>
  <si>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</si>
  <si>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</si>
  <si>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</si>
  <si>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</si>
  <si>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</si>
  <si>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</si>
  <si>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</si>
  <si>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</si>
  <si>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</si>
  <si>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</si>
  <si>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</si>
  <si>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</si>
  <si>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</si>
  <si>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</si>
  <si>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</si>
  <si>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</si>
  <si>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</si>
  <si>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</si>
  <si>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</si>
  <si>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</si>
  <si>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</si>
  <si>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</si>
  <si>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</si>
  <si>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</si>
  <si>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</si>
  <si>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</si>
  <si>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</si>
  <si>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</si>
  <si>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</si>
  <si>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</si>
  <si>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</si>
  <si>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</si>
  <si>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</si>
  <si>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</si>
  <si>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</si>
  <si>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</si>
  <si>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</si>
  <si>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</si>
  <si>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</si>
  <si>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</si>
  <si>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</si>
  <si>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</si>
  <si>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</si>
  <si>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</si>
  <si>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</si>
  <si>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</si>
  <si>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</si>
  <si>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</si>
  <si>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</si>
  <si>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</si>
  <si>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</si>
  <si>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</si>
  <si>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</si>
  <si>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</si>
  <si>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</si>
  <si>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</si>
  <si>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</si>
  <si>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</si>
  <si>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</si>
  <si>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</si>
  <si>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</si>
  <si>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</si>
  <si>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</si>
  <si>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</si>
  <si>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</si>
  <si>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</si>
  <si>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</si>
  <si>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</si>
  <si>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</si>
  <si>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</si>
  <si>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</si>
  <si>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</si>
  <si>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</si>
  <si>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</si>
  <si>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</si>
  <si>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</si>
  <si>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</si>
  <si>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</si>
  <si>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</si>
  <si>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</si>
  <si>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</si>
  <si>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</si>
  <si>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</si>
  <si>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</si>
  <si>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</si>
  <si>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</si>
  <si>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</si>
  <si>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</si>
  <si>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</si>
  <si>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</si>
  <si>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</si>
  <si>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</si>
  <si>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</si>
  <si>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</si>
  <si>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</si>
  <si>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</si>
  <si>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</si>
  <si>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</si>
  <si>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</si>
  <si>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</si>
  <si>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</si>
  <si>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</si>
  <si>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</si>
  <si>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</si>
  <si>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</si>
  <si>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</si>
  <si>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</si>
  <si>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</si>
  <si>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</si>
  <si>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</si>
  <si>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</si>
  <si>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</si>
  <si>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</si>
  <si>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</si>
  <si>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</si>
  <si>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</si>
  <si>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</si>
  <si>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</si>
  <si>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</si>
  <si>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</si>
  <si>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</si>
  <si>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</si>
  <si>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</si>
  <si>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</si>
  <si>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</si>
  <si>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</si>
  <si>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</si>
  <si>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</si>
  <si>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</si>
  <si>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</si>
  <si>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</si>
  <si>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</si>
  <si>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</si>
  <si>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</si>
  <si>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</si>
  <si>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</si>
  <si>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</si>
  <si>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</si>
  <si>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</si>
  <si>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</si>
  <si>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</si>
  <si>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</si>
  <si>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</si>
  <si>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</si>
  <si>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</si>
  <si>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</si>
  <si>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</si>
  <si>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</si>
  <si>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</si>
  <si>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</si>
  <si>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</si>
  <si>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</si>
  <si>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</si>
  <si>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</si>
  <si>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</si>
  <si>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</si>
  <si>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</si>
  <si>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</si>
  <si>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</si>
  <si>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</si>
  <si>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</si>
  <si>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</si>
  <si>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</si>
  <si>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</si>
  <si>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</si>
  <si>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OPERATING EXPENDITURE FOR THE 1st Quarter Ended 30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</si>
</sst>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872F-853D-4CCC-B3D7-73E3BE98DC76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1" width="10.7265625" customWidth="1"/>
    <col min="12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10129615381</v>
      </c>
      <c r="E6" s="19">
        <v>10171721239</v>
      </c>
      <c r="F6" s="19">
        <v>2899297325</v>
      </c>
      <c r="G6" s="21">
        <f>IF(($D6       =0),0,($F6       /$D6       ))</f>
        <v>0.2862198825868727</v>
      </c>
      <c r="H6" s="20">
        <v>922441161</v>
      </c>
      <c r="I6" s="19">
        <v>963424068</v>
      </c>
      <c r="J6" s="19">
        <v>1013432096</v>
      </c>
      <c r="K6" s="20">
        <v>2899297325</v>
      </c>
      <c r="L6" s="20">
        <v>0</v>
      </c>
      <c r="M6" s="19">
        <v>0</v>
      </c>
      <c r="N6" s="19">
        <v>0</v>
      </c>
      <c r="O6" s="20">
        <v>0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18116061470</v>
      </c>
      <c r="E7" s="19">
        <v>18116061470</v>
      </c>
      <c r="F7" s="19">
        <v>3659129855</v>
      </c>
      <c r="G7" s="21">
        <f>IF(($D7       =0),0,($F7       /$D7       ))</f>
        <v>0.2019826362953934</v>
      </c>
      <c r="H7" s="20">
        <v>0</v>
      </c>
      <c r="I7" s="19">
        <v>595822563</v>
      </c>
      <c r="J7" s="19">
        <v>3063307292</v>
      </c>
      <c r="K7" s="20">
        <v>3659129855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28245676851</v>
      </c>
      <c r="E8" s="12">
        <f>SUM(E6:E7)</f>
        <v>28287782709</v>
      </c>
      <c r="F8" s="12">
        <f>SUM(F6:F7)</f>
        <v>6558427180</v>
      </c>
      <c r="G8" s="14">
        <f>IF(($D8       =0),0,($F8       /$D8       ))</f>
        <v>0.2321922471391514</v>
      </c>
      <c r="H8" s="13">
        <f>SUM(H6:H7)</f>
        <v>922441161</v>
      </c>
      <c r="I8" s="12">
        <f>SUM(I6:I7)</f>
        <v>1559246631</v>
      </c>
      <c r="J8" s="12">
        <f>SUM(J6:J7)</f>
        <v>4076739388</v>
      </c>
      <c r="K8" s="13">
        <f>SUM(K6:K7)</f>
        <v>6558427180</v>
      </c>
      <c r="L8" s="13">
        <f>SUM(L6:L7)</f>
        <v>0</v>
      </c>
      <c r="M8" s="12">
        <f>SUM(M6:M7)</f>
        <v>0</v>
      </c>
      <c r="N8" s="12">
        <f>SUM(N6:N7)</f>
        <v>0</v>
      </c>
      <c r="O8" s="13">
        <f>SUM(O6:O7)</f>
        <v>0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545491207</v>
      </c>
      <c r="E9" s="19">
        <v>545491207</v>
      </c>
      <c r="F9" s="19">
        <v>143673438</v>
      </c>
      <c r="G9" s="21">
        <f>IF(($D9       =0),0,($F9       /$D9       ))</f>
        <v>0.26338360024197421</v>
      </c>
      <c r="H9" s="20">
        <v>26104891</v>
      </c>
      <c r="I9" s="19">
        <v>62935789</v>
      </c>
      <c r="J9" s="19">
        <v>54632758</v>
      </c>
      <c r="K9" s="20">
        <v>143673438</v>
      </c>
      <c r="L9" s="20">
        <v>0</v>
      </c>
      <c r="M9" s="19">
        <v>0</v>
      </c>
      <c r="N9" s="19">
        <v>0</v>
      </c>
      <c r="O9" s="20">
        <v>0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375267618</v>
      </c>
      <c r="E10" s="19">
        <v>375267618</v>
      </c>
      <c r="F10" s="19">
        <v>32995619</v>
      </c>
      <c r="G10" s="21">
        <f>IF(($D10      =0),0,($F10      /$D10      ))</f>
        <v>8.792556942656321E-2</v>
      </c>
      <c r="H10" s="20">
        <v>10036789</v>
      </c>
      <c r="I10" s="19">
        <v>12321749</v>
      </c>
      <c r="J10" s="19">
        <v>10637081</v>
      </c>
      <c r="K10" s="20">
        <v>32995619</v>
      </c>
      <c r="L10" s="20">
        <v>0</v>
      </c>
      <c r="M10" s="19">
        <v>0</v>
      </c>
      <c r="N10" s="19">
        <v>0</v>
      </c>
      <c r="O10" s="20">
        <v>0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801476672</v>
      </c>
      <c r="E11" s="19">
        <v>801476672</v>
      </c>
      <c r="F11" s="19">
        <v>74886954</v>
      </c>
      <c r="G11" s="21">
        <f>IF(($D11      =0),0,($F11      /$D11      ))</f>
        <v>9.3436224179959657E-2</v>
      </c>
      <c r="H11" s="20">
        <v>47433393</v>
      </c>
      <c r="I11" s="19">
        <v>27453561</v>
      </c>
      <c r="J11" s="19">
        <v>0</v>
      </c>
      <c r="K11" s="20">
        <v>74886954</v>
      </c>
      <c r="L11" s="20">
        <v>0</v>
      </c>
      <c r="M11" s="19">
        <v>0</v>
      </c>
      <c r="N11" s="19">
        <v>0</v>
      </c>
      <c r="O11" s="20">
        <v>0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689437978</v>
      </c>
      <c r="E12" s="19">
        <v>689437978</v>
      </c>
      <c r="F12" s="19">
        <v>145057837</v>
      </c>
      <c r="G12" s="21">
        <f>IF(($D12      =0),0,($F12      /$D12      ))</f>
        <v>0.21040012536124025</v>
      </c>
      <c r="H12" s="20">
        <v>38295400</v>
      </c>
      <c r="I12" s="19">
        <v>47790744</v>
      </c>
      <c r="J12" s="19">
        <v>58971693</v>
      </c>
      <c r="K12" s="20">
        <v>145057837</v>
      </c>
      <c r="L12" s="20">
        <v>0</v>
      </c>
      <c r="M12" s="19">
        <v>0</v>
      </c>
      <c r="N12" s="19">
        <v>0</v>
      </c>
      <c r="O12" s="20">
        <v>0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235908703</v>
      </c>
      <c r="E13" s="19">
        <v>235908703</v>
      </c>
      <c r="F13" s="19">
        <v>61348045</v>
      </c>
      <c r="G13" s="21">
        <f>IF(($D13      =0),0,($F13      /$D13      ))</f>
        <v>0.26004994398193099</v>
      </c>
      <c r="H13" s="20">
        <v>9549310</v>
      </c>
      <c r="I13" s="19">
        <v>23964270</v>
      </c>
      <c r="J13" s="19">
        <v>27834465</v>
      </c>
      <c r="K13" s="20">
        <v>61348045</v>
      </c>
      <c r="L13" s="20">
        <v>0</v>
      </c>
      <c r="M13" s="19">
        <v>0</v>
      </c>
      <c r="N13" s="19">
        <v>0</v>
      </c>
      <c r="O13" s="20">
        <v>0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1505473715</v>
      </c>
      <c r="E14" s="19">
        <v>1535251249</v>
      </c>
      <c r="F14" s="19">
        <v>316088700</v>
      </c>
      <c r="G14" s="21">
        <f>IF(($D14      =0),0,($F14      /$D14      ))</f>
        <v>0.20995962722603895</v>
      </c>
      <c r="H14" s="20">
        <v>87627378</v>
      </c>
      <c r="I14" s="19">
        <v>121038788</v>
      </c>
      <c r="J14" s="19">
        <v>107422534</v>
      </c>
      <c r="K14" s="20">
        <v>316088700</v>
      </c>
      <c r="L14" s="20">
        <v>0</v>
      </c>
      <c r="M14" s="19">
        <v>0</v>
      </c>
      <c r="N14" s="19">
        <v>0</v>
      </c>
      <c r="O14" s="20">
        <v>0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244269746</v>
      </c>
      <c r="E15" s="19">
        <v>244269746</v>
      </c>
      <c r="F15" s="19">
        <v>9569808</v>
      </c>
      <c r="G15" s="21">
        <f>IF(($D15      =0),0,($F15      /$D15      ))</f>
        <v>3.9177213538347889E-2</v>
      </c>
      <c r="H15" s="20">
        <v>-80393042</v>
      </c>
      <c r="I15" s="19">
        <v>7120263</v>
      </c>
      <c r="J15" s="19">
        <v>82842587</v>
      </c>
      <c r="K15" s="20">
        <v>9569808</v>
      </c>
      <c r="L15" s="20">
        <v>0</v>
      </c>
      <c r="M15" s="19">
        <v>0</v>
      </c>
      <c r="N15" s="19">
        <v>0</v>
      </c>
      <c r="O15" s="20">
        <v>0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248694778</v>
      </c>
      <c r="E16" s="19">
        <v>278325378</v>
      </c>
      <c r="F16" s="19">
        <v>47677760</v>
      </c>
      <c r="G16" s="21">
        <f>IF(($D16      =0),0,($F16      /$D16      ))</f>
        <v>0.19171194660146826</v>
      </c>
      <c r="H16" s="20">
        <v>19674781</v>
      </c>
      <c r="I16" s="19">
        <v>11894363</v>
      </c>
      <c r="J16" s="19">
        <v>16108616</v>
      </c>
      <c r="K16" s="20">
        <v>47677760</v>
      </c>
      <c r="L16" s="20">
        <v>0</v>
      </c>
      <c r="M16" s="19">
        <v>0</v>
      </c>
      <c r="N16" s="19">
        <v>0</v>
      </c>
      <c r="O16" s="20">
        <v>0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4646020417</v>
      </c>
      <c r="E17" s="12">
        <f>SUM(E9:E16)</f>
        <v>4705428551</v>
      </c>
      <c r="F17" s="12">
        <f>SUM(F9:F16)</f>
        <v>831298161</v>
      </c>
      <c r="G17" s="14">
        <f>IF(($D17      =0),0,($F17      /$D17      ))</f>
        <v>0.17892692807768176</v>
      </c>
      <c r="H17" s="13">
        <f>SUM(H9:H16)</f>
        <v>158328900</v>
      </c>
      <c r="I17" s="12">
        <f>SUM(I9:I16)</f>
        <v>314519527</v>
      </c>
      <c r="J17" s="12">
        <f>SUM(J9:J16)</f>
        <v>358449734</v>
      </c>
      <c r="K17" s="13">
        <f>SUM(K9:K16)</f>
        <v>831298161</v>
      </c>
      <c r="L17" s="13">
        <f>SUM(L9:L16)</f>
        <v>0</v>
      </c>
      <c r="M17" s="12">
        <f>SUM(M9:M16)</f>
        <v>0</v>
      </c>
      <c r="N17" s="12">
        <f>SUM(N9:N16)</f>
        <v>0</v>
      </c>
      <c r="O17" s="13">
        <f>SUM(O9:O16)</f>
        <v>0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434859562</v>
      </c>
      <c r="E18" s="19">
        <v>434859562</v>
      </c>
      <c r="F18" s="19">
        <v>27154324</v>
      </c>
      <c r="G18" s="21">
        <f>IF(($D18      =0),0,($F18      /$D18      ))</f>
        <v>6.2443893093007345E-2</v>
      </c>
      <c r="H18" s="20">
        <v>9225102</v>
      </c>
      <c r="I18" s="19">
        <v>9700885</v>
      </c>
      <c r="J18" s="19">
        <v>8228337</v>
      </c>
      <c r="K18" s="20">
        <v>27154324</v>
      </c>
      <c r="L18" s="20">
        <v>0</v>
      </c>
      <c r="M18" s="19">
        <v>0</v>
      </c>
      <c r="N18" s="19">
        <v>0</v>
      </c>
      <c r="O18" s="20">
        <v>0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718903432</v>
      </c>
      <c r="E19" s="19">
        <v>723906545</v>
      </c>
      <c r="F19" s="19">
        <v>82299209</v>
      </c>
      <c r="G19" s="21">
        <f>IF(($D19      =0),0,($F19      /$D19      ))</f>
        <v>0.11447880944321323</v>
      </c>
      <c r="H19" s="20">
        <v>27240536</v>
      </c>
      <c r="I19" s="19">
        <v>25857823</v>
      </c>
      <c r="J19" s="19">
        <v>29200850</v>
      </c>
      <c r="K19" s="20">
        <v>82299209</v>
      </c>
      <c r="L19" s="20">
        <v>0</v>
      </c>
      <c r="M19" s="19">
        <v>0</v>
      </c>
      <c r="N19" s="19">
        <v>0</v>
      </c>
      <c r="O19" s="20">
        <v>0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125679582</v>
      </c>
      <c r="E20" s="19">
        <v>125679587</v>
      </c>
      <c r="F20" s="19">
        <v>30393960</v>
      </c>
      <c r="G20" s="21">
        <f>IF(($D20      =0),0,($F20      /$D20      ))</f>
        <v>0.24183689598840327</v>
      </c>
      <c r="H20" s="20">
        <v>8401330</v>
      </c>
      <c r="I20" s="19">
        <v>8742948</v>
      </c>
      <c r="J20" s="19">
        <v>13249682</v>
      </c>
      <c r="K20" s="20">
        <v>30393960</v>
      </c>
      <c r="L20" s="20">
        <v>0</v>
      </c>
      <c r="M20" s="19">
        <v>0</v>
      </c>
      <c r="N20" s="19">
        <v>0</v>
      </c>
      <c r="O20" s="20">
        <v>0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308577094</v>
      </c>
      <c r="E21" s="19">
        <v>308577094</v>
      </c>
      <c r="F21" s="19">
        <v>63128283</v>
      </c>
      <c r="G21" s="21">
        <f>IF(($D21      =0),0,($F21      /$D21      ))</f>
        <v>0.20457864250934971</v>
      </c>
      <c r="H21" s="20">
        <v>24192575</v>
      </c>
      <c r="I21" s="19">
        <v>18798228</v>
      </c>
      <c r="J21" s="19">
        <v>20137480</v>
      </c>
      <c r="K21" s="20">
        <v>63128283</v>
      </c>
      <c r="L21" s="20">
        <v>0</v>
      </c>
      <c r="M21" s="19">
        <v>0</v>
      </c>
      <c r="N21" s="19">
        <v>0</v>
      </c>
      <c r="O21" s="20">
        <v>0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201282852</v>
      </c>
      <c r="E22" s="19">
        <v>214453433</v>
      </c>
      <c r="F22" s="19">
        <v>55284900</v>
      </c>
      <c r="G22" s="21">
        <f>IF(($D22      =0),0,($F22      /$D22      ))</f>
        <v>0.27466274176202549</v>
      </c>
      <c r="H22" s="20">
        <v>19495739</v>
      </c>
      <c r="I22" s="19">
        <v>17937189</v>
      </c>
      <c r="J22" s="19">
        <v>17851972</v>
      </c>
      <c r="K22" s="20">
        <v>55284900</v>
      </c>
      <c r="L22" s="20">
        <v>0</v>
      </c>
      <c r="M22" s="19">
        <v>0</v>
      </c>
      <c r="N22" s="19">
        <v>0</v>
      </c>
      <c r="O22" s="20">
        <v>0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569190481</v>
      </c>
      <c r="E23" s="19">
        <v>569190481</v>
      </c>
      <c r="F23" s="19">
        <v>255654045</v>
      </c>
      <c r="G23" s="21">
        <f>IF(($D23      =0),0,($F23      /$D23      ))</f>
        <v>0.44915376053170503</v>
      </c>
      <c r="H23" s="20">
        <v>21157232</v>
      </c>
      <c r="I23" s="19">
        <v>163666150</v>
      </c>
      <c r="J23" s="19">
        <v>70830663</v>
      </c>
      <c r="K23" s="20">
        <v>255654045</v>
      </c>
      <c r="L23" s="20">
        <v>0</v>
      </c>
      <c r="M23" s="19">
        <v>0</v>
      </c>
      <c r="N23" s="19">
        <v>0</v>
      </c>
      <c r="O23" s="20">
        <v>0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2061591900</v>
      </c>
      <c r="E24" s="19">
        <v>2061591900</v>
      </c>
      <c r="F24" s="19">
        <v>286207814</v>
      </c>
      <c r="G24" s="21">
        <f>IF(($D24      =0),0,($F24      /$D24      ))</f>
        <v>0.13882854991814819</v>
      </c>
      <c r="H24" s="20">
        <v>81633449</v>
      </c>
      <c r="I24" s="19">
        <v>99795439</v>
      </c>
      <c r="J24" s="19">
        <v>104778926</v>
      </c>
      <c r="K24" s="20">
        <v>286207814</v>
      </c>
      <c r="L24" s="20">
        <v>0</v>
      </c>
      <c r="M24" s="19">
        <v>0</v>
      </c>
      <c r="N24" s="19">
        <v>0</v>
      </c>
      <c r="O24" s="20">
        <v>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4420084903</v>
      </c>
      <c r="E25" s="12">
        <f>SUM(E18:E24)</f>
        <v>4438258602</v>
      </c>
      <c r="F25" s="12">
        <f>SUM(F18:F24)</f>
        <v>800122535</v>
      </c>
      <c r="G25" s="14">
        <f>IF(($D25      =0),0,($F25      /$D25      ))</f>
        <v>0.18101972078792894</v>
      </c>
      <c r="H25" s="13">
        <f>SUM(H18:H24)</f>
        <v>191345963</v>
      </c>
      <c r="I25" s="12">
        <f>SUM(I18:I24)</f>
        <v>344498662</v>
      </c>
      <c r="J25" s="12">
        <f>SUM(J18:J24)</f>
        <v>264277910</v>
      </c>
      <c r="K25" s="13">
        <f>SUM(K18:K24)</f>
        <v>800122535</v>
      </c>
      <c r="L25" s="13">
        <f>SUM(L18:L24)</f>
        <v>0</v>
      </c>
      <c r="M25" s="12">
        <f>SUM(M18:M24)</f>
        <v>0</v>
      </c>
      <c r="N25" s="12">
        <f>SUM(N18:N24)</f>
        <v>0</v>
      </c>
      <c r="O25" s="13">
        <f>SUM(O18:O24)</f>
        <v>0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439614957</v>
      </c>
      <c r="E26" s="19">
        <v>439614957</v>
      </c>
      <c r="F26" s="19">
        <v>225285919</v>
      </c>
      <c r="G26" s="21">
        <f>IF(($D26      =0),0,($F26      /$D26      ))</f>
        <v>0.51246190652243895</v>
      </c>
      <c r="H26" s="20">
        <v>37737834</v>
      </c>
      <c r="I26" s="19">
        <v>124901083</v>
      </c>
      <c r="J26" s="19">
        <v>62647002</v>
      </c>
      <c r="K26" s="20">
        <v>225285919</v>
      </c>
      <c r="L26" s="20">
        <v>0</v>
      </c>
      <c r="M26" s="19">
        <v>0</v>
      </c>
      <c r="N26" s="19">
        <v>0</v>
      </c>
      <c r="O26" s="20">
        <v>0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273630062</v>
      </c>
      <c r="E27" s="19">
        <v>273630062</v>
      </c>
      <c r="F27" s="19">
        <v>61874526</v>
      </c>
      <c r="G27" s="21">
        <f>IF(($D27      =0),0,($F27      /$D27      ))</f>
        <v>0.22612473771248132</v>
      </c>
      <c r="H27" s="20">
        <v>16112269</v>
      </c>
      <c r="I27" s="19">
        <v>21866844</v>
      </c>
      <c r="J27" s="19">
        <v>23895413</v>
      </c>
      <c r="K27" s="20">
        <v>61874526</v>
      </c>
      <c r="L27" s="20">
        <v>0</v>
      </c>
      <c r="M27" s="19">
        <v>0</v>
      </c>
      <c r="N27" s="19">
        <v>0</v>
      </c>
      <c r="O27" s="20">
        <v>0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215536997</v>
      </c>
      <c r="E28" s="19">
        <v>215536997</v>
      </c>
      <c r="F28" s="19">
        <v>60116057</v>
      </c>
      <c r="G28" s="21">
        <f>IF(($D28      =0),0,($F28      /$D28      ))</f>
        <v>0.27891293762434671</v>
      </c>
      <c r="H28" s="20">
        <v>18326173</v>
      </c>
      <c r="I28" s="19">
        <v>21314851</v>
      </c>
      <c r="J28" s="19">
        <v>20475033</v>
      </c>
      <c r="K28" s="20">
        <v>60116057</v>
      </c>
      <c r="L28" s="20">
        <v>0</v>
      </c>
      <c r="M28" s="19">
        <v>0</v>
      </c>
      <c r="N28" s="19">
        <v>0</v>
      </c>
      <c r="O28" s="20">
        <v>0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262635616</v>
      </c>
      <c r="E29" s="19">
        <v>262635616</v>
      </c>
      <c r="F29" s="19">
        <v>58321409</v>
      </c>
      <c r="G29" s="21">
        <f>IF(($D29      =0),0,($F29      /$D29      ))</f>
        <v>0.22206207173363723</v>
      </c>
      <c r="H29" s="20">
        <v>21578323</v>
      </c>
      <c r="I29" s="19">
        <v>19233900</v>
      </c>
      <c r="J29" s="19">
        <v>17509186</v>
      </c>
      <c r="K29" s="20">
        <v>58321409</v>
      </c>
      <c r="L29" s="20">
        <v>0</v>
      </c>
      <c r="M29" s="19">
        <v>0</v>
      </c>
      <c r="N29" s="19">
        <v>0</v>
      </c>
      <c r="O29" s="20">
        <v>0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145471522</v>
      </c>
      <c r="E30" s="19">
        <v>145471522</v>
      </c>
      <c r="F30" s="19">
        <v>28124150</v>
      </c>
      <c r="G30" s="21">
        <f>IF(($D30      =0),0,($F30      /$D30      ))</f>
        <v>0.19333096686786572</v>
      </c>
      <c r="H30" s="20">
        <v>16143979</v>
      </c>
      <c r="I30" s="19">
        <v>0</v>
      </c>
      <c r="J30" s="19">
        <v>11980171</v>
      </c>
      <c r="K30" s="20">
        <v>28124150</v>
      </c>
      <c r="L30" s="20">
        <v>0</v>
      </c>
      <c r="M30" s="19">
        <v>0</v>
      </c>
      <c r="N30" s="19">
        <v>0</v>
      </c>
      <c r="O30" s="20">
        <v>0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1063611713</v>
      </c>
      <c r="E31" s="19">
        <v>1063611713</v>
      </c>
      <c r="F31" s="19">
        <v>295539158</v>
      </c>
      <c r="G31" s="21">
        <f>IF(($D31      =0),0,($F31      /$D31      ))</f>
        <v>0.27786376775262156</v>
      </c>
      <c r="H31" s="20">
        <v>93947564</v>
      </c>
      <c r="I31" s="19">
        <v>110471457</v>
      </c>
      <c r="J31" s="19">
        <v>91120137</v>
      </c>
      <c r="K31" s="20">
        <v>295539158</v>
      </c>
      <c r="L31" s="20">
        <v>0</v>
      </c>
      <c r="M31" s="19">
        <v>0</v>
      </c>
      <c r="N31" s="19">
        <v>0</v>
      </c>
      <c r="O31" s="20">
        <v>0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1365365828</v>
      </c>
      <c r="E32" s="19">
        <v>1365365828</v>
      </c>
      <c r="F32" s="19">
        <v>276418435</v>
      </c>
      <c r="G32" s="21">
        <f>IF(($D32      =0),0,($F32      /$D32      ))</f>
        <v>0.20245009017466051</v>
      </c>
      <c r="H32" s="20">
        <v>61945522</v>
      </c>
      <c r="I32" s="19">
        <v>85705076</v>
      </c>
      <c r="J32" s="19">
        <v>128767837</v>
      </c>
      <c r="K32" s="20">
        <v>276418435</v>
      </c>
      <c r="L32" s="20">
        <v>0</v>
      </c>
      <c r="M32" s="19">
        <v>0</v>
      </c>
      <c r="N32" s="19">
        <v>0</v>
      </c>
      <c r="O32" s="20">
        <v>0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3765866695</v>
      </c>
      <c r="E33" s="12">
        <f>SUM(E26:E32)</f>
        <v>3765866695</v>
      </c>
      <c r="F33" s="12">
        <f>SUM(F26:F32)</f>
        <v>1005679654</v>
      </c>
      <c r="G33" s="14">
        <f>IF(($D33      =0),0,($F33      /$D33      ))</f>
        <v>0.267051315261705</v>
      </c>
      <c r="H33" s="13">
        <f>SUM(H26:H32)</f>
        <v>265791664</v>
      </c>
      <c r="I33" s="12">
        <f>SUM(I26:I32)</f>
        <v>383493211</v>
      </c>
      <c r="J33" s="12">
        <f>SUM(J26:J32)</f>
        <v>356394779</v>
      </c>
      <c r="K33" s="13">
        <f>SUM(K26:K32)</f>
        <v>1005679654</v>
      </c>
      <c r="L33" s="13">
        <f>SUM(L26:L32)</f>
        <v>0</v>
      </c>
      <c r="M33" s="12">
        <f>SUM(M26:M32)</f>
        <v>0</v>
      </c>
      <c r="N33" s="12">
        <f>SUM(N26:N32)</f>
        <v>0</v>
      </c>
      <c r="O33" s="13">
        <f>SUM(O26:O32)</f>
        <v>0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447187064</v>
      </c>
      <c r="E34" s="19">
        <v>447187064</v>
      </c>
      <c r="F34" s="19">
        <v>74108556</v>
      </c>
      <c r="G34" s="21">
        <f>IF(($D34      =0),0,($F34      /$D34      ))</f>
        <v>0.16572160056937604</v>
      </c>
      <c r="H34" s="20">
        <v>24419036</v>
      </c>
      <c r="I34" s="19">
        <v>28124128</v>
      </c>
      <c r="J34" s="19">
        <v>21565392</v>
      </c>
      <c r="K34" s="20">
        <v>74108556</v>
      </c>
      <c r="L34" s="20">
        <v>0</v>
      </c>
      <c r="M34" s="19">
        <v>0</v>
      </c>
      <c r="N34" s="19">
        <v>0</v>
      </c>
      <c r="O34" s="20">
        <v>0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414124101</v>
      </c>
      <c r="E35" s="19">
        <v>414124101</v>
      </c>
      <c r="F35" s="19">
        <v>42196916</v>
      </c>
      <c r="G35" s="21">
        <f>IF(($D35      =0),0,($F35      /$D35      ))</f>
        <v>0.1018943739282636</v>
      </c>
      <c r="H35" s="20">
        <v>16631361</v>
      </c>
      <c r="I35" s="19">
        <v>0</v>
      </c>
      <c r="J35" s="19">
        <v>25565555</v>
      </c>
      <c r="K35" s="20">
        <v>42196916</v>
      </c>
      <c r="L35" s="20">
        <v>0</v>
      </c>
      <c r="M35" s="19">
        <v>0</v>
      </c>
      <c r="N35" s="19">
        <v>0</v>
      </c>
      <c r="O35" s="20">
        <v>0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477638793</v>
      </c>
      <c r="E36" s="19">
        <v>477638793</v>
      </c>
      <c r="F36" s="19">
        <v>108889032</v>
      </c>
      <c r="G36" s="21">
        <f>IF(($D36      =0),0,($F36      /$D36      ))</f>
        <v>0.22797359342627768</v>
      </c>
      <c r="H36" s="20">
        <v>19463831</v>
      </c>
      <c r="I36" s="19">
        <v>45822221</v>
      </c>
      <c r="J36" s="19">
        <v>43602980</v>
      </c>
      <c r="K36" s="20">
        <v>108889032</v>
      </c>
      <c r="L36" s="20">
        <v>0</v>
      </c>
      <c r="M36" s="19">
        <v>0</v>
      </c>
      <c r="N36" s="19">
        <v>0</v>
      </c>
      <c r="O36" s="20">
        <v>0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832398247</v>
      </c>
      <c r="E37" s="19">
        <v>832398247</v>
      </c>
      <c r="F37" s="19">
        <v>114601917</v>
      </c>
      <c r="G37" s="21">
        <f>IF(($D37      =0),0,($F37      /$D37      ))</f>
        <v>0.13767678801947308</v>
      </c>
      <c r="H37" s="20">
        <v>41260895</v>
      </c>
      <c r="I37" s="19">
        <v>31903018</v>
      </c>
      <c r="J37" s="19">
        <v>41438004</v>
      </c>
      <c r="K37" s="20">
        <v>114601917</v>
      </c>
      <c r="L37" s="20">
        <v>0</v>
      </c>
      <c r="M37" s="19">
        <v>0</v>
      </c>
      <c r="N37" s="19">
        <v>0</v>
      </c>
      <c r="O37" s="20">
        <v>0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2171348205</v>
      </c>
      <c r="E38" s="12">
        <f>SUM(E34:E37)</f>
        <v>2171348205</v>
      </c>
      <c r="F38" s="12">
        <f>SUM(F34:F37)</f>
        <v>339796421</v>
      </c>
      <c r="G38" s="14">
        <f>IF(($D38      =0),0,($F38      /$D38      ))</f>
        <v>0.15649098574680242</v>
      </c>
      <c r="H38" s="13">
        <f>SUM(H34:H37)</f>
        <v>101775123</v>
      </c>
      <c r="I38" s="12">
        <f>SUM(I34:I37)</f>
        <v>105849367</v>
      </c>
      <c r="J38" s="12">
        <f>SUM(J34:J37)</f>
        <v>132171931</v>
      </c>
      <c r="K38" s="13">
        <f>SUM(K34:K37)</f>
        <v>339796421</v>
      </c>
      <c r="L38" s="13">
        <f>SUM(L34:L37)</f>
        <v>0</v>
      </c>
      <c r="M38" s="12">
        <f>SUM(M34:M37)</f>
        <v>0</v>
      </c>
      <c r="N38" s="12">
        <f>SUM(N34:N37)</f>
        <v>0</v>
      </c>
      <c r="O38" s="13">
        <f>SUM(O34:O37)</f>
        <v>0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564001358</v>
      </c>
      <c r="E39" s="19">
        <v>564001358</v>
      </c>
      <c r="F39" s="19">
        <v>103540064</v>
      </c>
      <c r="G39" s="21">
        <f>IF(($D39      =0),0,($F39      /$D39      ))</f>
        <v>0.18358123173171509</v>
      </c>
      <c r="H39" s="20">
        <v>39533250</v>
      </c>
      <c r="I39" s="19">
        <v>29967382</v>
      </c>
      <c r="J39" s="19">
        <v>34039432</v>
      </c>
      <c r="K39" s="20">
        <v>103540064</v>
      </c>
      <c r="L39" s="20">
        <v>0</v>
      </c>
      <c r="M39" s="19">
        <v>0</v>
      </c>
      <c r="N39" s="19">
        <v>0</v>
      </c>
      <c r="O39" s="20">
        <v>0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362486613</v>
      </c>
      <c r="E40" s="19">
        <v>362486613</v>
      </c>
      <c r="F40" s="19">
        <v>60852004</v>
      </c>
      <c r="G40" s="21">
        <f>IF(($D40      =0),0,($F40      /$D40      ))</f>
        <v>0.16787379676280625</v>
      </c>
      <c r="H40" s="20">
        <v>19090072</v>
      </c>
      <c r="I40" s="19">
        <v>20621949</v>
      </c>
      <c r="J40" s="19">
        <v>21139983</v>
      </c>
      <c r="K40" s="20">
        <v>60852004</v>
      </c>
      <c r="L40" s="20">
        <v>0</v>
      </c>
      <c r="M40" s="19">
        <v>0</v>
      </c>
      <c r="N40" s="19">
        <v>0</v>
      </c>
      <c r="O40" s="20">
        <v>0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580880948</v>
      </c>
      <c r="E41" s="19">
        <v>580880948</v>
      </c>
      <c r="F41" s="19">
        <v>93702358</v>
      </c>
      <c r="G41" s="21">
        <f>IF(($D41      =0),0,($F41      /$D41      ))</f>
        <v>0.16131077860725432</v>
      </c>
      <c r="H41" s="20">
        <v>35116936</v>
      </c>
      <c r="I41" s="19">
        <v>33009726</v>
      </c>
      <c r="J41" s="19">
        <v>25575696</v>
      </c>
      <c r="K41" s="20">
        <v>93702358</v>
      </c>
      <c r="L41" s="20">
        <v>0</v>
      </c>
      <c r="M41" s="19">
        <v>0</v>
      </c>
      <c r="N41" s="19">
        <v>0</v>
      </c>
      <c r="O41" s="20">
        <v>0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337526608</v>
      </c>
      <c r="E42" s="19">
        <v>337526608</v>
      </c>
      <c r="F42" s="19">
        <v>82556232</v>
      </c>
      <c r="G42" s="21">
        <f>IF(($D42      =0),0,($F42      /$D42      ))</f>
        <v>0.24459177452463243</v>
      </c>
      <c r="H42" s="20">
        <v>24656025</v>
      </c>
      <c r="I42" s="19">
        <v>40097232</v>
      </c>
      <c r="J42" s="19">
        <v>17802975</v>
      </c>
      <c r="K42" s="20">
        <v>82556232</v>
      </c>
      <c r="L42" s="20">
        <v>0</v>
      </c>
      <c r="M42" s="19">
        <v>0</v>
      </c>
      <c r="N42" s="19">
        <v>0</v>
      </c>
      <c r="O42" s="20">
        <v>0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1797441311</v>
      </c>
      <c r="E43" s="19">
        <v>1797441311</v>
      </c>
      <c r="F43" s="19">
        <v>464753063</v>
      </c>
      <c r="G43" s="21">
        <f>IF(($D43      =0),0,($F43      /$D43      ))</f>
        <v>0.25856369282034375</v>
      </c>
      <c r="H43" s="20">
        <v>152999534</v>
      </c>
      <c r="I43" s="19">
        <v>171006969</v>
      </c>
      <c r="J43" s="19">
        <v>140746560</v>
      </c>
      <c r="K43" s="20">
        <v>464753063</v>
      </c>
      <c r="L43" s="20">
        <v>0</v>
      </c>
      <c r="M43" s="19">
        <v>0</v>
      </c>
      <c r="N43" s="19">
        <v>0</v>
      </c>
      <c r="O43" s="20">
        <v>0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1660126738</v>
      </c>
      <c r="E44" s="19">
        <v>1660126738</v>
      </c>
      <c r="F44" s="19">
        <v>263590727</v>
      </c>
      <c r="G44" s="21">
        <f>IF(($D44      =0),0,($F44      /$D44      ))</f>
        <v>0.15877747220525762</v>
      </c>
      <c r="H44" s="20">
        <v>88156541</v>
      </c>
      <c r="I44" s="19">
        <v>84815585</v>
      </c>
      <c r="J44" s="19">
        <v>90618601</v>
      </c>
      <c r="K44" s="20">
        <v>263590727</v>
      </c>
      <c r="L44" s="20">
        <v>0</v>
      </c>
      <c r="M44" s="19">
        <v>0</v>
      </c>
      <c r="N44" s="19">
        <v>0</v>
      </c>
      <c r="O44" s="20">
        <v>0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5302463576</v>
      </c>
      <c r="E45" s="12">
        <f>SUM(E39:E44)</f>
        <v>5302463576</v>
      </c>
      <c r="F45" s="12">
        <f>SUM(F39:F44)</f>
        <v>1068994448</v>
      </c>
      <c r="G45" s="14">
        <f>IF(($D45      =0),0,($F45      /$D45      ))</f>
        <v>0.20160335524764009</v>
      </c>
      <c r="H45" s="13">
        <f>SUM(H39:H44)</f>
        <v>359552358</v>
      </c>
      <c r="I45" s="12">
        <f>SUM(I39:I44)</f>
        <v>379518843</v>
      </c>
      <c r="J45" s="12">
        <f>SUM(J39:J44)</f>
        <v>329923247</v>
      </c>
      <c r="K45" s="13">
        <f>SUM(K39:K44)</f>
        <v>1068994448</v>
      </c>
      <c r="L45" s="13">
        <f>SUM(L39:L44)</f>
        <v>0</v>
      </c>
      <c r="M45" s="12">
        <f>SUM(M39:M44)</f>
        <v>0</v>
      </c>
      <c r="N45" s="12">
        <f>SUM(N39:N44)</f>
        <v>0</v>
      </c>
      <c r="O45" s="13">
        <f>SUM(O39:O44)</f>
        <v>0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584466312</v>
      </c>
      <c r="E46" s="19">
        <v>584466312</v>
      </c>
      <c r="F46" s="19">
        <v>130330517</v>
      </c>
      <c r="G46" s="21">
        <f>IF(($D46      =0),0,($F46      /$D46      ))</f>
        <v>0.22299064004907096</v>
      </c>
      <c r="H46" s="20">
        <v>42343741</v>
      </c>
      <c r="I46" s="19">
        <v>40645502</v>
      </c>
      <c r="J46" s="19">
        <v>47341274</v>
      </c>
      <c r="K46" s="20">
        <v>130330517</v>
      </c>
      <c r="L46" s="20">
        <v>0</v>
      </c>
      <c r="M46" s="19">
        <v>0</v>
      </c>
      <c r="N46" s="19">
        <v>0</v>
      </c>
      <c r="O46" s="20">
        <v>0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476468325</v>
      </c>
      <c r="E47" s="19">
        <v>476468325</v>
      </c>
      <c r="F47" s="19">
        <v>88038503</v>
      </c>
      <c r="G47" s="21">
        <f>IF(($D47      =0),0,($F47      /$D47      ))</f>
        <v>0.18477304446208465</v>
      </c>
      <c r="H47" s="20">
        <v>28082725</v>
      </c>
      <c r="I47" s="19">
        <v>28038670</v>
      </c>
      <c r="J47" s="19">
        <v>31917108</v>
      </c>
      <c r="K47" s="20">
        <v>88038503</v>
      </c>
      <c r="L47" s="20">
        <v>0</v>
      </c>
      <c r="M47" s="19">
        <v>0</v>
      </c>
      <c r="N47" s="19">
        <v>0</v>
      </c>
      <c r="O47" s="20">
        <v>0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499830312</v>
      </c>
      <c r="E48" s="19">
        <v>499830312</v>
      </c>
      <c r="F48" s="19">
        <v>94757198</v>
      </c>
      <c r="G48" s="21">
        <f>IF(($D48      =0),0,($F48      /$D48      ))</f>
        <v>0.18957873447259038</v>
      </c>
      <c r="H48" s="20">
        <v>24207795</v>
      </c>
      <c r="I48" s="19">
        <v>28922430</v>
      </c>
      <c r="J48" s="19">
        <v>41626973</v>
      </c>
      <c r="K48" s="20">
        <v>94757198</v>
      </c>
      <c r="L48" s="20">
        <v>0</v>
      </c>
      <c r="M48" s="19">
        <v>0</v>
      </c>
      <c r="N48" s="19">
        <v>0</v>
      </c>
      <c r="O48" s="20">
        <v>0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227340841</v>
      </c>
      <c r="E49" s="19">
        <v>224127336</v>
      </c>
      <c r="F49" s="19">
        <v>17967296</v>
      </c>
      <c r="G49" s="21">
        <f>IF(($D49      =0),0,($F49      /$D49      ))</f>
        <v>7.9032416353205973E-2</v>
      </c>
      <c r="H49" s="20">
        <v>3079498</v>
      </c>
      <c r="I49" s="19">
        <v>6881783</v>
      </c>
      <c r="J49" s="19">
        <v>8006015</v>
      </c>
      <c r="K49" s="20">
        <v>17967296</v>
      </c>
      <c r="L49" s="20">
        <v>0</v>
      </c>
      <c r="M49" s="19">
        <v>0</v>
      </c>
      <c r="N49" s="19">
        <v>0</v>
      </c>
      <c r="O49" s="20">
        <v>0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995038002</v>
      </c>
      <c r="E50" s="19">
        <v>995038002</v>
      </c>
      <c r="F50" s="19">
        <v>190167681</v>
      </c>
      <c r="G50" s="21">
        <f>IF(($D50      =0),0,($F50      /$D50      ))</f>
        <v>0.19111599820084058</v>
      </c>
      <c r="H50" s="20">
        <v>56468438</v>
      </c>
      <c r="I50" s="19">
        <v>64928003</v>
      </c>
      <c r="J50" s="19">
        <v>68771240</v>
      </c>
      <c r="K50" s="20">
        <v>190167681</v>
      </c>
      <c r="L50" s="20">
        <v>0</v>
      </c>
      <c r="M50" s="19">
        <v>0</v>
      </c>
      <c r="N50" s="19">
        <v>0</v>
      </c>
      <c r="O50" s="20">
        <v>0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2783143792</v>
      </c>
      <c r="E51" s="12">
        <f>SUM(E46:E50)</f>
        <v>2779930287</v>
      </c>
      <c r="F51" s="12">
        <f>SUM(F46:F50)</f>
        <v>521261195</v>
      </c>
      <c r="G51" s="14">
        <f>IF(($D51      =0),0,($F51      /$D51      ))</f>
        <v>0.18729222561131689</v>
      </c>
      <c r="H51" s="13">
        <f>SUM(H46:H50)</f>
        <v>154182197</v>
      </c>
      <c r="I51" s="12">
        <f>SUM(I46:I50)</f>
        <v>169416388</v>
      </c>
      <c r="J51" s="12">
        <f>SUM(J46:J50)</f>
        <v>197662610</v>
      </c>
      <c r="K51" s="13">
        <f>SUM(K46:K50)</f>
        <v>521261195</v>
      </c>
      <c r="L51" s="13">
        <f>SUM(L46:L50)</f>
        <v>0</v>
      </c>
      <c r="M51" s="12">
        <f>SUM(M46:M50)</f>
        <v>0</v>
      </c>
      <c r="N51" s="12">
        <f>SUM(N46:N50)</f>
        <v>0</v>
      </c>
      <c r="O51" s="13">
        <f>SUM(O46:O50)</f>
        <v>0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51334604439</v>
      </c>
      <c r="E52" s="12">
        <f>SUM(E6:E7,E9:E16,E18:E24,E26:E32,E34:E37,E39:E44,E46:E50)</f>
        <v>51451078625</v>
      </c>
      <c r="F52" s="12">
        <f>SUM(F6:F7,F9:F16,F18:F24,F26:F32,F34:F37,F39:F44,F46:F50)</f>
        <v>11125579594</v>
      </c>
      <c r="G52" s="14">
        <f>IF(($D52      =0),0,($F52      /$D52      ))</f>
        <v>0.21672670346998249</v>
      </c>
      <c r="H52" s="13">
        <f>SUM(H6:H7,H9:H16,H18:H24,H26:H32,H34:H37,H39:H44,H46:H50)</f>
        <v>2153417366</v>
      </c>
      <c r="I52" s="12">
        <f>SUM(I6:I7,I9:I16,I18:I24,I26:I32,I34:I37,I39:I44,I46:I50)</f>
        <v>3256542629</v>
      </c>
      <c r="J52" s="12">
        <f>SUM(J6:J7,J9:J16,J18:J24,J26:J32,J34:J37,J39:J44,J46:J50)</f>
        <v>5715619599</v>
      </c>
      <c r="K52" s="13">
        <f>SUM(K6:K7,K9:K16,K18:K24,K26:K32,K34:K37,K39:K44,K46:K50)</f>
        <v>11125579594</v>
      </c>
      <c r="L52" s="13">
        <f>SUM(L6:L7,L9:L16,L18:L24,L26:L32,L34:L37,L39:L44,L46:L50)</f>
        <v>0</v>
      </c>
      <c r="M52" s="12">
        <f>SUM(M6:M7,M9:M16,M18:M24,M26:M32,M34:M37,M39:M44,M46:M50)</f>
        <v>0</v>
      </c>
      <c r="N52" s="12">
        <f>SUM(N6:N7,N9:N16,N18:N24,N26:N32,N34:N37,N39:N44,N46:N50)</f>
        <v>0</v>
      </c>
      <c r="O52" s="13">
        <f>SUM(O6:O7,O9:O16,O18:O24,O26:O32,O34:O37,O39:O44,O46:O50)</f>
        <v>0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9754653080</v>
      </c>
      <c r="E55" s="19">
        <v>9754653080</v>
      </c>
      <c r="F55" s="19">
        <v>3132831847</v>
      </c>
      <c r="G55" s="21">
        <f>IF(($D55      =0),0,($F55      /$D55      ))</f>
        <v>0.32116281545914294</v>
      </c>
      <c r="H55" s="20">
        <v>1132070341</v>
      </c>
      <c r="I55" s="19">
        <v>835403205</v>
      </c>
      <c r="J55" s="19">
        <v>1165358301</v>
      </c>
      <c r="K55" s="20">
        <v>3132831847</v>
      </c>
      <c r="L55" s="20">
        <v>0</v>
      </c>
      <c r="M55" s="19">
        <v>0</v>
      </c>
      <c r="N55" s="19">
        <v>0</v>
      </c>
      <c r="O55" s="20">
        <v>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9754653080</v>
      </c>
      <c r="E56" s="12">
        <f>E55</f>
        <v>9754653080</v>
      </c>
      <c r="F56" s="12">
        <f>F55</f>
        <v>3132831847</v>
      </c>
      <c r="G56" s="14">
        <f>IF(($D56      =0),0,($F56      /$D56      ))</f>
        <v>0.32116281545914294</v>
      </c>
      <c r="H56" s="13">
        <f>H55</f>
        <v>1132070341</v>
      </c>
      <c r="I56" s="12">
        <f>I55</f>
        <v>835403205</v>
      </c>
      <c r="J56" s="12">
        <f>J55</f>
        <v>1165358301</v>
      </c>
      <c r="K56" s="13">
        <f>K55</f>
        <v>3132831847</v>
      </c>
      <c r="L56" s="13">
        <f>L55</f>
        <v>0</v>
      </c>
      <c r="M56" s="12">
        <f>M55</f>
        <v>0</v>
      </c>
      <c r="N56" s="12">
        <f>N55</f>
        <v>0</v>
      </c>
      <c r="O56" s="13">
        <f>O55</f>
        <v>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244145863</v>
      </c>
      <c r="E57" s="19">
        <v>244145863</v>
      </c>
      <c r="F57" s="19">
        <v>39461615</v>
      </c>
      <c r="G57" s="21">
        <f>IF(($D57      =0),0,($F57      /$D57      ))</f>
        <v>0.1616313072648706</v>
      </c>
      <c r="H57" s="20">
        <v>8480578</v>
      </c>
      <c r="I57" s="19">
        <v>25471061</v>
      </c>
      <c r="J57" s="19">
        <v>5509976</v>
      </c>
      <c r="K57" s="20">
        <v>39461615</v>
      </c>
      <c r="L57" s="20">
        <v>0</v>
      </c>
      <c r="M57" s="19">
        <v>0</v>
      </c>
      <c r="N57" s="19">
        <v>0</v>
      </c>
      <c r="O57" s="20">
        <v>0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591510322</v>
      </c>
      <c r="E58" s="19">
        <v>591510322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245217540</v>
      </c>
      <c r="E59" s="19">
        <v>245217540</v>
      </c>
      <c r="F59" s="19">
        <v>9667881</v>
      </c>
      <c r="G59" s="21">
        <f>IF(($D59      =0),0,($F59      /$D59      ))</f>
        <v>3.9425731943971053E-2</v>
      </c>
      <c r="H59" s="20">
        <v>0</v>
      </c>
      <c r="I59" s="19">
        <v>0</v>
      </c>
      <c r="J59" s="19">
        <v>9667881</v>
      </c>
      <c r="K59" s="20">
        <v>9667881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63913401</v>
      </c>
      <c r="E60" s="19">
        <v>63913401</v>
      </c>
      <c r="F60" s="19">
        <v>16726005</v>
      </c>
      <c r="G60" s="21">
        <f>IF(($D60      =0),0,($F60      /$D60      ))</f>
        <v>0.26169793405298525</v>
      </c>
      <c r="H60" s="20">
        <v>5691717</v>
      </c>
      <c r="I60" s="19">
        <v>5954805</v>
      </c>
      <c r="J60" s="19">
        <v>5079483</v>
      </c>
      <c r="K60" s="20">
        <v>16726005</v>
      </c>
      <c r="L60" s="20">
        <v>0</v>
      </c>
      <c r="M60" s="19">
        <v>0</v>
      </c>
      <c r="N60" s="19">
        <v>0</v>
      </c>
      <c r="O60" s="20">
        <v>0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1144787126</v>
      </c>
      <c r="E61" s="12">
        <f>SUM(E57:E60)</f>
        <v>1144787126</v>
      </c>
      <c r="F61" s="12">
        <f>SUM(F57:F60)</f>
        <v>65855501</v>
      </c>
      <c r="G61" s="14">
        <f>IF(($D61      =0),0,($F61      /$D61      ))</f>
        <v>5.7526416487671088E-2</v>
      </c>
      <c r="H61" s="13">
        <f>SUM(H57:H60)</f>
        <v>14172295</v>
      </c>
      <c r="I61" s="12">
        <f>SUM(I57:I60)</f>
        <v>31425866</v>
      </c>
      <c r="J61" s="12">
        <f>SUM(J57:J60)</f>
        <v>20257340</v>
      </c>
      <c r="K61" s="13">
        <f>SUM(K57:K60)</f>
        <v>65855501</v>
      </c>
      <c r="L61" s="13">
        <f>SUM(L57:L60)</f>
        <v>0</v>
      </c>
      <c r="M61" s="12">
        <f>SUM(M57:M60)</f>
        <v>0</v>
      </c>
      <c r="N61" s="12">
        <f>SUM(N57:N60)</f>
        <v>0</v>
      </c>
      <c r="O61" s="13">
        <f>SUM(O57:O60)</f>
        <v>0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410069903</v>
      </c>
      <c r="E62" s="19">
        <v>410069903</v>
      </c>
      <c r="F62" s="19">
        <v>3841290</v>
      </c>
      <c r="G62" s="21">
        <f>IF(($D62      =0),0,($F62      /$D62      ))</f>
        <v>9.3674029034996019E-3</v>
      </c>
      <c r="H62" s="20">
        <v>353964</v>
      </c>
      <c r="I62" s="19">
        <v>146882</v>
      </c>
      <c r="J62" s="19">
        <v>3340444</v>
      </c>
      <c r="K62" s="20">
        <v>3841290</v>
      </c>
      <c r="L62" s="20">
        <v>0</v>
      </c>
      <c r="M62" s="19">
        <v>0</v>
      </c>
      <c r="N62" s="19">
        <v>0</v>
      </c>
      <c r="O62" s="20">
        <v>0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252456738</v>
      </c>
      <c r="E63" s="19">
        <v>252456738</v>
      </c>
      <c r="F63" s="19">
        <v>52342072</v>
      </c>
      <c r="G63" s="21">
        <f>IF(($D63      =0),0,($F63      /$D63      ))</f>
        <v>0.20733085761410733</v>
      </c>
      <c r="H63" s="20">
        <v>11533384</v>
      </c>
      <c r="I63" s="19">
        <v>24348641</v>
      </c>
      <c r="J63" s="19">
        <v>16460047</v>
      </c>
      <c r="K63" s="20">
        <v>52342072</v>
      </c>
      <c r="L63" s="20">
        <v>0</v>
      </c>
      <c r="M63" s="19">
        <v>0</v>
      </c>
      <c r="N63" s="19">
        <v>0</v>
      </c>
      <c r="O63" s="20">
        <v>0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253790671</v>
      </c>
      <c r="E64" s="19">
        <v>253790671</v>
      </c>
      <c r="F64" s="19">
        <v>38559150</v>
      </c>
      <c r="G64" s="21">
        <f>IF(($D64      =0),0,($F64      /$D64      ))</f>
        <v>0.15193288960570187</v>
      </c>
      <c r="H64" s="20">
        <v>15050177</v>
      </c>
      <c r="I64" s="19">
        <v>12879311</v>
      </c>
      <c r="J64" s="19">
        <v>10629662</v>
      </c>
      <c r="K64" s="20">
        <v>38559150</v>
      </c>
      <c r="L64" s="20">
        <v>0</v>
      </c>
      <c r="M64" s="19">
        <v>0</v>
      </c>
      <c r="N64" s="19">
        <v>0</v>
      </c>
      <c r="O64" s="20">
        <v>0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3423312595</v>
      </c>
      <c r="E65" s="19">
        <v>3423312595</v>
      </c>
      <c r="F65" s="19">
        <v>105129254</v>
      </c>
      <c r="G65" s="21">
        <f>IF(($D65      =0),0,($F65      /$D65      ))</f>
        <v>3.0709802591077723E-2</v>
      </c>
      <c r="H65" s="20">
        <v>103357485</v>
      </c>
      <c r="I65" s="19">
        <v>-168227801</v>
      </c>
      <c r="J65" s="19">
        <v>169999570</v>
      </c>
      <c r="K65" s="20">
        <v>105129254</v>
      </c>
      <c r="L65" s="20">
        <v>0</v>
      </c>
      <c r="M65" s="19">
        <v>0</v>
      </c>
      <c r="N65" s="19">
        <v>0</v>
      </c>
      <c r="O65" s="20">
        <v>0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572584064</v>
      </c>
      <c r="E66" s="19">
        <v>572584064</v>
      </c>
      <c r="F66" s="19">
        <v>122996440</v>
      </c>
      <c r="G66" s="21">
        <f>IF(($D66      =0),0,($F66      /$D66      ))</f>
        <v>0.21480940133185406</v>
      </c>
      <c r="H66" s="20">
        <v>24222675</v>
      </c>
      <c r="I66" s="19">
        <v>55243096</v>
      </c>
      <c r="J66" s="19">
        <v>43530669</v>
      </c>
      <c r="K66" s="20">
        <v>122996440</v>
      </c>
      <c r="L66" s="20">
        <v>0</v>
      </c>
      <c r="M66" s="19">
        <v>0</v>
      </c>
      <c r="N66" s="19">
        <v>0</v>
      </c>
      <c r="O66" s="20">
        <v>0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211794107</v>
      </c>
      <c r="E67" s="19">
        <v>211794107</v>
      </c>
      <c r="F67" s="19">
        <v>61799139</v>
      </c>
      <c r="G67" s="21">
        <f>IF(($D67      =0),0,($F67      /$D67      ))</f>
        <v>0.29178875595438547</v>
      </c>
      <c r="H67" s="20">
        <v>14041975</v>
      </c>
      <c r="I67" s="19">
        <v>22055061</v>
      </c>
      <c r="J67" s="19">
        <v>25702103</v>
      </c>
      <c r="K67" s="20">
        <v>61799139</v>
      </c>
      <c r="L67" s="20">
        <v>0</v>
      </c>
      <c r="M67" s="19">
        <v>0</v>
      </c>
      <c r="N67" s="19">
        <v>0</v>
      </c>
      <c r="O67" s="20">
        <v>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5124008078</v>
      </c>
      <c r="E68" s="12">
        <f>SUM(E62:E67)</f>
        <v>5124008078</v>
      </c>
      <c r="F68" s="12">
        <f>SUM(F62:F67)</f>
        <v>384667345</v>
      </c>
      <c r="G68" s="14">
        <f>IF(($D68      =0),0,($F68      /$D68      ))</f>
        <v>7.5071572711131074E-2</v>
      </c>
      <c r="H68" s="13">
        <f>SUM(H62:H67)</f>
        <v>168559660</v>
      </c>
      <c r="I68" s="12">
        <f>SUM(I62:I67)</f>
        <v>-53554810</v>
      </c>
      <c r="J68" s="12">
        <f>SUM(J62:J67)</f>
        <v>269662495</v>
      </c>
      <c r="K68" s="13">
        <f>SUM(K62:K67)</f>
        <v>384667345</v>
      </c>
      <c r="L68" s="13">
        <f>SUM(L62:L67)</f>
        <v>0</v>
      </c>
      <c r="M68" s="12">
        <f>SUM(M62:M67)</f>
        <v>0</v>
      </c>
      <c r="N68" s="12">
        <f>SUM(N62:N67)</f>
        <v>0</v>
      </c>
      <c r="O68" s="13">
        <f>SUM(O62:O67)</f>
        <v>0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925731824</v>
      </c>
      <c r="E69" s="19">
        <v>925731824</v>
      </c>
      <c r="F69" s="19">
        <v>199435287</v>
      </c>
      <c r="G69" s="21">
        <f>IF(($D69      =0),0,($F69      /$D69      ))</f>
        <v>0.21543527167323567</v>
      </c>
      <c r="H69" s="20">
        <v>64061674</v>
      </c>
      <c r="I69" s="19">
        <v>61903708</v>
      </c>
      <c r="J69" s="19">
        <v>73469905</v>
      </c>
      <c r="K69" s="20">
        <v>199435287</v>
      </c>
      <c r="L69" s="20">
        <v>0</v>
      </c>
      <c r="M69" s="19">
        <v>0</v>
      </c>
      <c r="N69" s="19">
        <v>0</v>
      </c>
      <c r="O69" s="20">
        <v>0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1149167676</v>
      </c>
      <c r="E70" s="19">
        <v>1149167676</v>
      </c>
      <c r="F70" s="19">
        <v>411670477</v>
      </c>
      <c r="G70" s="21">
        <f>IF(($D70      =0),0,($F70      /$D70      ))</f>
        <v>0.35823360297857876</v>
      </c>
      <c r="H70" s="20">
        <v>49854970</v>
      </c>
      <c r="I70" s="19">
        <v>100984039</v>
      </c>
      <c r="J70" s="19">
        <v>260831468</v>
      </c>
      <c r="K70" s="20">
        <v>411670477</v>
      </c>
      <c r="L70" s="20">
        <v>0</v>
      </c>
      <c r="M70" s="19">
        <v>0</v>
      </c>
      <c r="N70" s="19">
        <v>0</v>
      </c>
      <c r="O70" s="20">
        <v>0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637910587</v>
      </c>
      <c r="E71" s="19">
        <v>637910587</v>
      </c>
      <c r="F71" s="19">
        <v>210078051</v>
      </c>
      <c r="G71" s="21">
        <f>IF(($D71      =0),0,($F71      /$D71      ))</f>
        <v>0.32932209510421562</v>
      </c>
      <c r="H71" s="20">
        <v>53122222</v>
      </c>
      <c r="I71" s="19">
        <v>52012570</v>
      </c>
      <c r="J71" s="19">
        <v>104943259</v>
      </c>
      <c r="K71" s="20">
        <v>210078051</v>
      </c>
      <c r="L71" s="20">
        <v>0</v>
      </c>
      <c r="M71" s="19">
        <v>0</v>
      </c>
      <c r="N71" s="19">
        <v>0</v>
      </c>
      <c r="O71" s="20">
        <v>0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1963590962</v>
      </c>
      <c r="E72" s="19">
        <v>1963590962</v>
      </c>
      <c r="F72" s="19">
        <v>594215350</v>
      </c>
      <c r="G72" s="21">
        <f>IF(($D72      =0),0,($F72      /$D72      ))</f>
        <v>0.30261666584305658</v>
      </c>
      <c r="H72" s="20">
        <v>210494809</v>
      </c>
      <c r="I72" s="19">
        <v>237326942</v>
      </c>
      <c r="J72" s="19">
        <v>146393599</v>
      </c>
      <c r="K72" s="20">
        <v>594215350</v>
      </c>
      <c r="L72" s="20">
        <v>0</v>
      </c>
      <c r="M72" s="19">
        <v>0</v>
      </c>
      <c r="N72" s="19">
        <v>0</v>
      </c>
      <c r="O72" s="20">
        <v>0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273872872</v>
      </c>
      <c r="E73" s="19">
        <v>273872872</v>
      </c>
      <c r="F73" s="19">
        <v>56283608</v>
      </c>
      <c r="G73" s="21">
        <f>IF(($D73      =0),0,($F73      /$D73      ))</f>
        <v>0.20550997836689719</v>
      </c>
      <c r="H73" s="20">
        <v>19089559</v>
      </c>
      <c r="I73" s="19">
        <v>17440376</v>
      </c>
      <c r="J73" s="19">
        <v>19753673</v>
      </c>
      <c r="K73" s="20">
        <v>56283608</v>
      </c>
      <c r="L73" s="20">
        <v>0</v>
      </c>
      <c r="M73" s="19">
        <v>0</v>
      </c>
      <c r="N73" s="19">
        <v>0</v>
      </c>
      <c r="O73" s="20">
        <v>0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464757816</v>
      </c>
      <c r="E74" s="19">
        <v>464757816</v>
      </c>
      <c r="F74" s="19">
        <v>91197484</v>
      </c>
      <c r="G74" s="21">
        <f>IF(($D74      =0),0,($F74      /$D74      ))</f>
        <v>0.19622582097683322</v>
      </c>
      <c r="H74" s="20">
        <v>28265837</v>
      </c>
      <c r="I74" s="19">
        <v>27663271</v>
      </c>
      <c r="J74" s="19">
        <v>35268376</v>
      </c>
      <c r="K74" s="20">
        <v>91197484</v>
      </c>
      <c r="L74" s="20">
        <v>0</v>
      </c>
      <c r="M74" s="19">
        <v>0</v>
      </c>
      <c r="N74" s="19">
        <v>0</v>
      </c>
      <c r="O74" s="20">
        <v>0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169927404</v>
      </c>
      <c r="E75" s="19">
        <v>169927404</v>
      </c>
      <c r="F75" s="19">
        <v>27569171</v>
      </c>
      <c r="G75" s="21">
        <f>IF(($D75      =0),0,($F75      /$D75      ))</f>
        <v>0.16224087669814577</v>
      </c>
      <c r="H75" s="20">
        <v>11183225</v>
      </c>
      <c r="I75" s="19">
        <v>3377193</v>
      </c>
      <c r="J75" s="19">
        <v>13008753</v>
      </c>
      <c r="K75" s="20">
        <v>27569171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5584959141</v>
      </c>
      <c r="E76" s="12">
        <f>SUM(E69:E75)</f>
        <v>5584959141</v>
      </c>
      <c r="F76" s="12">
        <f>SUM(F69:F75)</f>
        <v>1590449428</v>
      </c>
      <c r="G76" s="14">
        <f>IF(($D76      =0),0,($F76      /$D76      ))</f>
        <v>0.28477369088061516</v>
      </c>
      <c r="H76" s="13">
        <f>SUM(H69:H75)</f>
        <v>436072296</v>
      </c>
      <c r="I76" s="12">
        <f>SUM(I69:I75)</f>
        <v>500708099</v>
      </c>
      <c r="J76" s="12">
        <f>SUM(J69:J75)</f>
        <v>653669033</v>
      </c>
      <c r="K76" s="13">
        <f>SUM(K69:K75)</f>
        <v>1590449428</v>
      </c>
      <c r="L76" s="13">
        <f>SUM(L69:L75)</f>
        <v>0</v>
      </c>
      <c r="M76" s="12">
        <f>SUM(M69:M75)</f>
        <v>0</v>
      </c>
      <c r="N76" s="12">
        <f>SUM(N69:N75)</f>
        <v>0</v>
      </c>
      <c r="O76" s="13">
        <f>SUM(O69:O75)</f>
        <v>0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1311466113</v>
      </c>
      <c r="E77" s="19">
        <v>1311466113</v>
      </c>
      <c r="F77" s="19">
        <v>172096585</v>
      </c>
      <c r="G77" s="21">
        <f>IF(($D77      =0),0,($F77      /$D77      ))</f>
        <v>0.13122457629219733</v>
      </c>
      <c r="H77" s="20">
        <v>46251963</v>
      </c>
      <c r="I77" s="19">
        <v>59922213</v>
      </c>
      <c r="J77" s="19">
        <v>65922409</v>
      </c>
      <c r="K77" s="20">
        <v>172096585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1098744916</v>
      </c>
      <c r="E78" s="19">
        <v>1098744916</v>
      </c>
      <c r="F78" s="19">
        <v>267779216</v>
      </c>
      <c r="G78" s="21">
        <f>IF(($D78      =0),0,($F78      /$D78      ))</f>
        <v>0.24371372472407418</v>
      </c>
      <c r="H78" s="20">
        <v>59126325</v>
      </c>
      <c r="I78" s="19">
        <v>150643415</v>
      </c>
      <c r="J78" s="19">
        <v>58009476</v>
      </c>
      <c r="K78" s="20">
        <v>267779216</v>
      </c>
      <c r="L78" s="20">
        <v>0</v>
      </c>
      <c r="M78" s="19">
        <v>0</v>
      </c>
      <c r="N78" s="19">
        <v>0</v>
      </c>
      <c r="O78" s="20">
        <v>0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1844405948</v>
      </c>
      <c r="E79" s="19">
        <v>1844405948</v>
      </c>
      <c r="F79" s="19">
        <v>389157187</v>
      </c>
      <c r="G79" s="21">
        <f>IF(($D79      =0),0,($F79      /$D79      ))</f>
        <v>0.21099324008469311</v>
      </c>
      <c r="H79" s="20">
        <v>78963899</v>
      </c>
      <c r="I79" s="19">
        <v>148886204</v>
      </c>
      <c r="J79" s="19">
        <v>161307084</v>
      </c>
      <c r="K79" s="20">
        <v>389157187</v>
      </c>
      <c r="L79" s="20">
        <v>0</v>
      </c>
      <c r="M79" s="19">
        <v>0</v>
      </c>
      <c r="N79" s="19">
        <v>0</v>
      </c>
      <c r="O79" s="20">
        <v>0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343711736</v>
      </c>
      <c r="E80" s="19">
        <v>343711736</v>
      </c>
      <c r="F80" s="19">
        <v>56855941</v>
      </c>
      <c r="G80" s="21">
        <f>IF(($D80      =0),0,($F80      /$D80      ))</f>
        <v>0.16541751428586657</v>
      </c>
      <c r="H80" s="20">
        <v>11075574</v>
      </c>
      <c r="I80" s="19">
        <v>22281709</v>
      </c>
      <c r="J80" s="19">
        <v>23498658</v>
      </c>
      <c r="K80" s="20">
        <v>56855941</v>
      </c>
      <c r="L80" s="20">
        <v>0</v>
      </c>
      <c r="M80" s="19">
        <v>0</v>
      </c>
      <c r="N80" s="19">
        <v>0</v>
      </c>
      <c r="O80" s="20">
        <v>0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192501000</v>
      </c>
      <c r="E81" s="19">
        <v>192501000</v>
      </c>
      <c r="F81" s="19">
        <v>41822953</v>
      </c>
      <c r="G81" s="21">
        <f>IF(($D81      =0),0,($F81      /$D81      ))</f>
        <v>0.21726096487810453</v>
      </c>
      <c r="H81" s="20">
        <v>13040418</v>
      </c>
      <c r="I81" s="19">
        <v>12845245</v>
      </c>
      <c r="J81" s="19">
        <v>15937290</v>
      </c>
      <c r="K81" s="20">
        <v>41822953</v>
      </c>
      <c r="L81" s="20">
        <v>0</v>
      </c>
      <c r="M81" s="19">
        <v>0</v>
      </c>
      <c r="N81" s="19">
        <v>0</v>
      </c>
      <c r="O81" s="20">
        <v>0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4790829713</v>
      </c>
      <c r="E82" s="12">
        <f>SUM(E77:E81)</f>
        <v>4790829713</v>
      </c>
      <c r="F82" s="12">
        <f>SUM(F77:F81)</f>
        <v>927711882</v>
      </c>
      <c r="G82" s="14">
        <f>IF(($D82      =0),0,($F82      /$D82      ))</f>
        <v>0.19364325963885495</v>
      </c>
      <c r="H82" s="13">
        <f>SUM(H77:H81)</f>
        <v>208458179</v>
      </c>
      <c r="I82" s="12">
        <f>SUM(I77:I81)</f>
        <v>394578786</v>
      </c>
      <c r="J82" s="12">
        <f>SUM(J77:J81)</f>
        <v>324674917</v>
      </c>
      <c r="K82" s="13">
        <f>SUM(K77:K81)</f>
        <v>927711882</v>
      </c>
      <c r="L82" s="13">
        <f>SUM(L77:L81)</f>
        <v>0</v>
      </c>
      <c r="M82" s="12">
        <f>SUM(M77:M81)</f>
        <v>0</v>
      </c>
      <c r="N82" s="12">
        <f>SUM(N77:N81)</f>
        <v>0</v>
      </c>
      <c r="O82" s="13">
        <f>SUM(O77:O81)</f>
        <v>0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26399237138</v>
      </c>
      <c r="E83" s="12">
        <f>SUM(E55,E57:E60,E62:E67,E69:E75,E77:E81)</f>
        <v>26399237138</v>
      </c>
      <c r="F83" s="12">
        <f>SUM(F55,F57:F60,F62:F67,F69:F75,F77:F81)</f>
        <v>6101516003</v>
      </c>
      <c r="G83" s="14">
        <f>IF(($D83      =0),0,($F83      /$D83      ))</f>
        <v>0.23112470906279564</v>
      </c>
      <c r="H83" s="13">
        <f>SUM(H55,H57:H60,H62:H67,H69:H75,H77:H81)</f>
        <v>1959332771</v>
      </c>
      <c r="I83" s="12">
        <f>SUM(I55,I57:I60,I62:I67,I69:I75,I77:I81)</f>
        <v>1708561146</v>
      </c>
      <c r="J83" s="12">
        <f>SUM(J55,J57:J60,J62:J67,J69:J75,J77:J81)</f>
        <v>2433622086</v>
      </c>
      <c r="K83" s="13">
        <f>SUM(K55,K57:K60,K62:K67,K69:K75,K77:K81)</f>
        <v>6101516003</v>
      </c>
      <c r="L83" s="13">
        <f>SUM(L55,L57:L60,L62:L67,L69:L75,L77:L81)</f>
        <v>0</v>
      </c>
      <c r="M83" s="12">
        <f>SUM(M55,M57:M60,M62:M67,M69:M75,M77:M81)</f>
        <v>0</v>
      </c>
      <c r="N83" s="12">
        <f>SUM(N55,N57:N60,N62:N67,N69:N75,N77:N81)</f>
        <v>0</v>
      </c>
      <c r="O83" s="13">
        <f>SUM(O55,O57:O60,O62:O67,O69:O75,O77:O81)</f>
        <v>0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60073376514</v>
      </c>
      <c r="E86" s="19">
        <v>60073376514</v>
      </c>
      <c r="F86" s="19">
        <v>14835416058</v>
      </c>
      <c r="G86" s="21">
        <f>IF(($D86      =0),0,($F86      /$D86      ))</f>
        <v>0.24695492277752409</v>
      </c>
      <c r="H86" s="20">
        <v>4477704797</v>
      </c>
      <c r="I86" s="19">
        <v>5299542380</v>
      </c>
      <c r="J86" s="19">
        <v>5058168881</v>
      </c>
      <c r="K86" s="20">
        <v>14835416058</v>
      </c>
      <c r="L86" s="20">
        <v>0</v>
      </c>
      <c r="M86" s="19">
        <v>0</v>
      </c>
      <c r="N86" s="19">
        <v>0</v>
      </c>
      <c r="O86" s="20">
        <v>0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75709915895</v>
      </c>
      <c r="E87" s="19">
        <v>75709915895</v>
      </c>
      <c r="F87" s="19">
        <v>23396118236</v>
      </c>
      <c r="G87" s="21">
        <f>IF(($D87      =0),0,($F87      /$D87      ))</f>
        <v>0.30902317033937049</v>
      </c>
      <c r="H87" s="20">
        <v>7320960745</v>
      </c>
      <c r="I87" s="19">
        <v>8490633117</v>
      </c>
      <c r="J87" s="19">
        <v>7584524374</v>
      </c>
      <c r="K87" s="20">
        <v>23396118236</v>
      </c>
      <c r="L87" s="20">
        <v>0</v>
      </c>
      <c r="M87" s="19">
        <v>0</v>
      </c>
      <c r="N87" s="19">
        <v>0</v>
      </c>
      <c r="O87" s="20">
        <v>0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48319289278</v>
      </c>
      <c r="E88" s="19">
        <v>48319289278</v>
      </c>
      <c r="F88" s="19">
        <v>739385404395</v>
      </c>
      <c r="G88" s="21">
        <f>IF(($D88      =0),0,($F88      /$D88      ))</f>
        <v>15.302075329399468</v>
      </c>
      <c r="H88" s="20">
        <v>732651859676</v>
      </c>
      <c r="I88" s="19">
        <v>2608993503</v>
      </c>
      <c r="J88" s="19">
        <v>4124551216</v>
      </c>
      <c r="K88" s="20">
        <v>739385404395</v>
      </c>
      <c r="L88" s="20">
        <v>0</v>
      </c>
      <c r="M88" s="19">
        <v>0</v>
      </c>
      <c r="N88" s="19">
        <v>0</v>
      </c>
      <c r="O88" s="20">
        <v>0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184102581687</v>
      </c>
      <c r="E89" s="12">
        <f>SUM(E86:E88)</f>
        <v>184102581687</v>
      </c>
      <c r="F89" s="12">
        <f>SUM(F86:F88)</f>
        <v>777616938689</v>
      </c>
      <c r="G89" s="14">
        <f>IF(($D89      =0),0,($F89      /$D89      ))</f>
        <v>4.2238241938999908</v>
      </c>
      <c r="H89" s="13">
        <f>SUM(H86:H88)</f>
        <v>744450525218</v>
      </c>
      <c r="I89" s="12">
        <f>SUM(I86:I88)</f>
        <v>16399169000</v>
      </c>
      <c r="J89" s="12">
        <f>SUM(J86:J88)</f>
        <v>16767244471</v>
      </c>
      <c r="K89" s="13">
        <f>SUM(K86:K88)</f>
        <v>777616938689</v>
      </c>
      <c r="L89" s="13">
        <f>SUM(L86:L88)</f>
        <v>0</v>
      </c>
      <c r="M89" s="12">
        <f>SUM(M86:M88)</f>
        <v>0</v>
      </c>
      <c r="N89" s="12">
        <f>SUM(N86:N88)</f>
        <v>0</v>
      </c>
      <c r="O89" s="13">
        <f>SUM(O86:O88)</f>
        <v>0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8343899520</v>
      </c>
      <c r="E90" s="19">
        <v>8343899520</v>
      </c>
      <c r="F90" s="19">
        <v>1806723970</v>
      </c>
      <c r="G90" s="21">
        <f>IF(($D90      =0),0,($F90      /$D90      ))</f>
        <v>0.21653232588304228</v>
      </c>
      <c r="H90" s="20">
        <v>118157118</v>
      </c>
      <c r="I90" s="19">
        <v>774466671</v>
      </c>
      <c r="J90" s="19">
        <v>914100181</v>
      </c>
      <c r="K90" s="20">
        <v>1806723970</v>
      </c>
      <c r="L90" s="20">
        <v>0</v>
      </c>
      <c r="M90" s="19">
        <v>0</v>
      </c>
      <c r="N90" s="19">
        <v>0</v>
      </c>
      <c r="O90" s="20">
        <v>0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1873019955</v>
      </c>
      <c r="E91" s="19">
        <v>1873019955</v>
      </c>
      <c r="F91" s="19">
        <v>452693615</v>
      </c>
      <c r="G91" s="21">
        <f>IF(($D91      =0),0,($F91      /$D91      ))</f>
        <v>0.24169182703662118</v>
      </c>
      <c r="H91" s="20">
        <v>147392063</v>
      </c>
      <c r="I91" s="19">
        <v>147204057</v>
      </c>
      <c r="J91" s="19">
        <v>158097495</v>
      </c>
      <c r="K91" s="20">
        <v>452693615</v>
      </c>
      <c r="L91" s="20">
        <v>0</v>
      </c>
      <c r="M91" s="19">
        <v>0</v>
      </c>
      <c r="N91" s="19">
        <v>0</v>
      </c>
      <c r="O91" s="20">
        <v>0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1387109313</v>
      </c>
      <c r="E92" s="19">
        <v>1387109313</v>
      </c>
      <c r="F92" s="19">
        <v>341123375</v>
      </c>
      <c r="G92" s="21">
        <f>IF(($D92      =0),0,($F92      /$D92      ))</f>
        <v>0.24592393101465682</v>
      </c>
      <c r="H92" s="20">
        <v>38941636</v>
      </c>
      <c r="I92" s="19">
        <v>164049726</v>
      </c>
      <c r="J92" s="19">
        <v>138132013</v>
      </c>
      <c r="K92" s="20">
        <v>341123375</v>
      </c>
      <c r="L92" s="20">
        <v>0</v>
      </c>
      <c r="M92" s="19">
        <v>0</v>
      </c>
      <c r="N92" s="19">
        <v>0</v>
      </c>
      <c r="O92" s="20">
        <v>0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437387735</v>
      </c>
      <c r="E93" s="19">
        <v>437387735</v>
      </c>
      <c r="F93" s="19">
        <v>99198746</v>
      </c>
      <c r="G93" s="21">
        <f>IF(($D93      =0),0,($F93      /$D93      ))</f>
        <v>0.22679818856831913</v>
      </c>
      <c r="H93" s="20">
        <v>32098332</v>
      </c>
      <c r="I93" s="19">
        <v>32006205</v>
      </c>
      <c r="J93" s="19">
        <v>35094209</v>
      </c>
      <c r="K93" s="20">
        <v>99198746</v>
      </c>
      <c r="L93" s="20">
        <v>0</v>
      </c>
      <c r="M93" s="19">
        <v>0</v>
      </c>
      <c r="N93" s="19">
        <v>0</v>
      </c>
      <c r="O93" s="20">
        <v>0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12041416523</v>
      </c>
      <c r="E94" s="12">
        <f>SUM(E90:E93)</f>
        <v>12041416523</v>
      </c>
      <c r="F94" s="12">
        <f>SUM(F90:F93)</f>
        <v>2699739706</v>
      </c>
      <c r="G94" s="14">
        <f>IF(($D94      =0),0,($F94      /$D94      ))</f>
        <v>0.22420449461600275</v>
      </c>
      <c r="H94" s="13">
        <f>SUM(H90:H93)</f>
        <v>336589149</v>
      </c>
      <c r="I94" s="12">
        <f>SUM(I90:I93)</f>
        <v>1117726659</v>
      </c>
      <c r="J94" s="12">
        <f>SUM(J90:J93)</f>
        <v>1245423898</v>
      </c>
      <c r="K94" s="13">
        <f>SUM(K90:K93)</f>
        <v>2699739706</v>
      </c>
      <c r="L94" s="13">
        <f>SUM(L90:L93)</f>
        <v>0</v>
      </c>
      <c r="M94" s="12">
        <f>SUM(M90:M93)</f>
        <v>0</v>
      </c>
      <c r="N94" s="12">
        <f>SUM(N90:N93)</f>
        <v>0</v>
      </c>
      <c r="O94" s="13">
        <f>SUM(O90:O93)</f>
        <v>0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4103136931</v>
      </c>
      <c r="E95" s="19">
        <v>4103136931</v>
      </c>
      <c r="F95" s="19">
        <v>647948765</v>
      </c>
      <c r="G95" s="21">
        <f>IF(($D95      =0),0,($F95      /$D95      ))</f>
        <v>0.15791546221736366</v>
      </c>
      <c r="H95" s="20">
        <v>0</v>
      </c>
      <c r="I95" s="19">
        <v>348321003</v>
      </c>
      <c r="J95" s="19">
        <v>299627762</v>
      </c>
      <c r="K95" s="20">
        <v>647948765</v>
      </c>
      <c r="L95" s="20">
        <v>0</v>
      </c>
      <c r="M95" s="19">
        <v>0</v>
      </c>
      <c r="N95" s="19">
        <v>0</v>
      </c>
      <c r="O95" s="20">
        <v>0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2598895124</v>
      </c>
      <c r="E96" s="19">
        <v>2598895124</v>
      </c>
      <c r="F96" s="19">
        <v>435524642</v>
      </c>
      <c r="G96" s="21">
        <f>IF(($D96      =0),0,($F96      /$D96      ))</f>
        <v>0.16758069149388269</v>
      </c>
      <c r="H96" s="20">
        <v>81460354</v>
      </c>
      <c r="I96" s="19">
        <v>100086438</v>
      </c>
      <c r="J96" s="19">
        <v>253977850</v>
      </c>
      <c r="K96" s="20">
        <v>435524642</v>
      </c>
      <c r="L96" s="20">
        <v>0</v>
      </c>
      <c r="M96" s="19">
        <v>0</v>
      </c>
      <c r="N96" s="19">
        <v>0</v>
      </c>
      <c r="O96" s="20">
        <v>0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2926016919</v>
      </c>
      <c r="E97" s="19">
        <v>2926016919</v>
      </c>
      <c r="F97" s="19">
        <v>898284821</v>
      </c>
      <c r="G97" s="21">
        <f>IF(($D97      =0),0,($F97      /$D97      ))</f>
        <v>0.3069991889544505</v>
      </c>
      <c r="H97" s="20">
        <v>307671408</v>
      </c>
      <c r="I97" s="19">
        <v>303604812</v>
      </c>
      <c r="J97" s="19">
        <v>287008601</v>
      </c>
      <c r="K97" s="20">
        <v>898284821</v>
      </c>
      <c r="L97" s="20">
        <v>0</v>
      </c>
      <c r="M97" s="19">
        <v>0</v>
      </c>
      <c r="N97" s="19">
        <v>0</v>
      </c>
      <c r="O97" s="20">
        <v>0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389736720</v>
      </c>
      <c r="E98" s="19">
        <v>389736720</v>
      </c>
      <c r="F98" s="19">
        <v>90239845</v>
      </c>
      <c r="G98" s="21">
        <f>IF(($D98      =0),0,($F98      /$D98      ))</f>
        <v>0.23154052561431729</v>
      </c>
      <c r="H98" s="20">
        <v>25605333</v>
      </c>
      <c r="I98" s="19">
        <v>21737916</v>
      </c>
      <c r="J98" s="19">
        <v>42896596</v>
      </c>
      <c r="K98" s="20">
        <v>90239845</v>
      </c>
      <c r="L98" s="20">
        <v>0</v>
      </c>
      <c r="M98" s="19">
        <v>0</v>
      </c>
      <c r="N98" s="19">
        <v>0</v>
      </c>
      <c r="O98" s="20">
        <v>0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10017785694</v>
      </c>
      <c r="E99" s="12">
        <f>SUM(E95:E98)</f>
        <v>10017785694</v>
      </c>
      <c r="F99" s="12">
        <f>SUM(F95:F98)</f>
        <v>2071998073</v>
      </c>
      <c r="G99" s="14">
        <f>IF(($D99      =0),0,($F99      /$D99      ))</f>
        <v>0.20683194233641788</v>
      </c>
      <c r="H99" s="13">
        <f>SUM(H95:H98)</f>
        <v>414737095</v>
      </c>
      <c r="I99" s="12">
        <f>SUM(I95:I98)</f>
        <v>773750169</v>
      </c>
      <c r="J99" s="12">
        <f>SUM(J95:J98)</f>
        <v>883510809</v>
      </c>
      <c r="K99" s="13">
        <f>SUM(K95:K98)</f>
        <v>2071998073</v>
      </c>
      <c r="L99" s="13">
        <f>SUM(L95:L98)</f>
        <v>0</v>
      </c>
      <c r="M99" s="12">
        <f>SUM(M95:M98)</f>
        <v>0</v>
      </c>
      <c r="N99" s="12">
        <f>SUM(N95:N98)</f>
        <v>0</v>
      </c>
      <c r="O99" s="13">
        <f>SUM(O95:O98)</f>
        <v>0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206161783904</v>
      </c>
      <c r="E100" s="12">
        <f>SUM(E86:E88,E90:E93,E95:E98)</f>
        <v>206161783904</v>
      </c>
      <c r="F100" s="12">
        <f>SUM(F86:F88,F90:F93,F95:F98)</f>
        <v>782388676468</v>
      </c>
      <c r="G100" s="14">
        <f>IF(($D100     =0),0,($F100     /$D100     ))</f>
        <v>3.7950228294120807</v>
      </c>
      <c r="H100" s="13">
        <f>SUM(H86:H88,H90:H93,H95:H98)</f>
        <v>745201851462</v>
      </c>
      <c r="I100" s="12">
        <f>SUM(I86:I88,I90:I93,I95:I98)</f>
        <v>18290645828</v>
      </c>
      <c r="J100" s="12">
        <f>SUM(J86:J88,J90:J93,J95:J98)</f>
        <v>18896179178</v>
      </c>
      <c r="K100" s="13">
        <f>SUM(K86:K88,K90:K93,K95:K98)</f>
        <v>782388676468</v>
      </c>
      <c r="L100" s="13">
        <f>SUM(L86:L88,L90:L93,L95:L98)</f>
        <v>0</v>
      </c>
      <c r="M100" s="12">
        <f>SUM(M86:M88,M90:M93,M95:M98)</f>
        <v>0</v>
      </c>
      <c r="N100" s="12">
        <f>SUM(N86:N88,N90:N93,N95:N98)</f>
        <v>0</v>
      </c>
      <c r="O100" s="13">
        <f>SUM(O86:O88,O90:O93,O95:O98)</f>
        <v>0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55634316230</v>
      </c>
      <c r="E103" s="19">
        <v>55634316230</v>
      </c>
      <c r="F103" s="19">
        <v>14490558815</v>
      </c>
      <c r="G103" s="21">
        <f>IF(($D103     =0),0,($F103     /$D103     ))</f>
        <v>0.26046080543335903</v>
      </c>
      <c r="H103" s="20">
        <v>5628217684</v>
      </c>
      <c r="I103" s="19">
        <v>4561554312</v>
      </c>
      <c r="J103" s="19">
        <v>4300786819</v>
      </c>
      <c r="K103" s="20">
        <v>14490558815</v>
      </c>
      <c r="L103" s="20">
        <v>0</v>
      </c>
      <c r="M103" s="19">
        <v>0</v>
      </c>
      <c r="N103" s="19">
        <v>0</v>
      </c>
      <c r="O103" s="20">
        <v>0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55634316230</v>
      </c>
      <c r="E104" s="12">
        <f>E103</f>
        <v>55634316230</v>
      </c>
      <c r="F104" s="12">
        <f>F103</f>
        <v>14490558815</v>
      </c>
      <c r="G104" s="14">
        <f>IF(($D104     =0),0,($F104     /$D104     ))</f>
        <v>0.26046080543335903</v>
      </c>
      <c r="H104" s="13">
        <f>H103</f>
        <v>5628217684</v>
      </c>
      <c r="I104" s="12">
        <f>I103</f>
        <v>4561554312</v>
      </c>
      <c r="J104" s="12">
        <f>J103</f>
        <v>4300786819</v>
      </c>
      <c r="K104" s="13">
        <f>K103</f>
        <v>14490558815</v>
      </c>
      <c r="L104" s="13">
        <f>L103</f>
        <v>0</v>
      </c>
      <c r="M104" s="12">
        <f>M103</f>
        <v>0</v>
      </c>
      <c r="N104" s="12">
        <f>N103</f>
        <v>0</v>
      </c>
      <c r="O104" s="13">
        <f>O103</f>
        <v>0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452715210</v>
      </c>
      <c r="E105" s="19">
        <v>452715210</v>
      </c>
      <c r="F105" s="19">
        <v>77354379</v>
      </c>
      <c r="G105" s="21">
        <f>IF(($D105     =0),0,($F105     /$D105     ))</f>
        <v>0.17086763884076261</v>
      </c>
      <c r="H105" s="20">
        <v>1200523</v>
      </c>
      <c r="I105" s="19">
        <v>37394416</v>
      </c>
      <c r="J105" s="19">
        <v>38759440</v>
      </c>
      <c r="K105" s="20">
        <v>77354379</v>
      </c>
      <c r="L105" s="20">
        <v>0</v>
      </c>
      <c r="M105" s="19">
        <v>0</v>
      </c>
      <c r="N105" s="19">
        <v>0</v>
      </c>
      <c r="O105" s="20">
        <v>0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206491901</v>
      </c>
      <c r="E106" s="19">
        <v>206491901</v>
      </c>
      <c r="F106" s="19">
        <v>54242564</v>
      </c>
      <c r="G106" s="21">
        <f>IF(($D106     =0),0,($F106     /$D106     ))</f>
        <v>0.26268615736168754</v>
      </c>
      <c r="H106" s="20">
        <v>10791125</v>
      </c>
      <c r="I106" s="19">
        <v>20935529</v>
      </c>
      <c r="J106" s="19">
        <v>22515910</v>
      </c>
      <c r="K106" s="20">
        <v>54242564</v>
      </c>
      <c r="L106" s="20">
        <v>0</v>
      </c>
      <c r="M106" s="19">
        <v>0</v>
      </c>
      <c r="N106" s="19">
        <v>0</v>
      </c>
      <c r="O106" s="20">
        <v>0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270511716</v>
      </c>
      <c r="E107" s="19">
        <v>270511716</v>
      </c>
      <c r="F107" s="19">
        <v>66098776</v>
      </c>
      <c r="G107" s="21">
        <f>IF(($D107     =0),0,($F107     /$D107     ))</f>
        <v>0.24434718383879536</v>
      </c>
      <c r="H107" s="20">
        <v>19516400</v>
      </c>
      <c r="I107" s="19">
        <v>25168261</v>
      </c>
      <c r="J107" s="19">
        <v>21414115</v>
      </c>
      <c r="K107" s="20">
        <v>66098776</v>
      </c>
      <c r="L107" s="20">
        <v>0</v>
      </c>
      <c r="M107" s="19">
        <v>0</v>
      </c>
      <c r="N107" s="19">
        <v>0</v>
      </c>
      <c r="O107" s="20">
        <v>0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1249698143</v>
      </c>
      <c r="E108" s="19">
        <v>1249698143</v>
      </c>
      <c r="F108" s="19">
        <v>292491760</v>
      </c>
      <c r="G108" s="21">
        <f>IF(($D108     =0),0,($F108     /$D108     ))</f>
        <v>0.2340499276872175</v>
      </c>
      <c r="H108" s="20">
        <v>68473386</v>
      </c>
      <c r="I108" s="19">
        <v>99724006</v>
      </c>
      <c r="J108" s="19">
        <v>124294368</v>
      </c>
      <c r="K108" s="20">
        <v>292491760</v>
      </c>
      <c r="L108" s="20">
        <v>0</v>
      </c>
      <c r="M108" s="19">
        <v>0</v>
      </c>
      <c r="N108" s="19">
        <v>0</v>
      </c>
      <c r="O108" s="20">
        <v>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857923357</v>
      </c>
      <c r="E109" s="19">
        <v>857923357</v>
      </c>
      <c r="F109" s="19">
        <v>373958173</v>
      </c>
      <c r="G109" s="21">
        <f>IF(($D109     =0),0,($F109     /$D109     ))</f>
        <v>0.43588762323439106</v>
      </c>
      <c r="H109" s="20">
        <v>81537049</v>
      </c>
      <c r="I109" s="19">
        <v>163755977</v>
      </c>
      <c r="J109" s="19">
        <v>128665147</v>
      </c>
      <c r="K109" s="20">
        <v>373958173</v>
      </c>
      <c r="L109" s="20">
        <v>0</v>
      </c>
      <c r="M109" s="19">
        <v>0</v>
      </c>
      <c r="N109" s="19">
        <v>0</v>
      </c>
      <c r="O109" s="20">
        <v>0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3037340327</v>
      </c>
      <c r="E110" s="12">
        <f>SUM(E105:E109)</f>
        <v>3037340327</v>
      </c>
      <c r="F110" s="12">
        <f>SUM(F105:F109)</f>
        <v>864145652</v>
      </c>
      <c r="G110" s="14">
        <f>IF(($D110     =0),0,($F110     /$D110     ))</f>
        <v>0.28450735148718814</v>
      </c>
      <c r="H110" s="13">
        <f>SUM(H105:H109)</f>
        <v>181518483</v>
      </c>
      <c r="I110" s="12">
        <f>SUM(I105:I109)</f>
        <v>346978189</v>
      </c>
      <c r="J110" s="12">
        <f>SUM(J105:J109)</f>
        <v>335648980</v>
      </c>
      <c r="K110" s="13">
        <f>SUM(K105:K109)</f>
        <v>864145652</v>
      </c>
      <c r="L110" s="13">
        <f>SUM(L105:L109)</f>
        <v>0</v>
      </c>
      <c r="M110" s="12">
        <f>SUM(M105:M109)</f>
        <v>0</v>
      </c>
      <c r="N110" s="12">
        <f>SUM(N105:N109)</f>
        <v>0</v>
      </c>
      <c r="O110" s="13">
        <f>SUM(O105:O109)</f>
        <v>0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289246384</v>
      </c>
      <c r="E111" s="19">
        <v>289246384</v>
      </c>
      <c r="F111" s="19">
        <v>50491203</v>
      </c>
      <c r="G111" s="21">
        <f>IF(($D111     =0),0,($F111     /$D111     ))</f>
        <v>0.17456122459252593</v>
      </c>
      <c r="H111" s="20">
        <v>13378336</v>
      </c>
      <c r="I111" s="19">
        <v>14659822</v>
      </c>
      <c r="J111" s="19">
        <v>22453045</v>
      </c>
      <c r="K111" s="20">
        <v>50491203</v>
      </c>
      <c r="L111" s="20">
        <v>0</v>
      </c>
      <c r="M111" s="19">
        <v>0</v>
      </c>
      <c r="N111" s="19">
        <v>0</v>
      </c>
      <c r="O111" s="20">
        <v>0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614180376</v>
      </c>
      <c r="E112" s="19">
        <v>614180376</v>
      </c>
      <c r="F112" s="19">
        <v>146626938</v>
      </c>
      <c r="G112" s="21">
        <f>IF(($D112     =0),0,($F112     /$D112     ))</f>
        <v>0.23873595401231121</v>
      </c>
      <c r="H112" s="20">
        <v>38509214</v>
      </c>
      <c r="I112" s="19">
        <v>54368970</v>
      </c>
      <c r="J112" s="19">
        <v>53748754</v>
      </c>
      <c r="K112" s="20">
        <v>146626938</v>
      </c>
      <c r="L112" s="20">
        <v>0</v>
      </c>
      <c r="M112" s="19">
        <v>0</v>
      </c>
      <c r="N112" s="19">
        <v>0</v>
      </c>
      <c r="O112" s="20">
        <v>0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192830031</v>
      </c>
      <c r="E113" s="19">
        <v>192830031</v>
      </c>
      <c r="F113" s="19">
        <v>49767843</v>
      </c>
      <c r="G113" s="21">
        <f>IF(($D113     =0),0,($F113     /$D113     ))</f>
        <v>0.25809176476251255</v>
      </c>
      <c r="H113" s="20">
        <v>0</v>
      </c>
      <c r="I113" s="19">
        <v>24908072</v>
      </c>
      <c r="J113" s="19">
        <v>24859771</v>
      </c>
      <c r="K113" s="20">
        <v>49767843</v>
      </c>
      <c r="L113" s="20">
        <v>0</v>
      </c>
      <c r="M113" s="19">
        <v>0</v>
      </c>
      <c r="N113" s="19">
        <v>0</v>
      </c>
      <c r="O113" s="20">
        <v>0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73316164</v>
      </c>
      <c r="E114" s="19">
        <v>73316164</v>
      </c>
      <c r="F114" s="19">
        <v>19929195</v>
      </c>
      <c r="G114" s="21">
        <f>IF(($D114     =0),0,($F114     /$D114     ))</f>
        <v>0.27182539173762554</v>
      </c>
      <c r="H114" s="20">
        <v>7405465</v>
      </c>
      <c r="I114" s="19">
        <v>6089888</v>
      </c>
      <c r="J114" s="19">
        <v>6433842</v>
      </c>
      <c r="K114" s="20">
        <v>19929195</v>
      </c>
      <c r="L114" s="20">
        <v>0</v>
      </c>
      <c r="M114" s="19">
        <v>0</v>
      </c>
      <c r="N114" s="19">
        <v>0</v>
      </c>
      <c r="O114" s="20">
        <v>0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8380270950</v>
      </c>
      <c r="E115" s="19">
        <v>8380270950</v>
      </c>
      <c r="F115" s="19">
        <v>2060247597</v>
      </c>
      <c r="G115" s="21">
        <f>IF(($D115     =0),0,($F115     /$D115     ))</f>
        <v>0.24584498631276355</v>
      </c>
      <c r="H115" s="20">
        <v>441900738</v>
      </c>
      <c r="I115" s="19">
        <v>856152074</v>
      </c>
      <c r="J115" s="19">
        <v>762194785</v>
      </c>
      <c r="K115" s="20">
        <v>2060247597</v>
      </c>
      <c r="L115" s="20">
        <v>0</v>
      </c>
      <c r="M115" s="19">
        <v>0</v>
      </c>
      <c r="N115" s="19">
        <v>0</v>
      </c>
      <c r="O115" s="20">
        <v>0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157981103</v>
      </c>
      <c r="E116" s="19">
        <v>157981103</v>
      </c>
      <c r="F116" s="19">
        <v>48042513</v>
      </c>
      <c r="G116" s="21">
        <f>IF(($D116     =0),0,($F116     /$D116     ))</f>
        <v>0.30410290906754839</v>
      </c>
      <c r="H116" s="20">
        <v>18462608</v>
      </c>
      <c r="I116" s="19">
        <v>14969801</v>
      </c>
      <c r="J116" s="19">
        <v>14610104</v>
      </c>
      <c r="K116" s="20">
        <v>48042513</v>
      </c>
      <c r="L116" s="20">
        <v>0</v>
      </c>
      <c r="M116" s="19">
        <v>0</v>
      </c>
      <c r="N116" s="19">
        <v>0</v>
      </c>
      <c r="O116" s="20">
        <v>0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172980884</v>
      </c>
      <c r="E117" s="19">
        <v>172980884</v>
      </c>
      <c r="F117" s="19">
        <v>38174994</v>
      </c>
      <c r="G117" s="21">
        <f>IF(($D117     =0),0,($F117     /$D117     ))</f>
        <v>0.22068909070900575</v>
      </c>
      <c r="H117" s="20">
        <v>12641493</v>
      </c>
      <c r="I117" s="19">
        <v>11118338</v>
      </c>
      <c r="J117" s="19">
        <v>14415163</v>
      </c>
      <c r="K117" s="20">
        <v>38174994</v>
      </c>
      <c r="L117" s="20">
        <v>0</v>
      </c>
      <c r="M117" s="19">
        <v>0</v>
      </c>
      <c r="N117" s="19">
        <v>0</v>
      </c>
      <c r="O117" s="20">
        <v>0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1386035693</v>
      </c>
      <c r="E118" s="19">
        <v>1386035693</v>
      </c>
      <c r="F118" s="19">
        <v>276245378</v>
      </c>
      <c r="G118" s="21">
        <f>IF(($D118     =0),0,($F118     /$D118     ))</f>
        <v>0.19930610690268855</v>
      </c>
      <c r="H118" s="20">
        <v>78374998</v>
      </c>
      <c r="I118" s="19">
        <v>96088569</v>
      </c>
      <c r="J118" s="19">
        <v>101781811</v>
      </c>
      <c r="K118" s="20">
        <v>276245378</v>
      </c>
      <c r="L118" s="20">
        <v>0</v>
      </c>
      <c r="M118" s="19">
        <v>0</v>
      </c>
      <c r="N118" s="19">
        <v>0</v>
      </c>
      <c r="O118" s="20">
        <v>0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11266841585</v>
      </c>
      <c r="E119" s="12">
        <f>SUM(E111:E118)</f>
        <v>11266841585</v>
      </c>
      <c r="F119" s="12">
        <f>SUM(F111:F118)</f>
        <v>2689525661</v>
      </c>
      <c r="G119" s="14">
        <f>IF(($D119     =0),0,($F119     /$D119     ))</f>
        <v>0.23871158928698116</v>
      </c>
      <c r="H119" s="13">
        <f>SUM(H111:H118)</f>
        <v>610672852</v>
      </c>
      <c r="I119" s="12">
        <f>SUM(I111:I118)</f>
        <v>1078355534</v>
      </c>
      <c r="J119" s="12">
        <f>SUM(J111:J118)</f>
        <v>1000497275</v>
      </c>
      <c r="K119" s="13">
        <f>SUM(K111:K118)</f>
        <v>2689525661</v>
      </c>
      <c r="L119" s="13">
        <f>SUM(L111:L118)</f>
        <v>0</v>
      </c>
      <c r="M119" s="12">
        <f>SUM(M111:M118)</f>
        <v>0</v>
      </c>
      <c r="N119" s="12">
        <f>SUM(N111:N118)</f>
        <v>0</v>
      </c>
      <c r="O119" s="13">
        <f>SUM(O111:O118)</f>
        <v>0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251944293</v>
      </c>
      <c r="E120" s="19">
        <v>251944293</v>
      </c>
      <c r="F120" s="19">
        <v>58915966</v>
      </c>
      <c r="G120" s="21">
        <f>IF(($D120     =0),0,($F120     /$D120     ))</f>
        <v>0.23384520958369159</v>
      </c>
      <c r="H120" s="20">
        <v>16563587</v>
      </c>
      <c r="I120" s="19">
        <v>21063041</v>
      </c>
      <c r="J120" s="19">
        <v>21289338</v>
      </c>
      <c r="K120" s="20">
        <v>58915966</v>
      </c>
      <c r="L120" s="20">
        <v>0</v>
      </c>
      <c r="M120" s="19">
        <v>0</v>
      </c>
      <c r="N120" s="19">
        <v>0</v>
      </c>
      <c r="O120" s="20">
        <v>0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846295494</v>
      </c>
      <c r="E121" s="19">
        <v>846295494</v>
      </c>
      <c r="F121" s="19">
        <v>176830005</v>
      </c>
      <c r="G121" s="21">
        <f>IF(($D121     =0),0,($F121     /$D121     ))</f>
        <v>0.20894593703224892</v>
      </c>
      <c r="H121" s="20">
        <v>18349873</v>
      </c>
      <c r="I121" s="19">
        <v>72451812</v>
      </c>
      <c r="J121" s="19">
        <v>86028320</v>
      </c>
      <c r="K121" s="20">
        <v>176830005</v>
      </c>
      <c r="L121" s="20">
        <v>0</v>
      </c>
      <c r="M121" s="19">
        <v>0</v>
      </c>
      <c r="N121" s="19">
        <v>0</v>
      </c>
      <c r="O121" s="20">
        <v>0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1468840978</v>
      </c>
      <c r="E122" s="19">
        <v>1468840978</v>
      </c>
      <c r="F122" s="19">
        <v>289557012</v>
      </c>
      <c r="G122" s="21">
        <f>IF(($D122     =0),0,($F122     /$D122     ))</f>
        <v>0.19713298875570995</v>
      </c>
      <c r="H122" s="20">
        <v>56208247</v>
      </c>
      <c r="I122" s="19">
        <v>117169870</v>
      </c>
      <c r="J122" s="19">
        <v>116178895</v>
      </c>
      <c r="K122" s="20">
        <v>289557012</v>
      </c>
      <c r="L122" s="20">
        <v>0</v>
      </c>
      <c r="M122" s="19">
        <v>0</v>
      </c>
      <c r="N122" s="19">
        <v>0</v>
      </c>
      <c r="O122" s="20">
        <v>0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967231632</v>
      </c>
      <c r="E123" s="19">
        <v>967231632</v>
      </c>
      <c r="F123" s="19">
        <v>125150205</v>
      </c>
      <c r="G123" s="21">
        <f>IF(($D123     =0),0,($F123     /$D123     ))</f>
        <v>0.12939010766347642</v>
      </c>
      <c r="H123" s="20">
        <v>0</v>
      </c>
      <c r="I123" s="19">
        <v>49436344</v>
      </c>
      <c r="J123" s="19">
        <v>75713861</v>
      </c>
      <c r="K123" s="20">
        <v>125150205</v>
      </c>
      <c r="L123" s="20">
        <v>0</v>
      </c>
      <c r="M123" s="19">
        <v>0</v>
      </c>
      <c r="N123" s="19">
        <v>0</v>
      </c>
      <c r="O123" s="20">
        <v>0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3534312397</v>
      </c>
      <c r="E124" s="12">
        <f>SUM(E120:E123)</f>
        <v>3534312397</v>
      </c>
      <c r="F124" s="12">
        <f>SUM(F120:F123)</f>
        <v>650453188</v>
      </c>
      <c r="G124" s="14">
        <f>IF(($D124     =0),0,($F124     /$D124     ))</f>
        <v>0.18403952875023685</v>
      </c>
      <c r="H124" s="13">
        <f>SUM(H120:H123)</f>
        <v>91121707</v>
      </c>
      <c r="I124" s="12">
        <f>SUM(I120:I123)</f>
        <v>260121067</v>
      </c>
      <c r="J124" s="12">
        <f>SUM(J120:J123)</f>
        <v>299210414</v>
      </c>
      <c r="K124" s="13">
        <f>SUM(K120:K123)</f>
        <v>650453188</v>
      </c>
      <c r="L124" s="13">
        <f>SUM(L120:L123)</f>
        <v>0</v>
      </c>
      <c r="M124" s="12">
        <f>SUM(M120:M123)</f>
        <v>0</v>
      </c>
      <c r="N124" s="12">
        <f>SUM(N120:N123)</f>
        <v>0</v>
      </c>
      <c r="O124" s="13">
        <f>SUM(O120:O123)</f>
        <v>0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459107442</v>
      </c>
      <c r="E125" s="19">
        <v>459107442</v>
      </c>
      <c r="F125" s="19">
        <v>106306567</v>
      </c>
      <c r="G125" s="21">
        <f>IF(($D125     =0),0,($F125     /$D125     ))</f>
        <v>0.23155052015035732</v>
      </c>
      <c r="H125" s="20">
        <v>27477996</v>
      </c>
      <c r="I125" s="19">
        <v>32830125</v>
      </c>
      <c r="J125" s="19">
        <v>45998446</v>
      </c>
      <c r="K125" s="20">
        <v>106306567</v>
      </c>
      <c r="L125" s="20">
        <v>0</v>
      </c>
      <c r="M125" s="19">
        <v>0</v>
      </c>
      <c r="N125" s="19">
        <v>0</v>
      </c>
      <c r="O125" s="20">
        <v>0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322072394</v>
      </c>
      <c r="E126" s="19">
        <v>322072394</v>
      </c>
      <c r="F126" s="19">
        <v>66913253</v>
      </c>
      <c r="G126" s="21">
        <f>IF(($D126     =0),0,($F126     /$D126     ))</f>
        <v>0.20775842402686645</v>
      </c>
      <c r="H126" s="20">
        <v>16412907</v>
      </c>
      <c r="I126" s="19">
        <v>22331196</v>
      </c>
      <c r="J126" s="19">
        <v>28169150</v>
      </c>
      <c r="K126" s="20">
        <v>66913253</v>
      </c>
      <c r="L126" s="20">
        <v>0</v>
      </c>
      <c r="M126" s="19">
        <v>0</v>
      </c>
      <c r="N126" s="19">
        <v>0</v>
      </c>
      <c r="O126" s="20">
        <v>0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297636858</v>
      </c>
      <c r="E127" s="19">
        <v>297636858</v>
      </c>
      <c r="F127" s="19">
        <v>46176973</v>
      </c>
      <c r="G127" s="21">
        <f>IF(($D127     =0),0,($F127     /$D127     ))</f>
        <v>0.15514534493574045</v>
      </c>
      <c r="H127" s="20">
        <v>14673375</v>
      </c>
      <c r="I127" s="19">
        <v>16903619</v>
      </c>
      <c r="J127" s="19">
        <v>14599979</v>
      </c>
      <c r="K127" s="20">
        <v>46176973</v>
      </c>
      <c r="L127" s="20">
        <v>0</v>
      </c>
      <c r="M127" s="19">
        <v>0</v>
      </c>
      <c r="N127" s="19">
        <v>0</v>
      </c>
      <c r="O127" s="20">
        <v>0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480371143</v>
      </c>
      <c r="E128" s="19">
        <v>480371143</v>
      </c>
      <c r="F128" s="19">
        <v>105982484</v>
      </c>
      <c r="G128" s="21">
        <f>IF(($D128     =0),0,($F128     /$D128     ))</f>
        <v>0.22062625023252072</v>
      </c>
      <c r="H128" s="20">
        <v>22141182</v>
      </c>
      <c r="I128" s="19">
        <v>40236607</v>
      </c>
      <c r="J128" s="19">
        <v>43604695</v>
      </c>
      <c r="K128" s="20">
        <v>105982484</v>
      </c>
      <c r="L128" s="20">
        <v>0</v>
      </c>
      <c r="M128" s="19">
        <v>0</v>
      </c>
      <c r="N128" s="19">
        <v>0</v>
      </c>
      <c r="O128" s="20">
        <v>0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667457754</v>
      </c>
      <c r="E129" s="19">
        <v>665465872</v>
      </c>
      <c r="F129" s="19">
        <v>119706215</v>
      </c>
      <c r="G129" s="21">
        <f>IF(($D129     =0),0,($F129     /$D129     ))</f>
        <v>0.17934650437816324</v>
      </c>
      <c r="H129" s="20">
        <v>25114191</v>
      </c>
      <c r="I129" s="19">
        <v>73278992</v>
      </c>
      <c r="J129" s="19">
        <v>21313032</v>
      </c>
      <c r="K129" s="20">
        <v>119706215</v>
      </c>
      <c r="L129" s="20">
        <v>0</v>
      </c>
      <c r="M129" s="19">
        <v>0</v>
      </c>
      <c r="N129" s="19">
        <v>0</v>
      </c>
      <c r="O129" s="20">
        <v>0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2226645591</v>
      </c>
      <c r="E130" s="12">
        <f>SUM(E125:E129)</f>
        <v>2224653709</v>
      </c>
      <c r="F130" s="12">
        <f>SUM(F125:F129)</f>
        <v>445085492</v>
      </c>
      <c r="G130" s="14">
        <f>IF(($D130     =0),0,($F130     /$D130     ))</f>
        <v>0.19989058600031154</v>
      </c>
      <c r="H130" s="13">
        <f>SUM(H125:H129)</f>
        <v>105819651</v>
      </c>
      <c r="I130" s="12">
        <f>SUM(I125:I129)</f>
        <v>185580539</v>
      </c>
      <c r="J130" s="12">
        <f>SUM(J125:J129)</f>
        <v>153685302</v>
      </c>
      <c r="K130" s="13">
        <f>SUM(K125:K129)</f>
        <v>445085492</v>
      </c>
      <c r="L130" s="13">
        <f>SUM(L125:L129)</f>
        <v>0</v>
      </c>
      <c r="M130" s="12">
        <f>SUM(M125:M129)</f>
        <v>0</v>
      </c>
      <c r="N130" s="12">
        <f>SUM(N125:N129)</f>
        <v>0</v>
      </c>
      <c r="O130" s="13">
        <f>SUM(O125:O129)</f>
        <v>0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2617459526</v>
      </c>
      <c r="E131" s="19">
        <v>2617459526</v>
      </c>
      <c r="F131" s="19">
        <v>642167327</v>
      </c>
      <c r="G131" s="21">
        <f>IF(($D131     =0),0,($F131     /$D131     ))</f>
        <v>0.24533992622279807</v>
      </c>
      <c r="H131" s="20">
        <v>131562674</v>
      </c>
      <c r="I131" s="19">
        <v>248409154</v>
      </c>
      <c r="J131" s="19">
        <v>262195499</v>
      </c>
      <c r="K131" s="20">
        <v>642167327</v>
      </c>
      <c r="L131" s="20">
        <v>0</v>
      </c>
      <c r="M131" s="19">
        <v>0</v>
      </c>
      <c r="N131" s="19">
        <v>0</v>
      </c>
      <c r="O131" s="20">
        <v>0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124022209</v>
      </c>
      <c r="E132" s="19">
        <v>124022209</v>
      </c>
      <c r="F132" s="19">
        <v>32440182</v>
      </c>
      <c r="G132" s="21">
        <f>IF(($D132     =0),0,($F132     /$D132     ))</f>
        <v>0.2615675229587307</v>
      </c>
      <c r="H132" s="20">
        <v>9920699</v>
      </c>
      <c r="I132" s="19">
        <v>9943917</v>
      </c>
      <c r="J132" s="19">
        <v>12575566</v>
      </c>
      <c r="K132" s="20">
        <v>32440182</v>
      </c>
      <c r="L132" s="20">
        <v>0</v>
      </c>
      <c r="M132" s="19">
        <v>0</v>
      </c>
      <c r="N132" s="19">
        <v>0</v>
      </c>
      <c r="O132" s="20">
        <v>0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172695986</v>
      </c>
      <c r="E133" s="19">
        <v>172695986</v>
      </c>
      <c r="F133" s="19">
        <v>36544405</v>
      </c>
      <c r="G133" s="21">
        <f>IF(($D133     =0),0,($F133     /$D133     ))</f>
        <v>0.21161120096908331</v>
      </c>
      <c r="H133" s="20">
        <v>17169744</v>
      </c>
      <c r="I133" s="19">
        <v>6380999</v>
      </c>
      <c r="J133" s="19">
        <v>12993662</v>
      </c>
      <c r="K133" s="20">
        <v>36544405</v>
      </c>
      <c r="L133" s="20">
        <v>0</v>
      </c>
      <c r="M133" s="19">
        <v>0</v>
      </c>
      <c r="N133" s="19">
        <v>0</v>
      </c>
      <c r="O133" s="20">
        <v>0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256614968</v>
      </c>
      <c r="E134" s="19">
        <v>256614968</v>
      </c>
      <c r="F134" s="19">
        <v>69481525</v>
      </c>
      <c r="G134" s="21">
        <f>IF(($D134     =0),0,($F134     /$D134     ))</f>
        <v>0.27076177801132784</v>
      </c>
      <c r="H134" s="20">
        <v>21419527</v>
      </c>
      <c r="I134" s="19">
        <v>13527278</v>
      </c>
      <c r="J134" s="19">
        <v>34534720</v>
      </c>
      <c r="K134" s="20">
        <v>69481525</v>
      </c>
      <c r="L134" s="20">
        <v>0</v>
      </c>
      <c r="M134" s="19">
        <v>0</v>
      </c>
      <c r="N134" s="19">
        <v>0</v>
      </c>
      <c r="O134" s="20">
        <v>0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3170792689</v>
      </c>
      <c r="E135" s="12">
        <f>SUM(E131:E134)</f>
        <v>3170792689</v>
      </c>
      <c r="F135" s="12">
        <f>SUM(F131:F134)</f>
        <v>780633439</v>
      </c>
      <c r="G135" s="14">
        <f>IF(($D135     =0),0,($F135     /$D135     ))</f>
        <v>0.24619504192378944</v>
      </c>
      <c r="H135" s="13">
        <f>SUM(H131:H134)</f>
        <v>180072644</v>
      </c>
      <c r="I135" s="12">
        <f>SUM(I131:I134)</f>
        <v>278261348</v>
      </c>
      <c r="J135" s="12">
        <f>SUM(J131:J134)</f>
        <v>322299447</v>
      </c>
      <c r="K135" s="13">
        <f>SUM(K131:K134)</f>
        <v>780633439</v>
      </c>
      <c r="L135" s="13">
        <f>SUM(L131:L134)</f>
        <v>0</v>
      </c>
      <c r="M135" s="12">
        <f>SUM(M131:M134)</f>
        <v>0</v>
      </c>
      <c r="N135" s="12">
        <f>SUM(N131:N134)</f>
        <v>0</v>
      </c>
      <c r="O135" s="13">
        <f>SUM(O131:O134)</f>
        <v>0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237120321</v>
      </c>
      <c r="E136" s="19">
        <v>237120321</v>
      </c>
      <c r="F136" s="19">
        <v>49617634</v>
      </c>
      <c r="G136" s="21">
        <f>IF(($D136     =0),0,($F136     /$D136     ))</f>
        <v>0.20925087226075406</v>
      </c>
      <c r="H136" s="20">
        <v>18499238</v>
      </c>
      <c r="I136" s="19">
        <v>16382464</v>
      </c>
      <c r="J136" s="19">
        <v>14735932</v>
      </c>
      <c r="K136" s="20">
        <v>49617634</v>
      </c>
      <c r="L136" s="20">
        <v>0</v>
      </c>
      <c r="M136" s="19">
        <v>0</v>
      </c>
      <c r="N136" s="19">
        <v>0</v>
      </c>
      <c r="O136" s="20">
        <v>0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330180702</v>
      </c>
      <c r="E137" s="19">
        <v>330180702</v>
      </c>
      <c r="F137" s="19">
        <v>80381087</v>
      </c>
      <c r="G137" s="21">
        <f>IF(($D137     =0),0,($F137     /$D137     ))</f>
        <v>0.24344574505144762</v>
      </c>
      <c r="H137" s="20">
        <v>23231632</v>
      </c>
      <c r="I137" s="19">
        <v>23737351</v>
      </c>
      <c r="J137" s="19">
        <v>33412104</v>
      </c>
      <c r="K137" s="20">
        <v>80381087</v>
      </c>
      <c r="L137" s="20">
        <v>0</v>
      </c>
      <c r="M137" s="19">
        <v>0</v>
      </c>
      <c r="N137" s="19">
        <v>0</v>
      </c>
      <c r="O137" s="20">
        <v>0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876648610</v>
      </c>
      <c r="E138" s="19">
        <v>876648610</v>
      </c>
      <c r="F138" s="19">
        <v>235069358</v>
      </c>
      <c r="G138" s="21">
        <f>IF(($D138     =0),0,($F138     /$D138     ))</f>
        <v>0.26814547507238962</v>
      </c>
      <c r="H138" s="20">
        <v>52695802</v>
      </c>
      <c r="I138" s="19">
        <v>91160121</v>
      </c>
      <c r="J138" s="19">
        <v>91213435</v>
      </c>
      <c r="K138" s="20">
        <v>235069358</v>
      </c>
      <c r="L138" s="20">
        <v>0</v>
      </c>
      <c r="M138" s="19">
        <v>0</v>
      </c>
      <c r="N138" s="19">
        <v>0</v>
      </c>
      <c r="O138" s="20">
        <v>0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220760139</v>
      </c>
      <c r="E139" s="19">
        <v>220760139</v>
      </c>
      <c r="F139" s="19">
        <v>57081417</v>
      </c>
      <c r="G139" s="21">
        <f>IF(($D139     =0),0,($F139     /$D139     ))</f>
        <v>0.2585675895049151</v>
      </c>
      <c r="H139" s="20">
        <v>22203780</v>
      </c>
      <c r="I139" s="19">
        <v>18845819</v>
      </c>
      <c r="J139" s="19">
        <v>16031818</v>
      </c>
      <c r="K139" s="20">
        <v>57081417</v>
      </c>
      <c r="L139" s="20">
        <v>0</v>
      </c>
      <c r="M139" s="19">
        <v>0</v>
      </c>
      <c r="N139" s="19">
        <v>0</v>
      </c>
      <c r="O139" s="20">
        <v>0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506819461</v>
      </c>
      <c r="E140" s="19">
        <v>506819461</v>
      </c>
      <c r="F140" s="19">
        <v>156594532</v>
      </c>
      <c r="G140" s="21">
        <f>IF(($D140     =0),0,($F140     /$D140     ))</f>
        <v>0.30897497837005905</v>
      </c>
      <c r="H140" s="20">
        <v>59320959</v>
      </c>
      <c r="I140" s="19">
        <v>51664299</v>
      </c>
      <c r="J140" s="19">
        <v>45609274</v>
      </c>
      <c r="K140" s="20">
        <v>156594532</v>
      </c>
      <c r="L140" s="20">
        <v>0</v>
      </c>
      <c r="M140" s="19">
        <v>0</v>
      </c>
      <c r="N140" s="19">
        <v>0</v>
      </c>
      <c r="O140" s="20">
        <v>0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767636300</v>
      </c>
      <c r="E141" s="19">
        <v>767636300</v>
      </c>
      <c r="F141" s="19">
        <v>168955404</v>
      </c>
      <c r="G141" s="21">
        <f>IF(($D141     =0),0,($F141     /$D141     ))</f>
        <v>0.22009824704746245</v>
      </c>
      <c r="H141" s="20">
        <v>41839752</v>
      </c>
      <c r="I141" s="19">
        <v>49502983</v>
      </c>
      <c r="J141" s="19">
        <v>77612669</v>
      </c>
      <c r="K141" s="20">
        <v>168955404</v>
      </c>
      <c r="L141" s="20">
        <v>0</v>
      </c>
      <c r="M141" s="19">
        <v>0</v>
      </c>
      <c r="N141" s="19">
        <v>0</v>
      </c>
      <c r="O141" s="20">
        <v>0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2939165533</v>
      </c>
      <c r="E142" s="12">
        <f>SUM(E136:E141)</f>
        <v>2939165533</v>
      </c>
      <c r="F142" s="12">
        <f>SUM(F136:F141)</f>
        <v>747699432</v>
      </c>
      <c r="G142" s="14">
        <f>IF(($D142     =0),0,($F142     /$D142     ))</f>
        <v>0.25439173928962916</v>
      </c>
      <c r="H142" s="13">
        <f>SUM(H136:H141)</f>
        <v>217791163</v>
      </c>
      <c r="I142" s="12">
        <f>SUM(I136:I141)</f>
        <v>251293037</v>
      </c>
      <c r="J142" s="12">
        <f>SUM(J136:J141)</f>
        <v>278615232</v>
      </c>
      <c r="K142" s="13">
        <f>SUM(K136:K141)</f>
        <v>747699432</v>
      </c>
      <c r="L142" s="13">
        <f>SUM(L136:L141)</f>
        <v>0</v>
      </c>
      <c r="M142" s="12">
        <f>SUM(M136:M141)</f>
        <v>0</v>
      </c>
      <c r="N142" s="12">
        <f>SUM(N136:N141)</f>
        <v>0</v>
      </c>
      <c r="O142" s="13">
        <f>SUM(O136:O141)</f>
        <v>0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290503616</v>
      </c>
      <c r="E143" s="19">
        <v>290503616</v>
      </c>
      <c r="F143" s="19">
        <v>62590243</v>
      </c>
      <c r="G143" s="21">
        <f>IF(($D143     =0),0,($F143     /$D143     ))</f>
        <v>0.21545426477582985</v>
      </c>
      <c r="H143" s="20">
        <v>16524645</v>
      </c>
      <c r="I143" s="19">
        <v>23154451</v>
      </c>
      <c r="J143" s="19">
        <v>22911147</v>
      </c>
      <c r="K143" s="20">
        <v>62590243</v>
      </c>
      <c r="L143" s="20">
        <v>0</v>
      </c>
      <c r="M143" s="19">
        <v>0</v>
      </c>
      <c r="N143" s="19">
        <v>0</v>
      </c>
      <c r="O143" s="20">
        <v>0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330314129</v>
      </c>
      <c r="E144" s="19">
        <v>330314129</v>
      </c>
      <c r="F144" s="19">
        <v>88337219</v>
      </c>
      <c r="G144" s="21">
        <f>IF(($D144     =0),0,($F144     /$D144     ))</f>
        <v>0.26743397040700007</v>
      </c>
      <c r="H144" s="20">
        <v>27116190</v>
      </c>
      <c r="I144" s="19">
        <v>27702033</v>
      </c>
      <c r="J144" s="19">
        <v>33518996</v>
      </c>
      <c r="K144" s="20">
        <v>88337219</v>
      </c>
      <c r="L144" s="20">
        <v>0</v>
      </c>
      <c r="M144" s="19">
        <v>0</v>
      </c>
      <c r="N144" s="19">
        <v>0</v>
      </c>
      <c r="O144" s="20">
        <v>0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308633103</v>
      </c>
      <c r="E145" s="19">
        <v>308633103</v>
      </c>
      <c r="F145" s="19">
        <v>49659460</v>
      </c>
      <c r="G145" s="21">
        <f>IF(($D145     =0),0,($F145     /$D145     ))</f>
        <v>0.16090127571312401</v>
      </c>
      <c r="H145" s="20">
        <v>16551960</v>
      </c>
      <c r="I145" s="19">
        <v>16744635</v>
      </c>
      <c r="J145" s="19">
        <v>16362865</v>
      </c>
      <c r="K145" s="20">
        <v>49659460</v>
      </c>
      <c r="L145" s="20">
        <v>0</v>
      </c>
      <c r="M145" s="19">
        <v>0</v>
      </c>
      <c r="N145" s="19">
        <v>0</v>
      </c>
      <c r="O145" s="20">
        <v>0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236715673</v>
      </c>
      <c r="E146" s="19">
        <v>236715673</v>
      </c>
      <c r="F146" s="19">
        <v>47124901</v>
      </c>
      <c r="G146" s="21">
        <f>IF(($D146     =0),0,($F146     /$D146     ))</f>
        <v>0.19907807709884931</v>
      </c>
      <c r="H146" s="20">
        <v>19685949</v>
      </c>
      <c r="I146" s="19">
        <v>12788763</v>
      </c>
      <c r="J146" s="19">
        <v>14650189</v>
      </c>
      <c r="K146" s="20">
        <v>47124901</v>
      </c>
      <c r="L146" s="20">
        <v>0</v>
      </c>
      <c r="M146" s="19">
        <v>0</v>
      </c>
      <c r="N146" s="19">
        <v>0</v>
      </c>
      <c r="O146" s="20">
        <v>0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729638343</v>
      </c>
      <c r="E147" s="19">
        <v>729638343</v>
      </c>
      <c r="F147" s="19">
        <v>206110406</v>
      </c>
      <c r="G147" s="21">
        <f>IF(($D147     =0),0,($F147     /$D147     ))</f>
        <v>0.28248296978548454</v>
      </c>
      <c r="H147" s="20">
        <v>33754285</v>
      </c>
      <c r="I147" s="19">
        <v>68664705</v>
      </c>
      <c r="J147" s="19">
        <v>103691416</v>
      </c>
      <c r="K147" s="20">
        <v>206110406</v>
      </c>
      <c r="L147" s="20">
        <v>0</v>
      </c>
      <c r="M147" s="19">
        <v>0</v>
      </c>
      <c r="N147" s="19">
        <v>0</v>
      </c>
      <c r="O147" s="20">
        <v>0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1895804864</v>
      </c>
      <c r="E148" s="12">
        <f>SUM(E143:E147)</f>
        <v>1895804864</v>
      </c>
      <c r="F148" s="12">
        <f>SUM(F143:F147)</f>
        <v>453822229</v>
      </c>
      <c r="G148" s="14">
        <f>IF(($D148     =0),0,($F148     /$D148     ))</f>
        <v>0.23938235290865886</v>
      </c>
      <c r="H148" s="13">
        <f>SUM(H143:H147)</f>
        <v>113633029</v>
      </c>
      <c r="I148" s="12">
        <f>SUM(I143:I147)</f>
        <v>149054587</v>
      </c>
      <c r="J148" s="12">
        <f>SUM(J143:J147)</f>
        <v>191134613</v>
      </c>
      <c r="K148" s="13">
        <f>SUM(K143:K147)</f>
        <v>453822229</v>
      </c>
      <c r="L148" s="13">
        <f>SUM(L143:L147)</f>
        <v>0</v>
      </c>
      <c r="M148" s="12">
        <f>SUM(M143:M147)</f>
        <v>0</v>
      </c>
      <c r="N148" s="12">
        <f>SUM(N143:N147)</f>
        <v>0</v>
      </c>
      <c r="O148" s="13">
        <f>SUM(O143:O147)</f>
        <v>0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245802254</v>
      </c>
      <c r="E149" s="19">
        <v>245802254</v>
      </c>
      <c r="F149" s="19">
        <v>43969421</v>
      </c>
      <c r="G149" s="21">
        <f>IF(($D149     =0),0,($F149     /$D149     ))</f>
        <v>0.17888127665420026</v>
      </c>
      <c r="H149" s="20">
        <v>13339678</v>
      </c>
      <c r="I149" s="19">
        <v>16596189</v>
      </c>
      <c r="J149" s="19">
        <v>14033554</v>
      </c>
      <c r="K149" s="20">
        <v>43969421</v>
      </c>
      <c r="L149" s="20">
        <v>0</v>
      </c>
      <c r="M149" s="19">
        <v>0</v>
      </c>
      <c r="N149" s="19">
        <v>0</v>
      </c>
      <c r="O149" s="20">
        <v>0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5589918300</v>
      </c>
      <c r="E150" s="19">
        <v>5589918300</v>
      </c>
      <c r="F150" s="19">
        <v>1501903638</v>
      </c>
      <c r="G150" s="21">
        <f>IF(($D150     =0),0,($F150     /$D150     ))</f>
        <v>0.26868078519144012</v>
      </c>
      <c r="H150" s="20">
        <v>502856842</v>
      </c>
      <c r="I150" s="19">
        <v>565049468</v>
      </c>
      <c r="J150" s="19">
        <v>433997328</v>
      </c>
      <c r="K150" s="20">
        <v>1501903638</v>
      </c>
      <c r="L150" s="20">
        <v>0</v>
      </c>
      <c r="M150" s="19">
        <v>0</v>
      </c>
      <c r="N150" s="19">
        <v>0</v>
      </c>
      <c r="O150" s="20">
        <v>0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540895120</v>
      </c>
      <c r="E151" s="19">
        <v>549395120</v>
      </c>
      <c r="F151" s="19">
        <v>125962366</v>
      </c>
      <c r="G151" s="21">
        <f>IF(($D151     =0),0,($F151     /$D151     ))</f>
        <v>0.23287761590453987</v>
      </c>
      <c r="H151" s="20">
        <v>32714466</v>
      </c>
      <c r="I151" s="19">
        <v>46008390</v>
      </c>
      <c r="J151" s="19">
        <v>47239510</v>
      </c>
      <c r="K151" s="20">
        <v>125962366</v>
      </c>
      <c r="L151" s="20">
        <v>0</v>
      </c>
      <c r="M151" s="19">
        <v>0</v>
      </c>
      <c r="N151" s="19">
        <v>0</v>
      </c>
      <c r="O151" s="20">
        <v>0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187369772</v>
      </c>
      <c r="E152" s="19">
        <v>187369772</v>
      </c>
      <c r="F152" s="19">
        <v>56706688</v>
      </c>
      <c r="G152" s="21">
        <f>IF(($D152     =0),0,($F152     /$D152     ))</f>
        <v>0.30264587182184327</v>
      </c>
      <c r="H152" s="20">
        <v>17952815</v>
      </c>
      <c r="I152" s="19">
        <v>19633111</v>
      </c>
      <c r="J152" s="19">
        <v>19120762</v>
      </c>
      <c r="K152" s="20">
        <v>56706688</v>
      </c>
      <c r="L152" s="20">
        <v>0</v>
      </c>
      <c r="M152" s="19">
        <v>0</v>
      </c>
      <c r="N152" s="19">
        <v>0</v>
      </c>
      <c r="O152" s="20">
        <v>0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220062044</v>
      </c>
      <c r="E153" s="19">
        <v>220062044</v>
      </c>
      <c r="F153" s="19">
        <v>54874869</v>
      </c>
      <c r="G153" s="21">
        <f>IF(($D153     =0),0,($F153     /$D153     ))</f>
        <v>0.24936089842008374</v>
      </c>
      <c r="H153" s="20">
        <v>16516270</v>
      </c>
      <c r="I153" s="19">
        <v>20736946</v>
      </c>
      <c r="J153" s="19">
        <v>17621653</v>
      </c>
      <c r="K153" s="20">
        <v>54874869</v>
      </c>
      <c r="L153" s="20">
        <v>0</v>
      </c>
      <c r="M153" s="19">
        <v>0</v>
      </c>
      <c r="N153" s="19">
        <v>0</v>
      </c>
      <c r="O153" s="20">
        <v>0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1192769485</v>
      </c>
      <c r="E154" s="19">
        <v>1192769485</v>
      </c>
      <c r="F154" s="19">
        <v>263917640</v>
      </c>
      <c r="G154" s="21">
        <f>IF(($D154     =0),0,($F154     /$D154     ))</f>
        <v>0.22126458072491687</v>
      </c>
      <c r="H154" s="20">
        <v>92119280</v>
      </c>
      <c r="I154" s="19">
        <v>89169695</v>
      </c>
      <c r="J154" s="19">
        <v>82628665</v>
      </c>
      <c r="K154" s="20">
        <v>263917640</v>
      </c>
      <c r="L154" s="20">
        <v>0</v>
      </c>
      <c r="M154" s="19">
        <v>0</v>
      </c>
      <c r="N154" s="19">
        <v>0</v>
      </c>
      <c r="O154" s="20">
        <v>0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7976816975</v>
      </c>
      <c r="E155" s="12">
        <f>SUM(E149:E154)</f>
        <v>7985316975</v>
      </c>
      <c r="F155" s="12">
        <f>SUM(F149:F154)</f>
        <v>2047334622</v>
      </c>
      <c r="G155" s="14">
        <f>IF(($D155     =0),0,($F155     /$D155     ))</f>
        <v>0.25666059888505843</v>
      </c>
      <c r="H155" s="13">
        <f>SUM(H149:H154)</f>
        <v>675499351</v>
      </c>
      <c r="I155" s="12">
        <f>SUM(I149:I154)</f>
        <v>757193799</v>
      </c>
      <c r="J155" s="12">
        <f>SUM(J149:J154)</f>
        <v>614641472</v>
      </c>
      <c r="K155" s="13">
        <f>SUM(K149:K154)</f>
        <v>2047334622</v>
      </c>
      <c r="L155" s="13">
        <f>SUM(L149:L154)</f>
        <v>0</v>
      </c>
      <c r="M155" s="12">
        <f>SUM(M149:M154)</f>
        <v>0</v>
      </c>
      <c r="N155" s="12">
        <f>SUM(N149:N154)</f>
        <v>0</v>
      </c>
      <c r="O155" s="13">
        <f>SUM(O149:O154)</f>
        <v>0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443030793</v>
      </c>
      <c r="E156" s="19">
        <v>443030793</v>
      </c>
      <c r="F156" s="19">
        <v>85830827</v>
      </c>
      <c r="G156" s="21">
        <f>IF(($D156     =0),0,($F156     /$D156     ))</f>
        <v>0.19373557855604859</v>
      </c>
      <c r="H156" s="20">
        <v>20175493</v>
      </c>
      <c r="I156" s="19">
        <v>40037578</v>
      </c>
      <c r="J156" s="19">
        <v>25617756</v>
      </c>
      <c r="K156" s="20">
        <v>85830827</v>
      </c>
      <c r="L156" s="20">
        <v>0</v>
      </c>
      <c r="M156" s="19">
        <v>0</v>
      </c>
      <c r="N156" s="19">
        <v>0</v>
      </c>
      <c r="O156" s="20">
        <v>0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2716137107</v>
      </c>
      <c r="E157" s="19">
        <v>2716137107</v>
      </c>
      <c r="F157" s="19">
        <v>624735864</v>
      </c>
      <c r="G157" s="21">
        <f>IF(($D157     =0),0,($F157     /$D157     ))</f>
        <v>0.23000895734973661</v>
      </c>
      <c r="H157" s="20">
        <v>86739494</v>
      </c>
      <c r="I157" s="19">
        <v>270575440</v>
      </c>
      <c r="J157" s="19">
        <v>267420930</v>
      </c>
      <c r="K157" s="20">
        <v>624735864</v>
      </c>
      <c r="L157" s="20">
        <v>0</v>
      </c>
      <c r="M157" s="19">
        <v>0</v>
      </c>
      <c r="N157" s="19">
        <v>0</v>
      </c>
      <c r="O157" s="20">
        <v>0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261560909</v>
      </c>
      <c r="E158" s="19">
        <v>261560909</v>
      </c>
      <c r="F158" s="19">
        <v>62824639</v>
      </c>
      <c r="G158" s="21">
        <f>IF(($D158     =0),0,($F158     /$D158     ))</f>
        <v>0.2401912397391156</v>
      </c>
      <c r="H158" s="20">
        <v>12109021</v>
      </c>
      <c r="I158" s="19">
        <v>19993197</v>
      </c>
      <c r="J158" s="19">
        <v>30722421</v>
      </c>
      <c r="K158" s="20">
        <v>62824639</v>
      </c>
      <c r="L158" s="20">
        <v>0</v>
      </c>
      <c r="M158" s="19">
        <v>0</v>
      </c>
      <c r="N158" s="19">
        <v>0</v>
      </c>
      <c r="O158" s="20">
        <v>0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168545088</v>
      </c>
      <c r="E159" s="19">
        <v>168545088</v>
      </c>
      <c r="F159" s="19">
        <v>33652379</v>
      </c>
      <c r="G159" s="21">
        <f>IF(($D159     =0),0,($F159     /$D159     ))</f>
        <v>0.19966395579561477</v>
      </c>
      <c r="H159" s="20">
        <v>6216613</v>
      </c>
      <c r="I159" s="19">
        <v>13756328</v>
      </c>
      <c r="J159" s="19">
        <v>13679438</v>
      </c>
      <c r="K159" s="20">
        <v>33652379</v>
      </c>
      <c r="L159" s="20">
        <v>0</v>
      </c>
      <c r="M159" s="19">
        <v>0</v>
      </c>
      <c r="N159" s="19">
        <v>0</v>
      </c>
      <c r="O159" s="20">
        <v>0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1571118542</v>
      </c>
      <c r="E160" s="19">
        <v>1571118542</v>
      </c>
      <c r="F160" s="19">
        <v>246869038</v>
      </c>
      <c r="G160" s="21">
        <f>IF(($D160     =0),0,($F160     /$D160     ))</f>
        <v>0.15712947903074267</v>
      </c>
      <c r="H160" s="20">
        <v>62453506</v>
      </c>
      <c r="I160" s="19">
        <v>97827370</v>
      </c>
      <c r="J160" s="19">
        <v>86588162</v>
      </c>
      <c r="K160" s="20">
        <v>246869038</v>
      </c>
      <c r="L160" s="20">
        <v>0</v>
      </c>
      <c r="M160" s="19">
        <v>0</v>
      </c>
      <c r="N160" s="19">
        <v>0</v>
      </c>
      <c r="O160" s="20">
        <v>0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5160392439</v>
      </c>
      <c r="E161" s="12">
        <f>SUM(E156:E160)</f>
        <v>5160392439</v>
      </c>
      <c r="F161" s="12">
        <f>SUM(F156:F160)</f>
        <v>1053912747</v>
      </c>
      <c r="G161" s="14">
        <f>IF(($D161     =0),0,($F161     /$D161     ))</f>
        <v>0.20423112378721164</v>
      </c>
      <c r="H161" s="13">
        <f>SUM(H156:H160)</f>
        <v>187694127</v>
      </c>
      <c r="I161" s="12">
        <f>SUM(I156:I160)</f>
        <v>442189913</v>
      </c>
      <c r="J161" s="12">
        <f>SUM(J156:J160)</f>
        <v>424028707</v>
      </c>
      <c r="K161" s="13">
        <f>SUM(K156:K160)</f>
        <v>1053912747</v>
      </c>
      <c r="L161" s="13">
        <f>SUM(L156:L160)</f>
        <v>0</v>
      </c>
      <c r="M161" s="12">
        <f>SUM(M156:M160)</f>
        <v>0</v>
      </c>
      <c r="N161" s="12">
        <f>SUM(N156:N160)</f>
        <v>0</v>
      </c>
      <c r="O161" s="13">
        <f>SUM(O156:O160)</f>
        <v>0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472185756</v>
      </c>
      <c r="E162" s="19">
        <v>472185756</v>
      </c>
      <c r="F162" s="19">
        <v>153529478</v>
      </c>
      <c r="G162" s="21">
        <f>IF(($D162     =0),0,($F162     /$D162     ))</f>
        <v>0.32514635617259069</v>
      </c>
      <c r="H162" s="20">
        <v>33672231</v>
      </c>
      <c r="I162" s="19">
        <v>44721915</v>
      </c>
      <c r="J162" s="19">
        <v>75135332</v>
      </c>
      <c r="K162" s="20">
        <v>153529478</v>
      </c>
      <c r="L162" s="20">
        <v>0</v>
      </c>
      <c r="M162" s="19">
        <v>0</v>
      </c>
      <c r="N162" s="19">
        <v>0</v>
      </c>
      <c r="O162" s="20">
        <v>0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233223600</v>
      </c>
      <c r="E163" s="19">
        <v>233223600</v>
      </c>
      <c r="F163" s="19">
        <v>51586881</v>
      </c>
      <c r="G163" s="21">
        <f>IF(($D163     =0),0,($F163     /$D163     ))</f>
        <v>0.22119065566263449</v>
      </c>
      <c r="H163" s="20">
        <v>16601880</v>
      </c>
      <c r="I163" s="19">
        <v>19011703</v>
      </c>
      <c r="J163" s="19">
        <v>15973298</v>
      </c>
      <c r="K163" s="20">
        <v>51586881</v>
      </c>
      <c r="L163" s="20">
        <v>0</v>
      </c>
      <c r="M163" s="19">
        <v>0</v>
      </c>
      <c r="N163" s="19">
        <v>0</v>
      </c>
      <c r="O163" s="20">
        <v>0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346352524</v>
      </c>
      <c r="E164" s="19">
        <v>346352524</v>
      </c>
      <c r="F164" s="19">
        <v>83933504</v>
      </c>
      <c r="G164" s="21">
        <f>IF(($D164     =0),0,($F164     /$D164     ))</f>
        <v>0.24233547667173921</v>
      </c>
      <c r="H164" s="20">
        <v>25493336</v>
      </c>
      <c r="I164" s="19">
        <v>25681838</v>
      </c>
      <c r="J164" s="19">
        <v>32758330</v>
      </c>
      <c r="K164" s="20">
        <v>83933504</v>
      </c>
      <c r="L164" s="20">
        <v>0</v>
      </c>
      <c r="M164" s="19">
        <v>0</v>
      </c>
      <c r="N164" s="19">
        <v>0</v>
      </c>
      <c r="O164" s="20">
        <v>0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290133305</v>
      </c>
      <c r="E165" s="19">
        <v>290133305</v>
      </c>
      <c r="F165" s="19">
        <v>58649177</v>
      </c>
      <c r="G165" s="21">
        <f>IF(($D165     =0),0,($F165     /$D165     ))</f>
        <v>0.20214562061394503</v>
      </c>
      <c r="H165" s="20">
        <v>13478793</v>
      </c>
      <c r="I165" s="19">
        <v>24906573</v>
      </c>
      <c r="J165" s="19">
        <v>20263811</v>
      </c>
      <c r="K165" s="20">
        <v>58649177</v>
      </c>
      <c r="L165" s="20">
        <v>0</v>
      </c>
      <c r="M165" s="19">
        <v>0</v>
      </c>
      <c r="N165" s="19">
        <v>0</v>
      </c>
      <c r="O165" s="20">
        <v>0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715936732</v>
      </c>
      <c r="E166" s="19">
        <v>715936732</v>
      </c>
      <c r="F166" s="19">
        <v>140617962</v>
      </c>
      <c r="G166" s="21">
        <f>IF(($D166     =0),0,($F166     /$D166     ))</f>
        <v>0.19641115718029675</v>
      </c>
      <c r="H166" s="20">
        <v>39685832</v>
      </c>
      <c r="I166" s="19">
        <v>46167430</v>
      </c>
      <c r="J166" s="19">
        <v>54764700</v>
      </c>
      <c r="K166" s="20">
        <v>140617962</v>
      </c>
      <c r="L166" s="20">
        <v>0</v>
      </c>
      <c r="M166" s="19">
        <v>0</v>
      </c>
      <c r="N166" s="19">
        <v>0</v>
      </c>
      <c r="O166" s="20">
        <v>0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2057831917</v>
      </c>
      <c r="E167" s="12">
        <f>SUM(E162:E166)</f>
        <v>2057831917</v>
      </c>
      <c r="F167" s="12">
        <f>SUM(F162:F166)</f>
        <v>488317002</v>
      </c>
      <c r="G167" s="14">
        <f>IF(($D167     =0),0,($F167     /$D167     ))</f>
        <v>0.23729683555102524</v>
      </c>
      <c r="H167" s="13">
        <f>SUM(H162:H166)</f>
        <v>128932072</v>
      </c>
      <c r="I167" s="12">
        <f>SUM(I162:I166)</f>
        <v>160489459</v>
      </c>
      <c r="J167" s="12">
        <f>SUM(J162:J166)</f>
        <v>198895471</v>
      </c>
      <c r="K167" s="13">
        <f>SUM(K162:K166)</f>
        <v>488317002</v>
      </c>
      <c r="L167" s="13">
        <f>SUM(L162:L166)</f>
        <v>0</v>
      </c>
      <c r="M167" s="12">
        <f>SUM(M162:M166)</f>
        <v>0</v>
      </c>
      <c r="N167" s="12">
        <f>SUM(N162:N166)</f>
        <v>0</v>
      </c>
      <c r="O167" s="13">
        <f>SUM(O162:O166)</f>
        <v>0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98900260547</v>
      </c>
      <c r="E168" s="12">
        <f>SUM(E103,E105:E109,E111:E118,E120:E123,E125:E129,E131:E134,E136:E141,E143:E147,E149:E154,E156:E160,E162:E166)</f>
        <v>98906768665</v>
      </c>
      <c r="F168" s="12">
        <f>SUM(F103,F105:F109,F111:F118,F120:F123,F125:F129,F131:F134,F136:F141,F143:F147,F149:F154,F156:F160,F162:F166)</f>
        <v>24711488279</v>
      </c>
      <c r="G168" s="14">
        <f>IF(($D168     =0),0,($F168     /$D168     ))</f>
        <v>0.24986272171908436</v>
      </c>
      <c r="H168" s="13">
        <f>SUM(H103,H105:H109,H111:H118,H120:H123,H125:H129,H131:H134,H136:H141,H143:H147,H149:H154,H156:H160,H162:H166)</f>
        <v>8120972763</v>
      </c>
      <c r="I168" s="12">
        <f>SUM(I103,I105:I109,I111:I118,I120:I123,I125:I129,I131:I134,I136:I141,I143:I147,I149:I154,I156:I160,I162:I166)</f>
        <v>8471071784</v>
      </c>
      <c r="J168" s="12">
        <f>SUM(J103,J105:J109,J111:J118,J120:J123,J125:J129,J131:J134,J136:J141,J143:J147,J149:J154,J156:J160,J162:J166)</f>
        <v>8119443732</v>
      </c>
      <c r="K168" s="13">
        <f>SUM(K103,K105:K109,K111:K118,K120:K123,K125:K129,K131:K134,K136:K141,K143:K147,K149:K154,K156:K160,K162:K166)</f>
        <v>24711488279</v>
      </c>
      <c r="L168" s="13">
        <f>SUM(L103,L105:L109,L111:L118,L120:L123,L125:L129,L131:L134,L136:L141,L143:L147,L149:L154,L156:L160,L162:L166)</f>
        <v>0</v>
      </c>
      <c r="M168" s="12">
        <f>SUM(M103,M105:M109,M111:M118,M120:M123,M125:M129,M131:M134,M136:M141,M143:M147,M149:M154,M156:M160,M162:M166)</f>
        <v>0</v>
      </c>
      <c r="N168" s="12">
        <f>SUM(N103,N105:N109,N111:N118,N120:N123,N125:N129,N131:N134,N136:N141,N143:N147,N149:N154,N156:N160,N162:N166)</f>
        <v>0</v>
      </c>
      <c r="O168" s="13">
        <f>SUM(O103,O105:O109,O111:O118,O120:O123,O125:O129,O131:O134,O136:O141,O143:O147,O149:O154,O156:O160,O162:O166)</f>
        <v>0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711070253</v>
      </c>
      <c r="E171" s="19">
        <v>711070253</v>
      </c>
      <c r="F171" s="19">
        <v>78494542</v>
      </c>
      <c r="G171" s="21">
        <f>IF(($D171     =0),0,($F171     /$D171     ))</f>
        <v>0.11038929229402035</v>
      </c>
      <c r="H171" s="20">
        <v>21086494</v>
      </c>
      <c r="I171" s="19">
        <v>27159924</v>
      </c>
      <c r="J171" s="19">
        <v>30248124</v>
      </c>
      <c r="K171" s="20">
        <v>78494542</v>
      </c>
      <c r="L171" s="20">
        <v>0</v>
      </c>
      <c r="M171" s="19">
        <v>0</v>
      </c>
      <c r="N171" s="19">
        <v>0</v>
      </c>
      <c r="O171" s="20">
        <v>0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467527959</v>
      </c>
      <c r="E172" s="19">
        <v>467527959</v>
      </c>
      <c r="F172" s="19">
        <v>100893347</v>
      </c>
      <c r="G172" s="21">
        <f>IF(($D172     =0),0,($F172     /$D172     ))</f>
        <v>0.21580173989123932</v>
      </c>
      <c r="H172" s="20">
        <v>28161768</v>
      </c>
      <c r="I172" s="19">
        <v>37132924</v>
      </c>
      <c r="J172" s="19">
        <v>35598655</v>
      </c>
      <c r="K172" s="20">
        <v>100893347</v>
      </c>
      <c r="L172" s="20">
        <v>0</v>
      </c>
      <c r="M172" s="19">
        <v>0</v>
      </c>
      <c r="N172" s="19">
        <v>0</v>
      </c>
      <c r="O172" s="20">
        <v>0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1717645942</v>
      </c>
      <c r="E173" s="19">
        <v>1717645942</v>
      </c>
      <c r="F173" s="19">
        <v>371439693</v>
      </c>
      <c r="G173" s="21">
        <f>IF(($D173     =0),0,($F173     /$D173     ))</f>
        <v>0.21624927694208124</v>
      </c>
      <c r="H173" s="20">
        <v>61481435</v>
      </c>
      <c r="I173" s="19">
        <v>158035518</v>
      </c>
      <c r="J173" s="19">
        <v>151922740</v>
      </c>
      <c r="K173" s="20">
        <v>371439693</v>
      </c>
      <c r="L173" s="20">
        <v>0</v>
      </c>
      <c r="M173" s="19">
        <v>0</v>
      </c>
      <c r="N173" s="19">
        <v>0</v>
      </c>
      <c r="O173" s="20">
        <v>0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814838135</v>
      </c>
      <c r="E174" s="19">
        <v>814838135</v>
      </c>
      <c r="F174" s="19">
        <v>147369229</v>
      </c>
      <c r="G174" s="21">
        <f>IF(($D174     =0),0,($F174     /$D174     ))</f>
        <v>0.1808570594207646</v>
      </c>
      <c r="H174" s="20">
        <v>40250540</v>
      </c>
      <c r="I174" s="19">
        <v>53966517</v>
      </c>
      <c r="J174" s="19">
        <v>53152172</v>
      </c>
      <c r="K174" s="20">
        <v>147369229</v>
      </c>
      <c r="L174" s="20">
        <v>0</v>
      </c>
      <c r="M174" s="19">
        <v>0</v>
      </c>
      <c r="N174" s="19">
        <v>0</v>
      </c>
      <c r="O174" s="20">
        <v>0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323504750</v>
      </c>
      <c r="E175" s="19">
        <v>323504750</v>
      </c>
      <c r="F175" s="19">
        <v>61895258</v>
      </c>
      <c r="G175" s="21">
        <f>IF(($D175     =0),0,($F175     /$D175     ))</f>
        <v>0.19132719998701719</v>
      </c>
      <c r="H175" s="20">
        <v>19416095</v>
      </c>
      <c r="I175" s="19">
        <v>19551923</v>
      </c>
      <c r="J175" s="19">
        <v>22927240</v>
      </c>
      <c r="K175" s="20">
        <v>61895258</v>
      </c>
      <c r="L175" s="20">
        <v>0</v>
      </c>
      <c r="M175" s="19">
        <v>0</v>
      </c>
      <c r="N175" s="19">
        <v>0</v>
      </c>
      <c r="O175" s="20">
        <v>0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1678981680</v>
      </c>
      <c r="E176" s="19">
        <v>1678981680</v>
      </c>
      <c r="F176" s="19">
        <v>371243904</v>
      </c>
      <c r="G176" s="21">
        <f>IF(($D176     =0),0,($F176     /$D176     ))</f>
        <v>0.22111254007250394</v>
      </c>
      <c r="H176" s="20">
        <v>110603716</v>
      </c>
      <c r="I176" s="19">
        <v>106329252</v>
      </c>
      <c r="J176" s="19">
        <v>154310936</v>
      </c>
      <c r="K176" s="20">
        <v>371243904</v>
      </c>
      <c r="L176" s="20">
        <v>0</v>
      </c>
      <c r="M176" s="19">
        <v>0</v>
      </c>
      <c r="N176" s="19">
        <v>0</v>
      </c>
      <c r="O176" s="20">
        <v>0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5713568719</v>
      </c>
      <c r="E177" s="12">
        <f>SUM(E171:E176)</f>
        <v>5713568719</v>
      </c>
      <c r="F177" s="12">
        <f>SUM(F171:F176)</f>
        <v>1131335973</v>
      </c>
      <c r="G177" s="14">
        <f>IF(($D177     =0),0,($F177     /$D177     ))</f>
        <v>0.19800864024577772</v>
      </c>
      <c r="H177" s="13">
        <f>SUM(H171:H176)</f>
        <v>281000048</v>
      </c>
      <c r="I177" s="12">
        <f>SUM(I171:I176)</f>
        <v>402176058</v>
      </c>
      <c r="J177" s="12">
        <f>SUM(J171:J176)</f>
        <v>448159867</v>
      </c>
      <c r="K177" s="13">
        <f>SUM(K171:K176)</f>
        <v>1131335973</v>
      </c>
      <c r="L177" s="13">
        <f>SUM(L171:L176)</f>
        <v>0</v>
      </c>
      <c r="M177" s="12">
        <f>SUM(M171:M176)</f>
        <v>0</v>
      </c>
      <c r="N177" s="12">
        <f>SUM(N171:N176)</f>
        <v>0</v>
      </c>
      <c r="O177" s="13">
        <f>SUM(O171:O176)</f>
        <v>0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516069534</v>
      </c>
      <c r="E178" s="19">
        <v>516069534</v>
      </c>
      <c r="F178" s="19">
        <v>88285133</v>
      </c>
      <c r="G178" s="21">
        <f>IF(($D178     =0),0,($F178     /$D178     ))</f>
        <v>0.1710721660232708</v>
      </c>
      <c r="H178" s="20">
        <v>0</v>
      </c>
      <c r="I178" s="19">
        <v>44028380</v>
      </c>
      <c r="J178" s="19">
        <v>44256753</v>
      </c>
      <c r="K178" s="20">
        <v>88285133</v>
      </c>
      <c r="L178" s="20">
        <v>0</v>
      </c>
      <c r="M178" s="19">
        <v>0</v>
      </c>
      <c r="N178" s="19">
        <v>0</v>
      </c>
      <c r="O178" s="20">
        <v>0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917383958</v>
      </c>
      <c r="E179" s="19">
        <v>917383958</v>
      </c>
      <c r="F179" s="19">
        <v>180536091</v>
      </c>
      <c r="G179" s="21">
        <f>IF(($D179     =0),0,($F179     /$D179     ))</f>
        <v>0.19679447130685493</v>
      </c>
      <c r="H179" s="20">
        <v>47237141</v>
      </c>
      <c r="I179" s="19">
        <v>68226067</v>
      </c>
      <c r="J179" s="19">
        <v>65072883</v>
      </c>
      <c r="K179" s="20">
        <v>180536091</v>
      </c>
      <c r="L179" s="20">
        <v>0</v>
      </c>
      <c r="M179" s="19">
        <v>0</v>
      </c>
      <c r="N179" s="19">
        <v>0</v>
      </c>
      <c r="O179" s="20">
        <v>0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1188956784</v>
      </c>
      <c r="E180" s="19">
        <v>1188956784</v>
      </c>
      <c r="F180" s="19">
        <v>281935578</v>
      </c>
      <c r="G180" s="21">
        <f>IF(($D180     =0),0,($F180     /$D180     ))</f>
        <v>0.23712853300814338</v>
      </c>
      <c r="H180" s="20">
        <v>71405836</v>
      </c>
      <c r="I180" s="19">
        <v>103937593</v>
      </c>
      <c r="J180" s="19">
        <v>106592149</v>
      </c>
      <c r="K180" s="20">
        <v>281935578</v>
      </c>
      <c r="L180" s="20">
        <v>0</v>
      </c>
      <c r="M180" s="19">
        <v>0</v>
      </c>
      <c r="N180" s="19">
        <v>0</v>
      </c>
      <c r="O180" s="20">
        <v>0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498124172</v>
      </c>
      <c r="E181" s="19">
        <v>498124172</v>
      </c>
      <c r="F181" s="19">
        <v>139321447</v>
      </c>
      <c r="G181" s="21">
        <f>IF(($D181     =0),0,($F181     /$D181     ))</f>
        <v>0.27969220293128033</v>
      </c>
      <c r="H181" s="20">
        <v>45878473</v>
      </c>
      <c r="I181" s="19">
        <v>38849990</v>
      </c>
      <c r="J181" s="19">
        <v>54592984</v>
      </c>
      <c r="K181" s="20">
        <v>139321447</v>
      </c>
      <c r="L181" s="20">
        <v>0</v>
      </c>
      <c r="M181" s="19">
        <v>0</v>
      </c>
      <c r="N181" s="19">
        <v>0</v>
      </c>
      <c r="O181" s="20">
        <v>0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2101505164</v>
      </c>
      <c r="E182" s="19">
        <v>2101505164</v>
      </c>
      <c r="F182" s="19">
        <v>356141664</v>
      </c>
      <c r="G182" s="21">
        <f>IF(($D182     =0),0,($F182     /$D182     ))</f>
        <v>0.1694698019785594</v>
      </c>
      <c r="H182" s="20">
        <v>120577805</v>
      </c>
      <c r="I182" s="19">
        <v>105095182</v>
      </c>
      <c r="J182" s="19">
        <v>130468677</v>
      </c>
      <c r="K182" s="20">
        <v>356141664</v>
      </c>
      <c r="L182" s="20">
        <v>0</v>
      </c>
      <c r="M182" s="19">
        <v>0</v>
      </c>
      <c r="N182" s="19">
        <v>0</v>
      </c>
      <c r="O182" s="20">
        <v>0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5222039612</v>
      </c>
      <c r="E183" s="12">
        <f>SUM(E178:E182)</f>
        <v>5222039612</v>
      </c>
      <c r="F183" s="12">
        <f>SUM(F178:F182)</f>
        <v>1046219913</v>
      </c>
      <c r="G183" s="14">
        <f>IF(($D183     =0),0,($F183     /$D183     ))</f>
        <v>0.20034698905688805</v>
      </c>
      <c r="H183" s="13">
        <f>SUM(H178:H182)</f>
        <v>285099255</v>
      </c>
      <c r="I183" s="12">
        <f>SUM(I178:I182)</f>
        <v>360137212</v>
      </c>
      <c r="J183" s="12">
        <f>SUM(J178:J182)</f>
        <v>400983446</v>
      </c>
      <c r="K183" s="13">
        <f>SUM(K178:K182)</f>
        <v>1046219913</v>
      </c>
      <c r="L183" s="13">
        <f>SUM(L178:L182)</f>
        <v>0</v>
      </c>
      <c r="M183" s="12">
        <f>SUM(M178:M182)</f>
        <v>0</v>
      </c>
      <c r="N183" s="12">
        <f>SUM(N178:N182)</f>
        <v>0</v>
      </c>
      <c r="O183" s="13">
        <f>SUM(O178:O182)</f>
        <v>0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432902565</v>
      </c>
      <c r="E184" s="19">
        <v>432902565</v>
      </c>
      <c r="F184" s="19">
        <v>80430630</v>
      </c>
      <c r="G184" s="21">
        <f>IF(($D184     =0),0,($F184     /$D184     ))</f>
        <v>0.18579384023746776</v>
      </c>
      <c r="H184" s="20">
        <v>22940466</v>
      </c>
      <c r="I184" s="19">
        <v>21806847</v>
      </c>
      <c r="J184" s="19">
        <v>35683317</v>
      </c>
      <c r="K184" s="20">
        <v>80430630</v>
      </c>
      <c r="L184" s="20">
        <v>0</v>
      </c>
      <c r="M184" s="19">
        <v>0</v>
      </c>
      <c r="N184" s="19">
        <v>0</v>
      </c>
      <c r="O184" s="20">
        <v>0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296233062</v>
      </c>
      <c r="E185" s="19">
        <v>296233062</v>
      </c>
      <c r="F185" s="19">
        <v>76460965</v>
      </c>
      <c r="G185" s="21">
        <f>IF(($D185     =0),0,($F185     /$D185     ))</f>
        <v>0.25811084179388455</v>
      </c>
      <c r="H185" s="20">
        <v>17260629</v>
      </c>
      <c r="I185" s="19">
        <v>11612974</v>
      </c>
      <c r="J185" s="19">
        <v>47587362</v>
      </c>
      <c r="K185" s="20">
        <v>76460965</v>
      </c>
      <c r="L185" s="20">
        <v>0</v>
      </c>
      <c r="M185" s="19">
        <v>0</v>
      </c>
      <c r="N185" s="19">
        <v>0</v>
      </c>
      <c r="O185" s="20">
        <v>0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5140212955</v>
      </c>
      <c r="E186" s="19">
        <v>5226706901</v>
      </c>
      <c r="F186" s="19">
        <v>1413310111</v>
      </c>
      <c r="G186" s="21">
        <f>IF(($D186     =0),0,($F186     /$D186     ))</f>
        <v>0.27495166511053626</v>
      </c>
      <c r="H186" s="20">
        <v>336809156</v>
      </c>
      <c r="I186" s="19">
        <v>384779324</v>
      </c>
      <c r="J186" s="19">
        <v>691721631</v>
      </c>
      <c r="K186" s="20">
        <v>1413310111</v>
      </c>
      <c r="L186" s="20">
        <v>0</v>
      </c>
      <c r="M186" s="19">
        <v>0</v>
      </c>
      <c r="N186" s="19">
        <v>0</v>
      </c>
      <c r="O186" s="20">
        <v>0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560142185</v>
      </c>
      <c r="E187" s="19">
        <v>560142185</v>
      </c>
      <c r="F187" s="19">
        <v>60218991</v>
      </c>
      <c r="G187" s="21">
        <f>IF(($D187     =0),0,($F187     /$D187     ))</f>
        <v>0.10750661637812549</v>
      </c>
      <c r="H187" s="20">
        <v>18131711</v>
      </c>
      <c r="I187" s="19">
        <v>26349666</v>
      </c>
      <c r="J187" s="19">
        <v>15737614</v>
      </c>
      <c r="K187" s="20">
        <v>60218991</v>
      </c>
      <c r="L187" s="20">
        <v>0</v>
      </c>
      <c r="M187" s="19">
        <v>0</v>
      </c>
      <c r="N187" s="19">
        <v>0</v>
      </c>
      <c r="O187" s="20">
        <v>0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1165620000</v>
      </c>
      <c r="E188" s="19">
        <v>1165620000</v>
      </c>
      <c r="F188" s="19">
        <v>216044714</v>
      </c>
      <c r="G188" s="21">
        <f>IF(($D188     =0),0,($F188     /$D188     ))</f>
        <v>0.18534746658430706</v>
      </c>
      <c r="H188" s="20">
        <v>47744869</v>
      </c>
      <c r="I188" s="19">
        <v>68422404</v>
      </c>
      <c r="J188" s="19">
        <v>99877441</v>
      </c>
      <c r="K188" s="20">
        <v>216044714</v>
      </c>
      <c r="L188" s="20">
        <v>0</v>
      </c>
      <c r="M188" s="19">
        <v>0</v>
      </c>
      <c r="N188" s="19">
        <v>0</v>
      </c>
      <c r="O188" s="20">
        <v>0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7595110767</v>
      </c>
      <c r="E189" s="12">
        <f>SUM(E184:E188)</f>
        <v>7681604713</v>
      </c>
      <c r="F189" s="12">
        <f>SUM(F184:F188)</f>
        <v>1846465411</v>
      </c>
      <c r="G189" s="14">
        <f>IF(($D189     =0),0,($F189     /$D189     ))</f>
        <v>0.24311237421614815</v>
      </c>
      <c r="H189" s="13">
        <f>SUM(H184:H188)</f>
        <v>442886831</v>
      </c>
      <c r="I189" s="12">
        <f>SUM(I184:I188)</f>
        <v>512971215</v>
      </c>
      <c r="J189" s="12">
        <f>SUM(J184:J188)</f>
        <v>890607365</v>
      </c>
      <c r="K189" s="13">
        <f>SUM(K184:K188)</f>
        <v>1846465411</v>
      </c>
      <c r="L189" s="13">
        <f>SUM(L184:L188)</f>
        <v>0</v>
      </c>
      <c r="M189" s="12">
        <f>SUM(M184:M188)</f>
        <v>0</v>
      </c>
      <c r="N189" s="12">
        <f>SUM(N184:N188)</f>
        <v>0</v>
      </c>
      <c r="O189" s="13">
        <f>SUM(O184:O188)</f>
        <v>0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574343388</v>
      </c>
      <c r="E190" s="19">
        <v>572186470</v>
      </c>
      <c r="F190" s="19">
        <v>109896617</v>
      </c>
      <c r="G190" s="21">
        <f>IF(($D190     =0),0,($F190     /$D190     ))</f>
        <v>0.19134305242493713</v>
      </c>
      <c r="H190" s="20">
        <v>22274534</v>
      </c>
      <c r="I190" s="19">
        <v>48547211</v>
      </c>
      <c r="J190" s="19">
        <v>39074872</v>
      </c>
      <c r="K190" s="20">
        <v>109896617</v>
      </c>
      <c r="L190" s="20">
        <v>0</v>
      </c>
      <c r="M190" s="19">
        <v>0</v>
      </c>
      <c r="N190" s="19">
        <v>0</v>
      </c>
      <c r="O190" s="20">
        <v>0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835635016</v>
      </c>
      <c r="E191" s="19">
        <v>835635016</v>
      </c>
      <c r="F191" s="19">
        <v>199841153</v>
      </c>
      <c r="G191" s="21">
        <f>IF(($D191     =0),0,($F191     /$D191     ))</f>
        <v>0.23914884988495982</v>
      </c>
      <c r="H191" s="20">
        <v>63166282</v>
      </c>
      <c r="I191" s="19">
        <v>70242311</v>
      </c>
      <c r="J191" s="19">
        <v>66432560</v>
      </c>
      <c r="K191" s="20">
        <v>199841153</v>
      </c>
      <c r="L191" s="20">
        <v>0</v>
      </c>
      <c r="M191" s="19">
        <v>0</v>
      </c>
      <c r="N191" s="19">
        <v>0</v>
      </c>
      <c r="O191" s="20">
        <v>0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571455962</v>
      </c>
      <c r="E192" s="19">
        <v>571455962</v>
      </c>
      <c r="F192" s="19">
        <v>119464527</v>
      </c>
      <c r="G192" s="21">
        <f>IF(($D192     =0),0,($F192     /$D192     ))</f>
        <v>0.20905290161274054</v>
      </c>
      <c r="H192" s="20">
        <v>41944766</v>
      </c>
      <c r="I192" s="19">
        <v>42136196</v>
      </c>
      <c r="J192" s="19">
        <v>35383565</v>
      </c>
      <c r="K192" s="20">
        <v>119464527</v>
      </c>
      <c r="L192" s="20">
        <v>0</v>
      </c>
      <c r="M192" s="19">
        <v>0</v>
      </c>
      <c r="N192" s="19">
        <v>0</v>
      </c>
      <c r="O192" s="20">
        <v>0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1522675297</v>
      </c>
      <c r="E193" s="19">
        <v>1522675297</v>
      </c>
      <c r="F193" s="19">
        <v>338957524</v>
      </c>
      <c r="G193" s="21">
        <f>IF(($D193     =0),0,($F193     /$D193     ))</f>
        <v>0.22260656928487624</v>
      </c>
      <c r="H193" s="20">
        <v>62218935</v>
      </c>
      <c r="I193" s="19">
        <v>152731571</v>
      </c>
      <c r="J193" s="19">
        <v>124007018</v>
      </c>
      <c r="K193" s="20">
        <v>338957524</v>
      </c>
      <c r="L193" s="20">
        <v>0</v>
      </c>
      <c r="M193" s="19">
        <v>0</v>
      </c>
      <c r="N193" s="19">
        <v>0</v>
      </c>
      <c r="O193" s="20">
        <v>0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930607918</v>
      </c>
      <c r="E194" s="19">
        <v>930607918</v>
      </c>
      <c r="F194" s="19">
        <v>198021496</v>
      </c>
      <c r="G194" s="21">
        <f>IF(($D194     =0),0,($F194     /$D194     ))</f>
        <v>0.21278724602470017</v>
      </c>
      <c r="H194" s="20">
        <v>34238573</v>
      </c>
      <c r="I194" s="19">
        <v>74632488</v>
      </c>
      <c r="J194" s="19">
        <v>89150435</v>
      </c>
      <c r="K194" s="20">
        <v>198021496</v>
      </c>
      <c r="L194" s="20">
        <v>0</v>
      </c>
      <c r="M194" s="19">
        <v>0</v>
      </c>
      <c r="N194" s="19">
        <v>0</v>
      </c>
      <c r="O194" s="20">
        <v>0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196175455</v>
      </c>
      <c r="E195" s="19">
        <v>196175455</v>
      </c>
      <c r="F195" s="19">
        <v>44408848</v>
      </c>
      <c r="G195" s="21">
        <f>IF(($D195     =0),0,($F195     /$D195     ))</f>
        <v>0.22637311074415503</v>
      </c>
      <c r="H195" s="20">
        <v>13596668</v>
      </c>
      <c r="I195" s="19">
        <v>17283207</v>
      </c>
      <c r="J195" s="19">
        <v>13528973</v>
      </c>
      <c r="K195" s="20">
        <v>44408848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4630893036</v>
      </c>
      <c r="E196" s="12">
        <f>SUM(E190:E195)</f>
        <v>4628736118</v>
      </c>
      <c r="F196" s="12">
        <f>SUM(F190:F195)</f>
        <v>1010590165</v>
      </c>
      <c r="G196" s="14">
        <f>IF(($D196     =0),0,($F196     /$D196     ))</f>
        <v>0.21822792216183678</v>
      </c>
      <c r="H196" s="13">
        <f>SUM(H190:H195)</f>
        <v>237439758</v>
      </c>
      <c r="I196" s="12">
        <f>SUM(I190:I195)</f>
        <v>405572984</v>
      </c>
      <c r="J196" s="12">
        <f>SUM(J190:J195)</f>
        <v>367577423</v>
      </c>
      <c r="K196" s="13">
        <f>SUM(K190:K195)</f>
        <v>1010590165</v>
      </c>
      <c r="L196" s="13">
        <f>SUM(L190:L195)</f>
        <v>0</v>
      </c>
      <c r="M196" s="12">
        <f>SUM(M190:M195)</f>
        <v>0</v>
      </c>
      <c r="N196" s="12">
        <f>SUM(N190:N195)</f>
        <v>0</v>
      </c>
      <c r="O196" s="13">
        <f>SUM(O190:O195)</f>
        <v>0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426239466</v>
      </c>
      <c r="E197" s="19">
        <v>426239466</v>
      </c>
      <c r="F197" s="19">
        <v>35615673</v>
      </c>
      <c r="G197" s="21">
        <f>IF(($D197     =0),0,($F197     /$D197     ))</f>
        <v>8.3557896067747051E-2</v>
      </c>
      <c r="H197" s="20">
        <v>5358192</v>
      </c>
      <c r="I197" s="19">
        <v>0</v>
      </c>
      <c r="J197" s="19">
        <v>30257481</v>
      </c>
      <c r="K197" s="20">
        <v>35615673</v>
      </c>
      <c r="L197" s="20">
        <v>0</v>
      </c>
      <c r="M197" s="19">
        <v>0</v>
      </c>
      <c r="N197" s="19">
        <v>0</v>
      </c>
      <c r="O197" s="20">
        <v>0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734364413</v>
      </c>
      <c r="E198" s="19">
        <v>734364413</v>
      </c>
      <c r="F198" s="19">
        <v>164789243</v>
      </c>
      <c r="G198" s="21">
        <f>IF(($D198     =0),0,($F198     /$D198     ))</f>
        <v>0.22439709779346292</v>
      </c>
      <c r="H198" s="20">
        <v>54305371</v>
      </c>
      <c r="I198" s="19">
        <v>49535900</v>
      </c>
      <c r="J198" s="19">
        <v>60947972</v>
      </c>
      <c r="K198" s="20">
        <v>164789243</v>
      </c>
      <c r="L198" s="20">
        <v>0</v>
      </c>
      <c r="M198" s="19">
        <v>0</v>
      </c>
      <c r="N198" s="19">
        <v>0</v>
      </c>
      <c r="O198" s="20">
        <v>0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439507898</v>
      </c>
      <c r="E199" s="19">
        <v>439507898</v>
      </c>
      <c r="F199" s="19">
        <v>89589147</v>
      </c>
      <c r="G199" s="21">
        <f>IF(($D199     =0),0,($F199     /$D199     ))</f>
        <v>0.20383967479920009</v>
      </c>
      <c r="H199" s="20">
        <v>22086443</v>
      </c>
      <c r="I199" s="19">
        <v>29705425</v>
      </c>
      <c r="J199" s="19">
        <v>37797279</v>
      </c>
      <c r="K199" s="20">
        <v>89589147</v>
      </c>
      <c r="L199" s="20">
        <v>0</v>
      </c>
      <c r="M199" s="19">
        <v>0</v>
      </c>
      <c r="N199" s="19">
        <v>0</v>
      </c>
      <c r="O199" s="20">
        <v>0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1011317395</v>
      </c>
      <c r="E200" s="19">
        <v>1011317395</v>
      </c>
      <c r="F200" s="19">
        <v>196721256</v>
      </c>
      <c r="G200" s="21">
        <f>IF(($D200     =0),0,($F200     /$D200     ))</f>
        <v>0.19451979860387944</v>
      </c>
      <c r="H200" s="20">
        <v>57968219</v>
      </c>
      <c r="I200" s="19">
        <v>71018974</v>
      </c>
      <c r="J200" s="19">
        <v>67734063</v>
      </c>
      <c r="K200" s="20">
        <v>196721256</v>
      </c>
      <c r="L200" s="20">
        <v>0</v>
      </c>
      <c r="M200" s="19">
        <v>0</v>
      </c>
      <c r="N200" s="19">
        <v>0</v>
      </c>
      <c r="O200" s="20">
        <v>0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1249308849</v>
      </c>
      <c r="E201" s="19">
        <v>1249308849</v>
      </c>
      <c r="F201" s="19">
        <v>334850432</v>
      </c>
      <c r="G201" s="21">
        <f>IF(($D201     =0),0,($F201     /$D201     ))</f>
        <v>0.26802854415705818</v>
      </c>
      <c r="H201" s="20">
        <v>69911360</v>
      </c>
      <c r="I201" s="19">
        <v>124825158</v>
      </c>
      <c r="J201" s="19">
        <v>140113914</v>
      </c>
      <c r="K201" s="20">
        <v>334850432</v>
      </c>
      <c r="L201" s="20">
        <v>0</v>
      </c>
      <c r="M201" s="19">
        <v>0</v>
      </c>
      <c r="N201" s="19">
        <v>0</v>
      </c>
      <c r="O201" s="20">
        <v>0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3860738021</v>
      </c>
      <c r="E202" s="12">
        <f>SUM(E197:E201)</f>
        <v>3860738021</v>
      </c>
      <c r="F202" s="12">
        <f>SUM(F197:F201)</f>
        <v>821565751</v>
      </c>
      <c r="G202" s="14">
        <f>IF(($D202     =0),0,($F202     /$D202     ))</f>
        <v>0.21280018134646697</v>
      </c>
      <c r="H202" s="13">
        <f>SUM(H197:H201)</f>
        <v>209629585</v>
      </c>
      <c r="I202" s="12">
        <f>SUM(I197:I201)</f>
        <v>275085457</v>
      </c>
      <c r="J202" s="12">
        <f>SUM(J197:J201)</f>
        <v>336850709</v>
      </c>
      <c r="K202" s="13">
        <f>SUM(K197:K201)</f>
        <v>821565751</v>
      </c>
      <c r="L202" s="13">
        <f>SUM(L197:L201)</f>
        <v>0</v>
      </c>
      <c r="M202" s="12">
        <f>SUM(M197:M201)</f>
        <v>0</v>
      </c>
      <c r="N202" s="12">
        <f>SUM(N197:N201)</f>
        <v>0</v>
      </c>
      <c r="O202" s="13">
        <f>SUM(O197:O201)</f>
        <v>0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27022350155</v>
      </c>
      <c r="E203" s="12">
        <f>SUM(E171:E176,E178:E182,E184:E188,E190:E195,E197:E201)</f>
        <v>27106687183</v>
      </c>
      <c r="F203" s="12">
        <f>SUM(F171:F176,F178:F182,F184:F188,F190:F195,F197:F201)</f>
        <v>5856177213</v>
      </c>
      <c r="G203" s="14">
        <f>IF(($D203     =0),0,($F203     /$D203     ))</f>
        <v>0.21671605835203123</v>
      </c>
      <c r="H203" s="13">
        <f>SUM(H171:H176,H178:H182,H184:H188,H190:H195,H197:H201)</f>
        <v>1456055477</v>
      </c>
      <c r="I203" s="12">
        <f>SUM(I171:I176,I178:I182,I184:I188,I190:I195,I197:I201)</f>
        <v>1955942926</v>
      </c>
      <c r="J203" s="12">
        <f>SUM(J171:J176,J178:J182,J184:J188,J190:J195,J197:J201)</f>
        <v>2444178810</v>
      </c>
      <c r="K203" s="13">
        <f>SUM(K171:K176,K178:K182,K184:K188,K190:K195,K197:K201)</f>
        <v>5856177213</v>
      </c>
      <c r="L203" s="13">
        <f>SUM(L171:L176,L178:L182,L184:L188,L190:L195,L197:L201)</f>
        <v>0</v>
      </c>
      <c r="M203" s="12">
        <f>SUM(M171:M176,M178:M182,M184:M188,M190:M195,M197:M201)</f>
        <v>0</v>
      </c>
      <c r="N203" s="12">
        <f>SUM(N171:N176,N178:N182,N184:N188,N190:N195,N197:N201)</f>
        <v>0</v>
      </c>
      <c r="O203" s="13">
        <f>SUM(O171:O176,O178:O182,O184:O188,O190:O195,O197:O201)</f>
        <v>0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759901613</v>
      </c>
      <c r="E206" s="19">
        <v>759901613</v>
      </c>
      <c r="F206" s="19">
        <v>144170605</v>
      </c>
      <c r="G206" s="21">
        <f>IF(($D206     =0),0,($F206     /$D206     ))</f>
        <v>0.18972272532865384</v>
      </c>
      <c r="H206" s="20">
        <v>44329014</v>
      </c>
      <c r="I206" s="19">
        <v>35335446</v>
      </c>
      <c r="J206" s="19">
        <v>64506145</v>
      </c>
      <c r="K206" s="20">
        <v>144170605</v>
      </c>
      <c r="L206" s="20">
        <v>0</v>
      </c>
      <c r="M206" s="19">
        <v>0</v>
      </c>
      <c r="N206" s="19">
        <v>0</v>
      </c>
      <c r="O206" s="20">
        <v>0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1293702089</v>
      </c>
      <c r="E207" s="19">
        <v>1293702089</v>
      </c>
      <c r="F207" s="19">
        <v>217354842</v>
      </c>
      <c r="G207" s="21">
        <f>IF(($D207     =0),0,($F207     /$D207     ))</f>
        <v>0.16800996446408303</v>
      </c>
      <c r="H207" s="20">
        <v>36681098</v>
      </c>
      <c r="I207" s="19">
        <v>118164245</v>
      </c>
      <c r="J207" s="19">
        <v>62509499</v>
      </c>
      <c r="K207" s="20">
        <v>217354842</v>
      </c>
      <c r="L207" s="20">
        <v>0</v>
      </c>
      <c r="M207" s="19">
        <v>0</v>
      </c>
      <c r="N207" s="19">
        <v>0</v>
      </c>
      <c r="O207" s="20">
        <v>0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876553783</v>
      </c>
      <c r="E208" s="19">
        <v>876553783</v>
      </c>
      <c r="F208" s="19">
        <v>189809503</v>
      </c>
      <c r="G208" s="21">
        <f>IF(($D208     =0),0,($F208     /$D208     ))</f>
        <v>0.21654062383984943</v>
      </c>
      <c r="H208" s="20">
        <v>59371037</v>
      </c>
      <c r="I208" s="19">
        <v>67287179</v>
      </c>
      <c r="J208" s="19">
        <v>63151287</v>
      </c>
      <c r="K208" s="20">
        <v>189809503</v>
      </c>
      <c r="L208" s="20">
        <v>0</v>
      </c>
      <c r="M208" s="19">
        <v>0</v>
      </c>
      <c r="N208" s="19">
        <v>0</v>
      </c>
      <c r="O208" s="20">
        <v>0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507226802</v>
      </c>
      <c r="E209" s="19">
        <v>507226802</v>
      </c>
      <c r="F209" s="19">
        <v>83392207</v>
      </c>
      <c r="G209" s="21">
        <f>IF(($D209     =0),0,($F209     /$D209     ))</f>
        <v>0.16440812408016248</v>
      </c>
      <c r="H209" s="20">
        <v>5924801</v>
      </c>
      <c r="I209" s="19">
        <v>43498178</v>
      </c>
      <c r="J209" s="19">
        <v>33969228</v>
      </c>
      <c r="K209" s="20">
        <v>83392207</v>
      </c>
      <c r="L209" s="20">
        <v>0</v>
      </c>
      <c r="M209" s="19">
        <v>0</v>
      </c>
      <c r="N209" s="19">
        <v>0</v>
      </c>
      <c r="O209" s="20">
        <v>0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1621918620</v>
      </c>
      <c r="E210" s="19">
        <v>1621918620</v>
      </c>
      <c r="F210" s="19">
        <v>323111071</v>
      </c>
      <c r="G210" s="21">
        <f>IF(($D210     =0),0,($F210     /$D210     ))</f>
        <v>0.19921534102617305</v>
      </c>
      <c r="H210" s="20">
        <v>104606055</v>
      </c>
      <c r="I210" s="19">
        <v>113262649</v>
      </c>
      <c r="J210" s="19">
        <v>105242367</v>
      </c>
      <c r="K210" s="20">
        <v>323111071</v>
      </c>
      <c r="L210" s="20">
        <v>0</v>
      </c>
      <c r="M210" s="19">
        <v>0</v>
      </c>
      <c r="N210" s="19">
        <v>0</v>
      </c>
      <c r="O210" s="20">
        <v>0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374007722</v>
      </c>
      <c r="E211" s="19">
        <v>374007722</v>
      </c>
      <c r="F211" s="19">
        <v>83433830</v>
      </c>
      <c r="G211" s="21">
        <f>IF(($D211     =0),0,($F211     /$D211     ))</f>
        <v>0.22308050099564522</v>
      </c>
      <c r="H211" s="20">
        <v>32149837</v>
      </c>
      <c r="I211" s="19">
        <v>27303368</v>
      </c>
      <c r="J211" s="19">
        <v>23980625</v>
      </c>
      <c r="K211" s="20">
        <v>83433830</v>
      </c>
      <c r="L211" s="20">
        <v>0</v>
      </c>
      <c r="M211" s="19">
        <v>0</v>
      </c>
      <c r="N211" s="19">
        <v>0</v>
      </c>
      <c r="O211" s="20">
        <v>0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3988527704</v>
      </c>
      <c r="E212" s="19">
        <v>3988527704</v>
      </c>
      <c r="F212" s="19">
        <v>917275794</v>
      </c>
      <c r="G212" s="21">
        <f>IF(($D212     =0),0,($F212     /$D212     ))</f>
        <v>0.22997854398255421</v>
      </c>
      <c r="H212" s="20">
        <v>253110770</v>
      </c>
      <c r="I212" s="19">
        <v>384168556</v>
      </c>
      <c r="J212" s="19">
        <v>279996468</v>
      </c>
      <c r="K212" s="20">
        <v>917275794</v>
      </c>
      <c r="L212" s="20">
        <v>0</v>
      </c>
      <c r="M212" s="19">
        <v>0</v>
      </c>
      <c r="N212" s="19">
        <v>0</v>
      </c>
      <c r="O212" s="20">
        <v>0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647661792</v>
      </c>
      <c r="E213" s="19">
        <v>647661792</v>
      </c>
      <c r="F213" s="19">
        <v>161748340</v>
      </c>
      <c r="G213" s="21">
        <f>IF(($D213     =0),0,($F213     /$D213     ))</f>
        <v>0.24974198261798961</v>
      </c>
      <c r="H213" s="20">
        <v>23167673</v>
      </c>
      <c r="I213" s="19">
        <v>68359194</v>
      </c>
      <c r="J213" s="19">
        <v>70221473</v>
      </c>
      <c r="K213" s="20">
        <v>161748340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10069500125</v>
      </c>
      <c r="E214" s="12">
        <f>SUM(E206:E213)</f>
        <v>10069500125</v>
      </c>
      <c r="F214" s="12">
        <f>SUM(F206:F213)</f>
        <v>2120296192</v>
      </c>
      <c r="G214" s="14">
        <f>IF(($D214     =0),0,($F214     /$D214     ))</f>
        <v>0.21056618160576268</v>
      </c>
      <c r="H214" s="13">
        <f>SUM(H206:H213)</f>
        <v>559340285</v>
      </c>
      <c r="I214" s="12">
        <f>SUM(I206:I213)</f>
        <v>857378815</v>
      </c>
      <c r="J214" s="12">
        <f>SUM(J206:J213)</f>
        <v>703577092</v>
      </c>
      <c r="K214" s="13">
        <f>SUM(K206:K213)</f>
        <v>2120296192</v>
      </c>
      <c r="L214" s="13">
        <f>SUM(L206:L213)</f>
        <v>0</v>
      </c>
      <c r="M214" s="12">
        <f>SUM(M206:M213)</f>
        <v>0</v>
      </c>
      <c r="N214" s="12">
        <f>SUM(N206:N213)</f>
        <v>0</v>
      </c>
      <c r="O214" s="13">
        <f>SUM(O206:O213)</f>
        <v>0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878574294</v>
      </c>
      <c r="E215" s="19">
        <v>878574294</v>
      </c>
      <c r="F215" s="19">
        <v>129628853</v>
      </c>
      <c r="G215" s="21">
        <f>IF(($D215     =0),0,($F215     /$D215     ))</f>
        <v>0.14754455472379208</v>
      </c>
      <c r="H215" s="20">
        <v>2627988</v>
      </c>
      <c r="I215" s="19">
        <v>127000865</v>
      </c>
      <c r="J215" s="19">
        <v>0</v>
      </c>
      <c r="K215" s="20">
        <v>129628853</v>
      </c>
      <c r="L215" s="20">
        <v>0</v>
      </c>
      <c r="M215" s="19">
        <v>0</v>
      </c>
      <c r="N215" s="19">
        <v>0</v>
      </c>
      <c r="O215" s="20">
        <v>0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5110123861</v>
      </c>
      <c r="E216" s="19">
        <v>5110123861</v>
      </c>
      <c r="F216" s="19">
        <v>1056263920</v>
      </c>
      <c r="G216" s="21">
        <f>IF(($D216     =0),0,($F216     /$D216     ))</f>
        <v>0.2067002579059404</v>
      </c>
      <c r="H216" s="20">
        <v>208842972</v>
      </c>
      <c r="I216" s="19">
        <v>683120808</v>
      </c>
      <c r="J216" s="19">
        <v>164300140</v>
      </c>
      <c r="K216" s="20">
        <v>1056263920</v>
      </c>
      <c r="L216" s="20">
        <v>0</v>
      </c>
      <c r="M216" s="19">
        <v>0</v>
      </c>
      <c r="N216" s="19">
        <v>0</v>
      </c>
      <c r="O216" s="20">
        <v>0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2625444058</v>
      </c>
      <c r="E217" s="19">
        <v>2625444058</v>
      </c>
      <c r="F217" s="19">
        <v>667380021</v>
      </c>
      <c r="G217" s="21">
        <f>IF(($D217     =0),0,($F217     /$D217     ))</f>
        <v>0.25419700677545343</v>
      </c>
      <c r="H217" s="20">
        <v>270901461</v>
      </c>
      <c r="I217" s="19">
        <v>190588822</v>
      </c>
      <c r="J217" s="19">
        <v>205889738</v>
      </c>
      <c r="K217" s="20">
        <v>667380021</v>
      </c>
      <c r="L217" s="20">
        <v>0</v>
      </c>
      <c r="M217" s="19">
        <v>0</v>
      </c>
      <c r="N217" s="19">
        <v>0</v>
      </c>
      <c r="O217" s="20">
        <v>0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460436028</v>
      </c>
      <c r="E218" s="19">
        <v>460436028</v>
      </c>
      <c r="F218" s="19">
        <v>110617609</v>
      </c>
      <c r="G218" s="21">
        <f>IF(($D218     =0),0,($F218     /$D218     ))</f>
        <v>0.2402453376215816</v>
      </c>
      <c r="H218" s="20">
        <v>10166538</v>
      </c>
      <c r="I218" s="19">
        <v>30101082</v>
      </c>
      <c r="J218" s="19">
        <v>70349989</v>
      </c>
      <c r="K218" s="20">
        <v>110617609</v>
      </c>
      <c r="L218" s="20">
        <v>0</v>
      </c>
      <c r="M218" s="19">
        <v>0</v>
      </c>
      <c r="N218" s="19">
        <v>0</v>
      </c>
      <c r="O218" s="20">
        <v>0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1212018561</v>
      </c>
      <c r="E219" s="19">
        <v>1212018561</v>
      </c>
      <c r="F219" s="19">
        <v>172278319</v>
      </c>
      <c r="G219" s="21">
        <f>IF(($D219     =0),0,($F219     /$D219     ))</f>
        <v>0.14214165074985183</v>
      </c>
      <c r="H219" s="20">
        <v>46825606</v>
      </c>
      <c r="I219" s="19">
        <v>63144732</v>
      </c>
      <c r="J219" s="19">
        <v>62307981</v>
      </c>
      <c r="K219" s="20">
        <v>172278319</v>
      </c>
      <c r="L219" s="20">
        <v>0</v>
      </c>
      <c r="M219" s="19">
        <v>0</v>
      </c>
      <c r="N219" s="19">
        <v>0</v>
      </c>
      <c r="O219" s="20">
        <v>0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811890106</v>
      </c>
      <c r="E220" s="19">
        <v>811890106</v>
      </c>
      <c r="F220" s="19">
        <v>141539071</v>
      </c>
      <c r="G220" s="21">
        <f>IF(($D220     =0),0,($F220     /$D220     ))</f>
        <v>0.17433279449275615</v>
      </c>
      <c r="H220" s="20">
        <v>37556223</v>
      </c>
      <c r="I220" s="19">
        <v>53165025</v>
      </c>
      <c r="J220" s="19">
        <v>50817823</v>
      </c>
      <c r="K220" s="20">
        <v>141539071</v>
      </c>
      <c r="L220" s="20">
        <v>0</v>
      </c>
      <c r="M220" s="19">
        <v>0</v>
      </c>
      <c r="N220" s="19">
        <v>0</v>
      </c>
      <c r="O220" s="20">
        <v>0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783261738</v>
      </c>
      <c r="E221" s="19">
        <v>783261738</v>
      </c>
      <c r="F221" s="19">
        <v>215263819</v>
      </c>
      <c r="G221" s="21">
        <f>IF(($D221     =0),0,($F221     /$D221     ))</f>
        <v>0.27482999431283339</v>
      </c>
      <c r="H221" s="20">
        <v>0</v>
      </c>
      <c r="I221" s="19">
        <v>72834849</v>
      </c>
      <c r="J221" s="19">
        <v>142428970</v>
      </c>
      <c r="K221" s="20">
        <v>215263819</v>
      </c>
      <c r="L221" s="20">
        <v>0</v>
      </c>
      <c r="M221" s="19">
        <v>0</v>
      </c>
      <c r="N221" s="19">
        <v>0</v>
      </c>
      <c r="O221" s="20">
        <v>0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11881748646</v>
      </c>
      <c r="E222" s="12">
        <f>SUM(E215:E221)</f>
        <v>11881748646</v>
      </c>
      <c r="F222" s="12">
        <f>SUM(F215:F221)</f>
        <v>2492971612</v>
      </c>
      <c r="G222" s="14">
        <f>IF(($D222     =0),0,($F222     /$D222     ))</f>
        <v>0.20981521207648682</v>
      </c>
      <c r="H222" s="13">
        <f>SUM(H215:H221)</f>
        <v>576920788</v>
      </c>
      <c r="I222" s="12">
        <f>SUM(I215:I221)</f>
        <v>1219956183</v>
      </c>
      <c r="J222" s="12">
        <f>SUM(J215:J221)</f>
        <v>696094641</v>
      </c>
      <c r="K222" s="13">
        <f>SUM(K215:K221)</f>
        <v>2492971612</v>
      </c>
      <c r="L222" s="13">
        <f>SUM(L215:L221)</f>
        <v>0</v>
      </c>
      <c r="M222" s="12">
        <f>SUM(M215:M221)</f>
        <v>0</v>
      </c>
      <c r="N222" s="12">
        <f>SUM(N215:N221)</f>
        <v>0</v>
      </c>
      <c r="O222" s="13">
        <f>SUM(O215:O221)</f>
        <v>0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1049677616</v>
      </c>
      <c r="E223" s="19">
        <v>1049677616</v>
      </c>
      <c r="F223" s="19">
        <v>251532328</v>
      </c>
      <c r="G223" s="21">
        <f>IF(($D223     =0),0,($F223     /$D223     ))</f>
        <v>0.23962817170333944</v>
      </c>
      <c r="H223" s="20">
        <v>87237098</v>
      </c>
      <c r="I223" s="19">
        <v>87372717</v>
      </c>
      <c r="J223" s="19">
        <v>76922513</v>
      </c>
      <c r="K223" s="20">
        <v>251532328</v>
      </c>
      <c r="L223" s="20">
        <v>0</v>
      </c>
      <c r="M223" s="19">
        <v>0</v>
      </c>
      <c r="N223" s="19">
        <v>0</v>
      </c>
      <c r="O223" s="20">
        <v>0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1322482022</v>
      </c>
      <c r="E224" s="19">
        <v>1322482022</v>
      </c>
      <c r="F224" s="19">
        <v>330480069</v>
      </c>
      <c r="G224" s="21">
        <f>IF(($D224     =0),0,($F224     /$D224     ))</f>
        <v>0.24989380838630409</v>
      </c>
      <c r="H224" s="20">
        <v>80615270</v>
      </c>
      <c r="I224" s="19">
        <v>118404084</v>
      </c>
      <c r="J224" s="19">
        <v>131460715</v>
      </c>
      <c r="K224" s="20">
        <v>330480069</v>
      </c>
      <c r="L224" s="20">
        <v>0</v>
      </c>
      <c r="M224" s="19">
        <v>0</v>
      </c>
      <c r="N224" s="19">
        <v>0</v>
      </c>
      <c r="O224" s="20">
        <v>0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1632756980</v>
      </c>
      <c r="E225" s="19">
        <v>1632756980</v>
      </c>
      <c r="F225" s="19">
        <v>192957435</v>
      </c>
      <c r="G225" s="21">
        <f>IF(($D225     =0),0,($F225     /$D225     ))</f>
        <v>0.11817890682053614</v>
      </c>
      <c r="H225" s="20">
        <v>47164475</v>
      </c>
      <c r="I225" s="19">
        <v>34424849</v>
      </c>
      <c r="J225" s="19">
        <v>111368111</v>
      </c>
      <c r="K225" s="20">
        <v>192957435</v>
      </c>
      <c r="L225" s="20">
        <v>0</v>
      </c>
      <c r="M225" s="19">
        <v>0</v>
      </c>
      <c r="N225" s="19">
        <v>0</v>
      </c>
      <c r="O225" s="20">
        <v>0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4248685512</v>
      </c>
      <c r="E226" s="19">
        <v>4248685512</v>
      </c>
      <c r="F226" s="19">
        <v>1061805067</v>
      </c>
      <c r="G226" s="21">
        <f>IF(($D226     =0),0,($F226     /$D226     ))</f>
        <v>0.24991378251015159</v>
      </c>
      <c r="H226" s="20">
        <v>301364927</v>
      </c>
      <c r="I226" s="19">
        <v>419007528</v>
      </c>
      <c r="J226" s="19">
        <v>341432612</v>
      </c>
      <c r="K226" s="20">
        <v>1061805067</v>
      </c>
      <c r="L226" s="20">
        <v>0</v>
      </c>
      <c r="M226" s="19">
        <v>0</v>
      </c>
      <c r="N226" s="19">
        <v>0</v>
      </c>
      <c r="O226" s="20">
        <v>0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314776135</v>
      </c>
      <c r="E227" s="19">
        <v>314776135</v>
      </c>
      <c r="F227" s="19">
        <v>75628379</v>
      </c>
      <c r="G227" s="21">
        <f>IF(($D227     =0),0,($F227     /$D227     ))</f>
        <v>0.24026084124833669</v>
      </c>
      <c r="H227" s="20">
        <v>27410627</v>
      </c>
      <c r="I227" s="19">
        <v>24163521</v>
      </c>
      <c r="J227" s="19">
        <v>24054231</v>
      </c>
      <c r="K227" s="20">
        <v>75628379</v>
      </c>
      <c r="L227" s="20">
        <v>0</v>
      </c>
      <c r="M227" s="19">
        <v>0</v>
      </c>
      <c r="N227" s="19">
        <v>0</v>
      </c>
      <c r="O227" s="20">
        <v>0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8568378265</v>
      </c>
      <c r="E228" s="12">
        <f>SUM(E223:E227)</f>
        <v>8568378265</v>
      </c>
      <c r="F228" s="12">
        <f>SUM(F223:F227)</f>
        <v>1912403278</v>
      </c>
      <c r="G228" s="14">
        <f>IF(($D228     =0),0,($F228     /$D228     ))</f>
        <v>0.22319314330598125</v>
      </c>
      <c r="H228" s="13">
        <f>SUM(H223:H227)</f>
        <v>543792397</v>
      </c>
      <c r="I228" s="12">
        <f>SUM(I223:I227)</f>
        <v>683372699</v>
      </c>
      <c r="J228" s="12">
        <f>SUM(J223:J227)</f>
        <v>685238182</v>
      </c>
      <c r="K228" s="13">
        <f>SUM(K223:K227)</f>
        <v>1912403278</v>
      </c>
      <c r="L228" s="13">
        <f>SUM(L223:L227)</f>
        <v>0</v>
      </c>
      <c r="M228" s="12">
        <f>SUM(M223:M227)</f>
        <v>0</v>
      </c>
      <c r="N228" s="12">
        <f>SUM(N223:N227)</f>
        <v>0</v>
      </c>
      <c r="O228" s="13">
        <f>SUM(O223:O227)</f>
        <v>0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30519627036</v>
      </c>
      <c r="E229" s="12">
        <f>SUM(E206:E213,E215:E221,E223:E227)</f>
        <v>30519627036</v>
      </c>
      <c r="F229" s="12">
        <f>SUM(F206:F213,F215:F221,F223:F227)</f>
        <v>6525671082</v>
      </c>
      <c r="G229" s="14">
        <f>IF(($D229     =0),0,($F229     /$D229     ))</f>
        <v>0.21381883449304678</v>
      </c>
      <c r="H229" s="13">
        <f>SUM(H206:H213,H215:H221,H223:H227)</f>
        <v>1680053470</v>
      </c>
      <c r="I229" s="12">
        <f>SUM(I206:I213,I215:I221,I223:I227)</f>
        <v>2760707697</v>
      </c>
      <c r="J229" s="12">
        <f>SUM(J206:J213,J215:J221,J223:J227)</f>
        <v>2084909915</v>
      </c>
      <c r="K229" s="13">
        <f>SUM(K206:K213,K215:K221,K223:K227)</f>
        <v>6525671082</v>
      </c>
      <c r="L229" s="13">
        <f>SUM(L206:L213,L215:L221,L223:L227)</f>
        <v>0</v>
      </c>
      <c r="M229" s="12">
        <f>SUM(M206:M213,M215:M221,M223:M227)</f>
        <v>0</v>
      </c>
      <c r="N229" s="12">
        <f>SUM(N206:N213,N215:N221,N223:N227)</f>
        <v>0</v>
      </c>
      <c r="O229" s="13">
        <f>SUM(O206:O213,O215:O221,O223:O227)</f>
        <v>0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722495076</v>
      </c>
      <c r="E232" s="19">
        <v>722495076</v>
      </c>
      <c r="F232" s="19">
        <v>118365254</v>
      </c>
      <c r="G232" s="21">
        <f>IF(($D232     =0),0,($F232     /$D232     ))</f>
        <v>0.16382845770425708</v>
      </c>
      <c r="H232" s="20">
        <v>40346087</v>
      </c>
      <c r="I232" s="19">
        <v>41744092</v>
      </c>
      <c r="J232" s="19">
        <v>36275075</v>
      </c>
      <c r="K232" s="20">
        <v>118365254</v>
      </c>
      <c r="L232" s="20">
        <v>0</v>
      </c>
      <c r="M232" s="19">
        <v>0</v>
      </c>
      <c r="N232" s="19">
        <v>0</v>
      </c>
      <c r="O232" s="20">
        <v>0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2699685951</v>
      </c>
      <c r="E233" s="19">
        <v>2699685951</v>
      </c>
      <c r="F233" s="19">
        <v>315073930</v>
      </c>
      <c r="G233" s="21">
        <f>IF(($D233     =0),0,($F233     /$D233     ))</f>
        <v>0.11670762293047174</v>
      </c>
      <c r="H233" s="20">
        <v>68638862</v>
      </c>
      <c r="I233" s="19">
        <v>127406795</v>
      </c>
      <c r="J233" s="19">
        <v>119028273</v>
      </c>
      <c r="K233" s="20">
        <v>315073930</v>
      </c>
      <c r="L233" s="20">
        <v>0</v>
      </c>
      <c r="M233" s="19">
        <v>0</v>
      </c>
      <c r="N233" s="19">
        <v>0</v>
      </c>
      <c r="O233" s="20">
        <v>0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7531866059</v>
      </c>
      <c r="E234" s="19">
        <v>7531866059</v>
      </c>
      <c r="F234" s="19">
        <v>1158646380</v>
      </c>
      <c r="G234" s="21">
        <f>IF(($D234     =0),0,($F234     /$D234     ))</f>
        <v>0.15383257892849897</v>
      </c>
      <c r="H234" s="20">
        <v>127637261</v>
      </c>
      <c r="I234" s="19">
        <v>508201862</v>
      </c>
      <c r="J234" s="19">
        <v>522807257</v>
      </c>
      <c r="K234" s="20">
        <v>1158646380</v>
      </c>
      <c r="L234" s="20">
        <v>0</v>
      </c>
      <c r="M234" s="19">
        <v>0</v>
      </c>
      <c r="N234" s="19">
        <v>0</v>
      </c>
      <c r="O234" s="20">
        <v>0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272580885</v>
      </c>
      <c r="E235" s="19">
        <v>272580885</v>
      </c>
      <c r="F235" s="19">
        <v>58491341</v>
      </c>
      <c r="G235" s="21">
        <f>IF(($D235     =0),0,($F235     /$D235     ))</f>
        <v>0.21458342906179939</v>
      </c>
      <c r="H235" s="20">
        <v>13508102</v>
      </c>
      <c r="I235" s="19">
        <v>10498871</v>
      </c>
      <c r="J235" s="19">
        <v>34484368</v>
      </c>
      <c r="K235" s="20">
        <v>58491341</v>
      </c>
      <c r="L235" s="20">
        <v>0</v>
      </c>
      <c r="M235" s="19">
        <v>0</v>
      </c>
      <c r="N235" s="19">
        <v>0</v>
      </c>
      <c r="O235" s="20">
        <v>0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1346201465</v>
      </c>
      <c r="E236" s="19">
        <v>1346201465</v>
      </c>
      <c r="F236" s="19">
        <v>272332999</v>
      </c>
      <c r="G236" s="21">
        <f>IF(($D236     =0),0,($F236     /$D236     ))</f>
        <v>0.20229735747613378</v>
      </c>
      <c r="H236" s="20">
        <v>43961210</v>
      </c>
      <c r="I236" s="19">
        <v>80192103</v>
      </c>
      <c r="J236" s="19">
        <v>148179686</v>
      </c>
      <c r="K236" s="20">
        <v>272332999</v>
      </c>
      <c r="L236" s="20">
        <v>0</v>
      </c>
      <c r="M236" s="19">
        <v>0</v>
      </c>
      <c r="N236" s="19">
        <v>0</v>
      </c>
      <c r="O236" s="20">
        <v>0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430026425</v>
      </c>
      <c r="E237" s="19">
        <v>430026425</v>
      </c>
      <c r="F237" s="19">
        <v>94159512</v>
      </c>
      <c r="G237" s="21">
        <f>IF(($D237     =0),0,($F237     /$D237     ))</f>
        <v>0.21896215331418295</v>
      </c>
      <c r="H237" s="20">
        <v>32664733</v>
      </c>
      <c r="I237" s="19">
        <v>30133961</v>
      </c>
      <c r="J237" s="19">
        <v>31360818</v>
      </c>
      <c r="K237" s="20">
        <v>94159512</v>
      </c>
      <c r="L237" s="20">
        <v>0</v>
      </c>
      <c r="M237" s="19">
        <v>0</v>
      </c>
      <c r="N237" s="19">
        <v>0</v>
      </c>
      <c r="O237" s="20">
        <v>0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13002855861</v>
      </c>
      <c r="E238" s="12">
        <f>SUM(E232:E237)</f>
        <v>13002855861</v>
      </c>
      <c r="F238" s="12">
        <f>SUM(F232:F237)</f>
        <v>2017069416</v>
      </c>
      <c r="G238" s="14">
        <f>IF(($D238     =0),0,($F238     /$D238     ))</f>
        <v>0.15512510771190499</v>
      </c>
      <c r="H238" s="13">
        <f>SUM(H232:H237)</f>
        <v>326756255</v>
      </c>
      <c r="I238" s="12">
        <f>SUM(I232:I237)</f>
        <v>798177684</v>
      </c>
      <c r="J238" s="12">
        <f>SUM(J232:J237)</f>
        <v>892135477</v>
      </c>
      <c r="K238" s="13">
        <f>SUM(K232:K237)</f>
        <v>2017069416</v>
      </c>
      <c r="L238" s="13">
        <f>SUM(L232:L237)</f>
        <v>0</v>
      </c>
      <c r="M238" s="12">
        <f>SUM(M232:M237)</f>
        <v>0</v>
      </c>
      <c r="N238" s="12">
        <f>SUM(N232:N237)</f>
        <v>0</v>
      </c>
      <c r="O238" s="13">
        <f>SUM(O232:O237)</f>
        <v>0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257525484</v>
      </c>
      <c r="E239" s="19">
        <v>257525484</v>
      </c>
      <c r="F239" s="19">
        <v>56852806</v>
      </c>
      <c r="G239" s="21">
        <f>IF(($D239     =0),0,($F239     /$D239     ))</f>
        <v>0.220765747594906</v>
      </c>
      <c r="H239" s="20">
        <v>8696865</v>
      </c>
      <c r="I239" s="19">
        <v>24440756</v>
      </c>
      <c r="J239" s="19">
        <v>23715185</v>
      </c>
      <c r="K239" s="20">
        <v>56852806</v>
      </c>
      <c r="L239" s="20">
        <v>0</v>
      </c>
      <c r="M239" s="19">
        <v>0</v>
      </c>
      <c r="N239" s="19">
        <v>0</v>
      </c>
      <c r="O239" s="20">
        <v>0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342753838</v>
      </c>
      <c r="E240" s="19">
        <v>342753838</v>
      </c>
      <c r="F240" s="19">
        <v>73437833</v>
      </c>
      <c r="G240" s="21">
        <f>IF(($D240     =0),0,($F240     /$D240     ))</f>
        <v>0.21425823683993292</v>
      </c>
      <c r="H240" s="20">
        <v>17655845</v>
      </c>
      <c r="I240" s="19">
        <v>13881756</v>
      </c>
      <c r="J240" s="19">
        <v>41900232</v>
      </c>
      <c r="K240" s="20">
        <v>73437833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1166284788</v>
      </c>
      <c r="E241" s="19">
        <v>1166284788</v>
      </c>
      <c r="F241" s="19">
        <v>836854083</v>
      </c>
      <c r="G241" s="21">
        <f>IF(($D241     =0),0,($F241     /$D241     ))</f>
        <v>0.71753836765296131</v>
      </c>
      <c r="H241" s="20">
        <v>14689004</v>
      </c>
      <c r="I241" s="19">
        <v>27388797</v>
      </c>
      <c r="J241" s="19">
        <v>794776282</v>
      </c>
      <c r="K241" s="20">
        <v>836854083</v>
      </c>
      <c r="L241" s="20">
        <v>0</v>
      </c>
      <c r="M241" s="19">
        <v>0</v>
      </c>
      <c r="N241" s="19">
        <v>0</v>
      </c>
      <c r="O241" s="20">
        <v>0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715487587</v>
      </c>
      <c r="E242" s="19">
        <v>715487587</v>
      </c>
      <c r="F242" s="19">
        <v>98072013</v>
      </c>
      <c r="G242" s="21">
        <f>IF(($D242     =0),0,($F242     /$D242     ))</f>
        <v>0.1370701809254449</v>
      </c>
      <c r="H242" s="20">
        <v>20068953</v>
      </c>
      <c r="I242" s="19">
        <v>50550256</v>
      </c>
      <c r="J242" s="19">
        <v>27452804</v>
      </c>
      <c r="K242" s="20">
        <v>98072013</v>
      </c>
      <c r="L242" s="20">
        <v>0</v>
      </c>
      <c r="M242" s="19">
        <v>0</v>
      </c>
      <c r="N242" s="19">
        <v>0</v>
      </c>
      <c r="O242" s="20">
        <v>0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532831203</v>
      </c>
      <c r="E243" s="19">
        <v>532831203</v>
      </c>
      <c r="F243" s="19">
        <v>66598794</v>
      </c>
      <c r="G243" s="21">
        <f>IF(($D243     =0),0,($F243     /$D243     ))</f>
        <v>0.12499041652408634</v>
      </c>
      <c r="H243" s="20">
        <v>29714326</v>
      </c>
      <c r="I243" s="19">
        <v>0</v>
      </c>
      <c r="J243" s="19">
        <v>36884468</v>
      </c>
      <c r="K243" s="20">
        <v>66598794</v>
      </c>
      <c r="L243" s="20">
        <v>0</v>
      </c>
      <c r="M243" s="19">
        <v>0</v>
      </c>
      <c r="N243" s="19">
        <v>0</v>
      </c>
      <c r="O243" s="20">
        <v>0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1085396184</v>
      </c>
      <c r="E244" s="19">
        <v>1085396184</v>
      </c>
      <c r="F244" s="19">
        <v>145505530</v>
      </c>
      <c r="G244" s="21">
        <f>IF(($D244     =0),0,($F244     /$D244     ))</f>
        <v>0.13405752861942991</v>
      </c>
      <c r="H244" s="20">
        <v>38791816</v>
      </c>
      <c r="I244" s="19">
        <v>42903718</v>
      </c>
      <c r="J244" s="19">
        <v>63809996</v>
      </c>
      <c r="K244" s="20">
        <v>145505530</v>
      </c>
      <c r="L244" s="20">
        <v>0</v>
      </c>
      <c r="M244" s="19">
        <v>0</v>
      </c>
      <c r="N244" s="19">
        <v>0</v>
      </c>
      <c r="O244" s="20">
        <v>0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4100279084</v>
      </c>
      <c r="E245" s="12">
        <f>SUM(E239:E244)</f>
        <v>4100279084</v>
      </c>
      <c r="F245" s="12">
        <f>SUM(F239:F244)</f>
        <v>1277321059</v>
      </c>
      <c r="G245" s="14">
        <f>IF(($D245     =0),0,($F245     /$D245     ))</f>
        <v>0.31152051673368486</v>
      </c>
      <c r="H245" s="13">
        <f>SUM(H239:H244)</f>
        <v>129616809</v>
      </c>
      <c r="I245" s="12">
        <f>SUM(I239:I244)</f>
        <v>159165283</v>
      </c>
      <c r="J245" s="12">
        <f>SUM(J239:J244)</f>
        <v>988538967</v>
      </c>
      <c r="K245" s="13">
        <f>SUM(K239:K244)</f>
        <v>1277321059</v>
      </c>
      <c r="L245" s="13">
        <f>SUM(L239:L244)</f>
        <v>0</v>
      </c>
      <c r="M245" s="12">
        <f>SUM(M239:M244)</f>
        <v>0</v>
      </c>
      <c r="N245" s="12">
        <f>SUM(N239:N244)</f>
        <v>0</v>
      </c>
      <c r="O245" s="13">
        <f>SUM(O239:O244)</f>
        <v>0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794819265</v>
      </c>
      <c r="E246" s="19">
        <v>794819265</v>
      </c>
      <c r="F246" s="19">
        <v>149475462</v>
      </c>
      <c r="G246" s="21">
        <f>IF(($D246     =0),0,($F246     /$D246     ))</f>
        <v>0.18806220304687757</v>
      </c>
      <c r="H246" s="20">
        <v>27126241</v>
      </c>
      <c r="I246" s="19">
        <v>78067932</v>
      </c>
      <c r="J246" s="19">
        <v>44281289</v>
      </c>
      <c r="K246" s="20">
        <v>149475462</v>
      </c>
      <c r="L246" s="20">
        <v>0</v>
      </c>
      <c r="M246" s="19">
        <v>0</v>
      </c>
      <c r="N246" s="19">
        <v>0</v>
      </c>
      <c r="O246" s="20">
        <v>0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235529043</v>
      </c>
      <c r="E247" s="19">
        <v>235529043</v>
      </c>
      <c r="F247" s="19">
        <v>20330641</v>
      </c>
      <c r="G247" s="21">
        <f>IF(($D247     =0),0,($F247     /$D247     ))</f>
        <v>8.6319040493023191E-2</v>
      </c>
      <c r="H247" s="20">
        <v>0</v>
      </c>
      <c r="I247" s="19">
        <v>12353287</v>
      </c>
      <c r="J247" s="19">
        <v>7977354</v>
      </c>
      <c r="K247" s="20">
        <v>20330641</v>
      </c>
      <c r="L247" s="20">
        <v>0</v>
      </c>
      <c r="M247" s="19">
        <v>0</v>
      </c>
      <c r="N247" s="19">
        <v>0</v>
      </c>
      <c r="O247" s="20">
        <v>0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355797258</v>
      </c>
      <c r="E248" s="19">
        <v>355797258</v>
      </c>
      <c r="F248" s="19">
        <v>85436381</v>
      </c>
      <c r="G248" s="21">
        <f>IF(($D248     =0),0,($F248     /$D248     ))</f>
        <v>0.24012658636059528</v>
      </c>
      <c r="H248" s="20">
        <v>30539045</v>
      </c>
      <c r="I248" s="19">
        <v>23650161</v>
      </c>
      <c r="J248" s="19">
        <v>31247175</v>
      </c>
      <c r="K248" s="20">
        <v>85436381</v>
      </c>
      <c r="L248" s="20">
        <v>0</v>
      </c>
      <c r="M248" s="19">
        <v>0</v>
      </c>
      <c r="N248" s="19">
        <v>0</v>
      </c>
      <c r="O248" s="20">
        <v>0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340733571</v>
      </c>
      <c r="E249" s="19">
        <v>340733571</v>
      </c>
      <c r="F249" s="19">
        <v>66073644</v>
      </c>
      <c r="G249" s="21">
        <f>IF(($D249     =0),0,($F249     /$D249     ))</f>
        <v>0.19391586161024327</v>
      </c>
      <c r="H249" s="20">
        <v>12624946</v>
      </c>
      <c r="I249" s="19">
        <v>13314223</v>
      </c>
      <c r="J249" s="19">
        <v>40134475</v>
      </c>
      <c r="K249" s="20">
        <v>66073644</v>
      </c>
      <c r="L249" s="20">
        <v>0</v>
      </c>
      <c r="M249" s="19">
        <v>0</v>
      </c>
      <c r="N249" s="19">
        <v>0</v>
      </c>
      <c r="O249" s="20">
        <v>0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229882932</v>
      </c>
      <c r="E250" s="19">
        <v>229882932</v>
      </c>
      <c r="F250" s="19">
        <v>23848259</v>
      </c>
      <c r="G250" s="21">
        <f>IF(($D250     =0),0,($F250     /$D250     ))</f>
        <v>0.10374088581748209</v>
      </c>
      <c r="H250" s="20">
        <v>0</v>
      </c>
      <c r="I250" s="19">
        <v>14271200</v>
      </c>
      <c r="J250" s="19">
        <v>9577059</v>
      </c>
      <c r="K250" s="20">
        <v>23848259</v>
      </c>
      <c r="L250" s="20">
        <v>0</v>
      </c>
      <c r="M250" s="19">
        <v>0</v>
      </c>
      <c r="N250" s="19">
        <v>0</v>
      </c>
      <c r="O250" s="20">
        <v>0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691594914</v>
      </c>
      <c r="E251" s="19">
        <v>691594914</v>
      </c>
      <c r="F251" s="19">
        <v>71250307</v>
      </c>
      <c r="G251" s="21">
        <f>IF(($D251     =0),0,($F251     /$D251     ))</f>
        <v>0.10302317954871484</v>
      </c>
      <c r="H251" s="20">
        <v>23737133</v>
      </c>
      <c r="I251" s="19">
        <v>27902878</v>
      </c>
      <c r="J251" s="19">
        <v>19610296</v>
      </c>
      <c r="K251" s="20">
        <v>71250307</v>
      </c>
      <c r="L251" s="20">
        <v>0</v>
      </c>
      <c r="M251" s="19">
        <v>0</v>
      </c>
      <c r="N251" s="19">
        <v>0</v>
      </c>
      <c r="O251" s="20">
        <v>0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2648356983</v>
      </c>
      <c r="E252" s="12">
        <f>SUM(E246:E251)</f>
        <v>2648356983</v>
      </c>
      <c r="F252" s="12">
        <f>SUM(F246:F251)</f>
        <v>416414694</v>
      </c>
      <c r="G252" s="14">
        <f>IF(($D252     =0),0,($F252     /$D252     ))</f>
        <v>0.15723510715247108</v>
      </c>
      <c r="H252" s="13">
        <f>SUM(H246:H251)</f>
        <v>94027365</v>
      </c>
      <c r="I252" s="12">
        <f>SUM(I246:I251)</f>
        <v>169559681</v>
      </c>
      <c r="J252" s="12">
        <f>SUM(J246:J251)</f>
        <v>152827648</v>
      </c>
      <c r="K252" s="13">
        <f>SUM(K246:K251)</f>
        <v>416414694</v>
      </c>
      <c r="L252" s="13">
        <f>SUM(L246:L251)</f>
        <v>0</v>
      </c>
      <c r="M252" s="12">
        <f>SUM(M246:M251)</f>
        <v>0</v>
      </c>
      <c r="N252" s="12">
        <f>SUM(N246:N251)</f>
        <v>0</v>
      </c>
      <c r="O252" s="13">
        <f>SUM(O246:O251)</f>
        <v>0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4262640805</v>
      </c>
      <c r="E253" s="19">
        <v>4262640805</v>
      </c>
      <c r="F253" s="19">
        <v>547838430</v>
      </c>
      <c r="G253" s="21">
        <f>IF(($D253     =0),0,($F253     /$D253     ))</f>
        <v>0.12852089938176248</v>
      </c>
      <c r="H253" s="20">
        <v>135022294</v>
      </c>
      <c r="I253" s="19">
        <v>161358639</v>
      </c>
      <c r="J253" s="19">
        <v>251457497</v>
      </c>
      <c r="K253" s="20">
        <v>547838430</v>
      </c>
      <c r="L253" s="20">
        <v>0</v>
      </c>
      <c r="M253" s="19">
        <v>0</v>
      </c>
      <c r="N253" s="19">
        <v>0</v>
      </c>
      <c r="O253" s="20">
        <v>0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670618556</v>
      </c>
      <c r="E254" s="19">
        <v>670618556</v>
      </c>
      <c r="F254" s="19">
        <v>74203734</v>
      </c>
      <c r="G254" s="21">
        <f>IF(($D254     =0),0,($F254     /$D254     ))</f>
        <v>0.11064968801728177</v>
      </c>
      <c r="H254" s="20">
        <v>13710077</v>
      </c>
      <c r="I254" s="19">
        <v>31717736</v>
      </c>
      <c r="J254" s="19">
        <v>28775921</v>
      </c>
      <c r="K254" s="20">
        <v>74203734</v>
      </c>
      <c r="L254" s="20">
        <v>0</v>
      </c>
      <c r="M254" s="19">
        <v>0</v>
      </c>
      <c r="N254" s="19">
        <v>0</v>
      </c>
      <c r="O254" s="20">
        <v>0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2228843929</v>
      </c>
      <c r="E255" s="19">
        <v>2228843929</v>
      </c>
      <c r="F255" s="19">
        <v>507919750</v>
      </c>
      <c r="G255" s="21">
        <f>IF(($D255     =0),0,($F255     /$D255     ))</f>
        <v>0.22788484352418736</v>
      </c>
      <c r="H255" s="20">
        <v>66233511</v>
      </c>
      <c r="I255" s="19">
        <v>213578320</v>
      </c>
      <c r="J255" s="19">
        <v>228107919</v>
      </c>
      <c r="K255" s="20">
        <v>507919750</v>
      </c>
      <c r="L255" s="20">
        <v>0</v>
      </c>
      <c r="M255" s="19">
        <v>0</v>
      </c>
      <c r="N255" s="19">
        <v>0</v>
      </c>
      <c r="O255" s="20">
        <v>0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240959000</v>
      </c>
      <c r="E256" s="19">
        <v>240959000</v>
      </c>
      <c r="F256" s="19">
        <v>54592196</v>
      </c>
      <c r="G256" s="21">
        <f>IF(($D256     =0),0,($F256     /$D256     ))</f>
        <v>0.22656217862789935</v>
      </c>
      <c r="H256" s="20">
        <v>17630043</v>
      </c>
      <c r="I256" s="19">
        <v>20753261</v>
      </c>
      <c r="J256" s="19">
        <v>16208892</v>
      </c>
      <c r="K256" s="20">
        <v>54592196</v>
      </c>
      <c r="L256" s="20">
        <v>0</v>
      </c>
      <c r="M256" s="19">
        <v>0</v>
      </c>
      <c r="N256" s="19">
        <v>0</v>
      </c>
      <c r="O256" s="20">
        <v>0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7403062290</v>
      </c>
      <c r="E257" s="12">
        <f>SUM(E253:E256)</f>
        <v>7403062290</v>
      </c>
      <c r="F257" s="12">
        <f>SUM(F253:F256)</f>
        <v>1184554110</v>
      </c>
      <c r="G257" s="14">
        <f>IF(($D257     =0),0,($F257     /$D257     ))</f>
        <v>0.16000866446849793</v>
      </c>
      <c r="H257" s="13">
        <f>SUM(H253:H256)</f>
        <v>232595925</v>
      </c>
      <c r="I257" s="12">
        <f>SUM(I253:I256)</f>
        <v>427407956</v>
      </c>
      <c r="J257" s="12">
        <f>SUM(J253:J256)</f>
        <v>524550229</v>
      </c>
      <c r="K257" s="13">
        <f>SUM(K253:K256)</f>
        <v>1184554110</v>
      </c>
      <c r="L257" s="13">
        <f>SUM(L253:L256)</f>
        <v>0</v>
      </c>
      <c r="M257" s="12">
        <f>SUM(M253:M256)</f>
        <v>0</v>
      </c>
      <c r="N257" s="12">
        <f>SUM(N253:N256)</f>
        <v>0</v>
      </c>
      <c r="O257" s="13">
        <f>SUM(O253:O256)</f>
        <v>0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27154554218</v>
      </c>
      <c r="E258" s="12">
        <f>SUM(E232:E237,E239:E244,E246:E251,E253:E256)</f>
        <v>27154554218</v>
      </c>
      <c r="F258" s="12">
        <f>SUM(F232:F237,F239:F244,F246:F251,F253:F256)</f>
        <v>4895359279</v>
      </c>
      <c r="G258" s="14">
        <f>IF(($D258     =0),0,($F258     /$D258     ))</f>
        <v>0.18027765212787042</v>
      </c>
      <c r="H258" s="13">
        <f>SUM(H232:H237,H239:H244,H246:H251,H253:H256)</f>
        <v>782996354</v>
      </c>
      <c r="I258" s="12">
        <f>SUM(I232:I237,I239:I244,I246:I251,I253:I256)</f>
        <v>1554310604</v>
      </c>
      <c r="J258" s="12">
        <f>SUM(J232:J237,J239:J244,J246:J251,J253:J256)</f>
        <v>2558052321</v>
      </c>
      <c r="K258" s="13">
        <f>SUM(K232:K237,K239:K244,K246:K251,K253:K256)</f>
        <v>4895359279</v>
      </c>
      <c r="L258" s="13">
        <f>SUM(L232:L237,L239:L244,L246:L251,L253:L256)</f>
        <v>0</v>
      </c>
      <c r="M258" s="12">
        <f>SUM(M232:M237,M239:M244,M246:M251,M253:M256)</f>
        <v>0</v>
      </c>
      <c r="N258" s="12">
        <f>SUM(N232:N237,N239:N244,N246:N251,N253:N256)</f>
        <v>0</v>
      </c>
      <c r="O258" s="13">
        <f>SUM(O232:O237,O239:O244,O246:O251,O253:O256)</f>
        <v>0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415162251</v>
      </c>
      <c r="E261" s="19">
        <v>415162251</v>
      </c>
      <c r="F261" s="19">
        <v>64518221</v>
      </c>
      <c r="G261" s="21">
        <f>IF(($D261     =0),0,($F261     /$D261     ))</f>
        <v>0.15540483472328026</v>
      </c>
      <c r="H261" s="20">
        <v>19251774</v>
      </c>
      <c r="I261" s="19">
        <v>23175651</v>
      </c>
      <c r="J261" s="19">
        <v>22090796</v>
      </c>
      <c r="K261" s="20">
        <v>64518221</v>
      </c>
      <c r="L261" s="20">
        <v>0</v>
      </c>
      <c r="M261" s="19">
        <v>0</v>
      </c>
      <c r="N261" s="19">
        <v>0</v>
      </c>
      <c r="O261" s="20">
        <v>0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686086824</v>
      </c>
      <c r="E262" s="19">
        <v>686086824</v>
      </c>
      <c r="F262" s="19">
        <v>175954512</v>
      </c>
      <c r="G262" s="21">
        <f>IF(($D262     =0),0,($F262     /$D262     ))</f>
        <v>0.25646099858638299</v>
      </c>
      <c r="H262" s="20">
        <v>36903617</v>
      </c>
      <c r="I262" s="19">
        <v>68919371</v>
      </c>
      <c r="J262" s="19">
        <v>70131524</v>
      </c>
      <c r="K262" s="20">
        <v>175954512</v>
      </c>
      <c r="L262" s="20">
        <v>0</v>
      </c>
      <c r="M262" s="19">
        <v>0</v>
      </c>
      <c r="N262" s="19">
        <v>0</v>
      </c>
      <c r="O262" s="20">
        <v>0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829968284</v>
      </c>
      <c r="E263" s="19">
        <v>829968284</v>
      </c>
      <c r="F263" s="19">
        <v>141170363</v>
      </c>
      <c r="G263" s="21">
        <f>IF(($D263     =0),0,($F263     /$D263     ))</f>
        <v>0.17009127423476342</v>
      </c>
      <c r="H263" s="20">
        <v>23854366</v>
      </c>
      <c r="I263" s="19">
        <v>38515276</v>
      </c>
      <c r="J263" s="19">
        <v>78800721</v>
      </c>
      <c r="K263" s="20">
        <v>141170363</v>
      </c>
      <c r="L263" s="20">
        <v>0</v>
      </c>
      <c r="M263" s="19">
        <v>0</v>
      </c>
      <c r="N263" s="19">
        <v>0</v>
      </c>
      <c r="O263" s="20">
        <v>0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130343255</v>
      </c>
      <c r="E264" s="19">
        <v>130343255</v>
      </c>
      <c r="F264" s="19">
        <v>31889539</v>
      </c>
      <c r="G264" s="21">
        <f>IF(($D264     =0),0,($F264     /$D264     ))</f>
        <v>0.24465814514145745</v>
      </c>
      <c r="H264" s="20">
        <v>10970791</v>
      </c>
      <c r="I264" s="19">
        <v>9497718</v>
      </c>
      <c r="J264" s="19">
        <v>11421030</v>
      </c>
      <c r="K264" s="20">
        <v>31889539</v>
      </c>
      <c r="L264" s="20">
        <v>0</v>
      </c>
      <c r="M264" s="19">
        <v>0</v>
      </c>
      <c r="N264" s="19">
        <v>0</v>
      </c>
      <c r="O264" s="20">
        <v>0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2061560614</v>
      </c>
      <c r="E265" s="12">
        <f>SUM(E261:E264)</f>
        <v>2061560614</v>
      </c>
      <c r="F265" s="12">
        <f>SUM(F261:F264)</f>
        <v>413532635</v>
      </c>
      <c r="G265" s="14">
        <f>IF(($D265     =0),0,($F265     /$D265     ))</f>
        <v>0.20059203313825047</v>
      </c>
      <c r="H265" s="13">
        <f>SUM(H261:H264)</f>
        <v>90980548</v>
      </c>
      <c r="I265" s="12">
        <f>SUM(I261:I264)</f>
        <v>140108016</v>
      </c>
      <c r="J265" s="12">
        <f>SUM(J261:J264)</f>
        <v>182444071</v>
      </c>
      <c r="K265" s="13">
        <f>SUM(K261:K264)</f>
        <v>413532635</v>
      </c>
      <c r="L265" s="13">
        <f>SUM(L261:L264)</f>
        <v>0</v>
      </c>
      <c r="M265" s="12">
        <f>SUM(M261:M264)</f>
        <v>0</v>
      </c>
      <c r="N265" s="12">
        <f>SUM(N261:N264)</f>
        <v>0</v>
      </c>
      <c r="O265" s="13">
        <f>SUM(O261:O264)</f>
        <v>0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128551973</v>
      </c>
      <c r="E266" s="19">
        <v>128551973</v>
      </c>
      <c r="F266" s="19">
        <v>17383790</v>
      </c>
      <c r="G266" s="21">
        <f>IF(($D266     =0),0,($F266     /$D266     ))</f>
        <v>0.13522771836415143</v>
      </c>
      <c r="H266" s="20">
        <v>976890</v>
      </c>
      <c r="I266" s="19">
        <v>10885804</v>
      </c>
      <c r="J266" s="19">
        <v>5521096</v>
      </c>
      <c r="K266" s="20">
        <v>17383790</v>
      </c>
      <c r="L266" s="20">
        <v>0</v>
      </c>
      <c r="M266" s="19">
        <v>0</v>
      </c>
      <c r="N266" s="19">
        <v>0</v>
      </c>
      <c r="O266" s="20">
        <v>0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454758149</v>
      </c>
      <c r="E267" s="19">
        <v>454758230</v>
      </c>
      <c r="F267" s="19">
        <v>74622458</v>
      </c>
      <c r="G267" s="21">
        <f>IF(($D267     =0),0,($F267     /$D267     ))</f>
        <v>0.16409262409940895</v>
      </c>
      <c r="H267" s="20">
        <v>25643823</v>
      </c>
      <c r="I267" s="19">
        <v>23488354</v>
      </c>
      <c r="J267" s="19">
        <v>25490281</v>
      </c>
      <c r="K267" s="20">
        <v>74622458</v>
      </c>
      <c r="L267" s="20">
        <v>0</v>
      </c>
      <c r="M267" s="19">
        <v>0</v>
      </c>
      <c r="N267" s="19">
        <v>0</v>
      </c>
      <c r="O267" s="20">
        <v>0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110302225</v>
      </c>
      <c r="E268" s="19">
        <v>110302225</v>
      </c>
      <c r="F268" s="19">
        <v>11549309</v>
      </c>
      <c r="G268" s="21">
        <f>IF(($D268     =0),0,($F268     /$D268     ))</f>
        <v>0.10470603834147497</v>
      </c>
      <c r="H268" s="20">
        <v>3056784</v>
      </c>
      <c r="I268" s="19">
        <v>1021790</v>
      </c>
      <c r="J268" s="19">
        <v>7470735</v>
      </c>
      <c r="K268" s="20">
        <v>11549309</v>
      </c>
      <c r="L268" s="20">
        <v>0</v>
      </c>
      <c r="M268" s="19">
        <v>0</v>
      </c>
      <c r="N268" s="19">
        <v>0</v>
      </c>
      <c r="O268" s="20">
        <v>0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152159783</v>
      </c>
      <c r="E269" s="19">
        <v>152159783</v>
      </c>
      <c r="F269" s="19">
        <v>28965315</v>
      </c>
      <c r="G269" s="21">
        <f>IF(($D269     =0),0,($F269     /$D269     ))</f>
        <v>0.19036117447670126</v>
      </c>
      <c r="H269" s="20">
        <v>6673957</v>
      </c>
      <c r="I269" s="19">
        <v>10472541</v>
      </c>
      <c r="J269" s="19">
        <v>11818817</v>
      </c>
      <c r="K269" s="20">
        <v>28965315</v>
      </c>
      <c r="L269" s="20">
        <v>0</v>
      </c>
      <c r="M269" s="19">
        <v>0</v>
      </c>
      <c r="N269" s="19">
        <v>0</v>
      </c>
      <c r="O269" s="20">
        <v>0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81617923</v>
      </c>
      <c r="E270" s="19">
        <v>81617923</v>
      </c>
      <c r="F270" s="19">
        <v>17473736</v>
      </c>
      <c r="G270" s="21">
        <f>IF(($D270     =0),0,($F270     /$D270     ))</f>
        <v>0.21409189743777235</v>
      </c>
      <c r="H270" s="20">
        <v>6135553</v>
      </c>
      <c r="I270" s="19">
        <v>5472169</v>
      </c>
      <c r="J270" s="19">
        <v>5866014</v>
      </c>
      <c r="K270" s="20">
        <v>17473736</v>
      </c>
      <c r="L270" s="20">
        <v>0</v>
      </c>
      <c r="M270" s="19">
        <v>0</v>
      </c>
      <c r="N270" s="19">
        <v>0</v>
      </c>
      <c r="O270" s="20">
        <v>0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102520973</v>
      </c>
      <c r="E271" s="19">
        <v>102520973</v>
      </c>
      <c r="F271" s="19">
        <v>16378452</v>
      </c>
      <c r="G271" s="21">
        <f>IF(($D271     =0),0,($F271     /$D271     ))</f>
        <v>0.15975708697185306</v>
      </c>
      <c r="H271" s="20">
        <v>4943469</v>
      </c>
      <c r="I271" s="19">
        <v>5740789</v>
      </c>
      <c r="J271" s="19">
        <v>5694194</v>
      </c>
      <c r="K271" s="20">
        <v>16378452</v>
      </c>
      <c r="L271" s="20">
        <v>0</v>
      </c>
      <c r="M271" s="19">
        <v>0</v>
      </c>
      <c r="N271" s="19">
        <v>0</v>
      </c>
      <c r="O271" s="20">
        <v>0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80790223</v>
      </c>
      <c r="E272" s="19">
        <v>80790223</v>
      </c>
      <c r="F272" s="19">
        <v>15471975</v>
      </c>
      <c r="G272" s="21">
        <f>IF(($D272     =0),0,($F272     /$D272     ))</f>
        <v>0.19150801205239895</v>
      </c>
      <c r="H272" s="20">
        <v>4819340</v>
      </c>
      <c r="I272" s="19">
        <v>5049749</v>
      </c>
      <c r="J272" s="19">
        <v>5602886</v>
      </c>
      <c r="K272" s="20">
        <v>15471975</v>
      </c>
      <c r="L272" s="20">
        <v>0</v>
      </c>
      <c r="M272" s="19">
        <v>0</v>
      </c>
      <c r="N272" s="19">
        <v>0</v>
      </c>
      <c r="O272" s="20">
        <v>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1110701249</v>
      </c>
      <c r="E273" s="12">
        <f>SUM(E266:E272)</f>
        <v>1110701330</v>
      </c>
      <c r="F273" s="12">
        <f>SUM(F266:F272)</f>
        <v>181845035</v>
      </c>
      <c r="G273" s="14">
        <f>IF(($D273     =0),0,($F273     /$D273     ))</f>
        <v>0.16372092420326431</v>
      </c>
      <c r="H273" s="13">
        <f>SUM(H266:H272)</f>
        <v>52249816</v>
      </c>
      <c r="I273" s="12">
        <f>SUM(I266:I272)</f>
        <v>62131196</v>
      </c>
      <c r="J273" s="12">
        <f>SUM(J266:J272)</f>
        <v>67464023</v>
      </c>
      <c r="K273" s="13">
        <f>SUM(K266:K272)</f>
        <v>181845035</v>
      </c>
      <c r="L273" s="13">
        <f>SUM(L266:L272)</f>
        <v>0</v>
      </c>
      <c r="M273" s="12">
        <f>SUM(M266:M272)</f>
        <v>0</v>
      </c>
      <c r="N273" s="12">
        <f>SUM(N266:N272)</f>
        <v>0</v>
      </c>
      <c r="O273" s="13">
        <f>SUM(O266:O272)</f>
        <v>0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177569544</v>
      </c>
      <c r="E274" s="19">
        <v>177569544</v>
      </c>
      <c r="F274" s="19">
        <v>31190992</v>
      </c>
      <c r="G274" s="21">
        <f>IF(($D274     =0),0,($F274     /$D274     ))</f>
        <v>0.17565507742701642</v>
      </c>
      <c r="H274" s="20">
        <v>7683055</v>
      </c>
      <c r="I274" s="19">
        <v>10317542</v>
      </c>
      <c r="J274" s="19">
        <v>13190395</v>
      </c>
      <c r="K274" s="20">
        <v>31190992</v>
      </c>
      <c r="L274" s="20">
        <v>0</v>
      </c>
      <c r="M274" s="19">
        <v>0</v>
      </c>
      <c r="N274" s="19">
        <v>0</v>
      </c>
      <c r="O274" s="20">
        <v>0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244035406</v>
      </c>
      <c r="E275" s="19">
        <v>244035406</v>
      </c>
      <c r="F275" s="19">
        <v>41722086</v>
      </c>
      <c r="G275" s="21">
        <f>IF(($D275     =0),0,($F275     /$D275     ))</f>
        <v>0.17096734725452092</v>
      </c>
      <c r="H275" s="20">
        <v>12719164</v>
      </c>
      <c r="I275" s="19">
        <v>20870451</v>
      </c>
      <c r="J275" s="19">
        <v>8132471</v>
      </c>
      <c r="K275" s="20">
        <v>41722086</v>
      </c>
      <c r="L275" s="20">
        <v>0</v>
      </c>
      <c r="M275" s="19">
        <v>0</v>
      </c>
      <c r="N275" s="19">
        <v>0</v>
      </c>
      <c r="O275" s="20">
        <v>0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0</v>
      </c>
      <c r="E276" s="19">
        <v>316728622</v>
      </c>
      <c r="F276" s="19">
        <v>18000989</v>
      </c>
      <c r="G276" s="21">
        <f>IF(($D276     =0),0,($F276     /$D276     ))</f>
        <v>0</v>
      </c>
      <c r="H276" s="20">
        <v>0</v>
      </c>
      <c r="I276" s="19">
        <v>53475</v>
      </c>
      <c r="J276" s="19">
        <v>17947514</v>
      </c>
      <c r="K276" s="20">
        <v>18000989</v>
      </c>
      <c r="L276" s="20">
        <v>0</v>
      </c>
      <c r="M276" s="19">
        <v>0</v>
      </c>
      <c r="N276" s="19">
        <v>0</v>
      </c>
      <c r="O276" s="20">
        <v>0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101939936</v>
      </c>
      <c r="E277" s="19">
        <v>101939936</v>
      </c>
      <c r="F277" s="19">
        <v>0</v>
      </c>
      <c r="G277" s="21">
        <f>IF(($D277     =0),0,($F277     /$D277     ))</f>
        <v>0</v>
      </c>
      <c r="H277" s="20">
        <v>0</v>
      </c>
      <c r="I277" s="19">
        <v>0</v>
      </c>
      <c r="J277" s="19">
        <v>0</v>
      </c>
      <c r="K277" s="20">
        <v>0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93410855</v>
      </c>
      <c r="E278" s="19">
        <v>93410855</v>
      </c>
      <c r="F278" s="19">
        <v>17846803</v>
      </c>
      <c r="G278" s="21">
        <f>IF(($D278     =0),0,($F278     /$D278     ))</f>
        <v>0.19105705648449531</v>
      </c>
      <c r="H278" s="20">
        <v>0</v>
      </c>
      <c r="I278" s="19">
        <v>11178526</v>
      </c>
      <c r="J278" s="19">
        <v>6668277</v>
      </c>
      <c r="K278" s="20">
        <v>17846803</v>
      </c>
      <c r="L278" s="20">
        <v>0</v>
      </c>
      <c r="M278" s="19">
        <v>0</v>
      </c>
      <c r="N278" s="19">
        <v>0</v>
      </c>
      <c r="O278" s="20">
        <v>0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117815437</v>
      </c>
      <c r="E279" s="19">
        <v>117815437</v>
      </c>
      <c r="F279" s="19">
        <v>18156346</v>
      </c>
      <c r="G279" s="21">
        <f>IF(($D279     =0),0,($F279     /$D279     ))</f>
        <v>0.15410837885361323</v>
      </c>
      <c r="H279" s="20">
        <v>6459560</v>
      </c>
      <c r="I279" s="19">
        <v>3984708</v>
      </c>
      <c r="J279" s="19">
        <v>7712078</v>
      </c>
      <c r="K279" s="20">
        <v>18156346</v>
      </c>
      <c r="L279" s="20">
        <v>0</v>
      </c>
      <c r="M279" s="19">
        <v>0</v>
      </c>
      <c r="N279" s="19">
        <v>0</v>
      </c>
      <c r="O279" s="20">
        <v>0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195789555</v>
      </c>
      <c r="E280" s="19">
        <v>195789555</v>
      </c>
      <c r="F280" s="19">
        <v>22392331</v>
      </c>
      <c r="G280" s="21">
        <f>IF(($D280     =0),0,($F280     /$D280     ))</f>
        <v>0.11436938502669358</v>
      </c>
      <c r="H280" s="20">
        <v>5747640</v>
      </c>
      <c r="I280" s="19">
        <v>6820078</v>
      </c>
      <c r="J280" s="19">
        <v>9824613</v>
      </c>
      <c r="K280" s="20">
        <v>22392331</v>
      </c>
      <c r="L280" s="20">
        <v>0</v>
      </c>
      <c r="M280" s="19">
        <v>0</v>
      </c>
      <c r="N280" s="19">
        <v>0</v>
      </c>
      <c r="O280" s="20">
        <v>0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236135637</v>
      </c>
      <c r="E281" s="19">
        <v>236135637</v>
      </c>
      <c r="F281" s="19">
        <v>46623908</v>
      </c>
      <c r="G281" s="21">
        <f>IF(($D281     =0),0,($F281     /$D281     ))</f>
        <v>0.19744545377536554</v>
      </c>
      <c r="H281" s="20">
        <v>7904446</v>
      </c>
      <c r="I281" s="19">
        <v>20315209</v>
      </c>
      <c r="J281" s="19">
        <v>18404253</v>
      </c>
      <c r="K281" s="20">
        <v>46623908</v>
      </c>
      <c r="L281" s="20">
        <v>0</v>
      </c>
      <c r="M281" s="19">
        <v>0</v>
      </c>
      <c r="N281" s="19">
        <v>0</v>
      </c>
      <c r="O281" s="20">
        <v>0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67467896</v>
      </c>
      <c r="E282" s="19">
        <v>67467896</v>
      </c>
      <c r="F282" s="19">
        <v>18433063</v>
      </c>
      <c r="G282" s="21">
        <f>IF(($D282     =0),0,($F282     /$D282     ))</f>
        <v>0.27321235866018412</v>
      </c>
      <c r="H282" s="20">
        <v>5701721</v>
      </c>
      <c r="I282" s="19">
        <v>6069290</v>
      </c>
      <c r="J282" s="19">
        <v>6662052</v>
      </c>
      <c r="K282" s="20">
        <v>18433063</v>
      </c>
      <c r="L282" s="20">
        <v>0</v>
      </c>
      <c r="M282" s="19">
        <v>0</v>
      </c>
      <c r="N282" s="19">
        <v>0</v>
      </c>
      <c r="O282" s="20">
        <v>0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1234164266</v>
      </c>
      <c r="E283" s="12">
        <f>SUM(E274:E282)</f>
        <v>1550892888</v>
      </c>
      <c r="F283" s="12">
        <f>SUM(F274:F282)</f>
        <v>214366518</v>
      </c>
      <c r="G283" s="14">
        <f>IF(($D283     =0),0,($F283     /$D283     ))</f>
        <v>0.17369366777631204</v>
      </c>
      <c r="H283" s="13">
        <f>SUM(H274:H282)</f>
        <v>46215586</v>
      </c>
      <c r="I283" s="12">
        <f>SUM(I274:I282)</f>
        <v>79609279</v>
      </c>
      <c r="J283" s="12">
        <f>SUM(J274:J282)</f>
        <v>88541653</v>
      </c>
      <c r="K283" s="13">
        <f>SUM(K274:K282)</f>
        <v>214366518</v>
      </c>
      <c r="L283" s="13">
        <f>SUM(L274:L282)</f>
        <v>0</v>
      </c>
      <c r="M283" s="12">
        <f>SUM(M274:M282)</f>
        <v>0</v>
      </c>
      <c r="N283" s="12">
        <f>SUM(N274:N282)</f>
        <v>0</v>
      </c>
      <c r="O283" s="13">
        <f>SUM(O274:O282)</f>
        <v>0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381142328</v>
      </c>
      <c r="E284" s="19">
        <v>381142328</v>
      </c>
      <c r="F284" s="19">
        <v>45957127</v>
      </c>
      <c r="G284" s="21">
        <f>IF(($D284     =0),0,($F284     /$D284     ))</f>
        <v>0.12057733718832719</v>
      </c>
      <c r="H284" s="20">
        <v>32081843</v>
      </c>
      <c r="I284" s="19">
        <v>9934848</v>
      </c>
      <c r="J284" s="19">
        <v>3940436</v>
      </c>
      <c r="K284" s="20">
        <v>45957127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75727564</v>
      </c>
      <c r="E285" s="19">
        <v>75727564</v>
      </c>
      <c r="F285" s="19">
        <v>11306392</v>
      </c>
      <c r="G285" s="21">
        <f>IF(($D285     =0),0,($F285     /$D285     ))</f>
        <v>0.14930352176652611</v>
      </c>
      <c r="H285" s="20">
        <v>4096481</v>
      </c>
      <c r="I285" s="19">
        <v>7073266</v>
      </c>
      <c r="J285" s="19">
        <v>136645</v>
      </c>
      <c r="K285" s="20">
        <v>11306392</v>
      </c>
      <c r="L285" s="20">
        <v>0</v>
      </c>
      <c r="M285" s="19">
        <v>0</v>
      </c>
      <c r="N285" s="19">
        <v>0</v>
      </c>
      <c r="O285" s="20">
        <v>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240391882</v>
      </c>
      <c r="E286" s="19">
        <v>240391882</v>
      </c>
      <c r="F286" s="19">
        <v>38566049</v>
      </c>
      <c r="G286" s="21">
        <f>IF(($D286     =0),0,($F286     /$D286     ))</f>
        <v>0.16042991418487251</v>
      </c>
      <c r="H286" s="20">
        <v>8312483</v>
      </c>
      <c r="I286" s="19">
        <v>9146718</v>
      </c>
      <c r="J286" s="19">
        <v>21106848</v>
      </c>
      <c r="K286" s="20">
        <v>38566049</v>
      </c>
      <c r="L286" s="20">
        <v>0</v>
      </c>
      <c r="M286" s="19">
        <v>0</v>
      </c>
      <c r="N286" s="19">
        <v>0</v>
      </c>
      <c r="O286" s="20">
        <v>0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136915739</v>
      </c>
      <c r="E287" s="19">
        <v>136915739</v>
      </c>
      <c r="F287" s="19">
        <v>9493936</v>
      </c>
      <c r="G287" s="21">
        <f>IF(($D287     =0),0,($F287     /$D287     ))</f>
        <v>6.9341450948893463E-2</v>
      </c>
      <c r="H287" s="20">
        <v>0</v>
      </c>
      <c r="I287" s="19">
        <v>889472</v>
      </c>
      <c r="J287" s="19">
        <v>8604464</v>
      </c>
      <c r="K287" s="20">
        <v>9493936</v>
      </c>
      <c r="L287" s="20">
        <v>0</v>
      </c>
      <c r="M287" s="19">
        <v>0</v>
      </c>
      <c r="N287" s="19">
        <v>0</v>
      </c>
      <c r="O287" s="20">
        <v>0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1016098337</v>
      </c>
      <c r="E288" s="19">
        <v>1016098337</v>
      </c>
      <c r="F288" s="19">
        <v>190684190</v>
      </c>
      <c r="G288" s="21">
        <f>IF(($D288     =0),0,($F288     /$D288     ))</f>
        <v>0.1876631257590573</v>
      </c>
      <c r="H288" s="20">
        <v>37322514</v>
      </c>
      <c r="I288" s="19">
        <v>112317160</v>
      </c>
      <c r="J288" s="19">
        <v>41044516</v>
      </c>
      <c r="K288" s="20">
        <v>190684190</v>
      </c>
      <c r="L288" s="20">
        <v>0</v>
      </c>
      <c r="M288" s="19">
        <v>0</v>
      </c>
      <c r="N288" s="19">
        <v>0</v>
      </c>
      <c r="O288" s="20">
        <v>0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99882243</v>
      </c>
      <c r="E289" s="19">
        <v>99882243</v>
      </c>
      <c r="F289" s="19">
        <v>19827911</v>
      </c>
      <c r="G289" s="21">
        <f>IF(($D289     =0),0,($F289     /$D289     ))</f>
        <v>0.19851287280362737</v>
      </c>
      <c r="H289" s="20">
        <v>5813616</v>
      </c>
      <c r="I289" s="19">
        <v>6786215</v>
      </c>
      <c r="J289" s="19">
        <v>7228080</v>
      </c>
      <c r="K289" s="20">
        <v>19827911</v>
      </c>
      <c r="L289" s="20">
        <v>0</v>
      </c>
      <c r="M289" s="19">
        <v>0</v>
      </c>
      <c r="N289" s="19">
        <v>0</v>
      </c>
      <c r="O289" s="20">
        <v>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1950158093</v>
      </c>
      <c r="E290" s="12">
        <f>SUM(E284:E289)</f>
        <v>1950158093</v>
      </c>
      <c r="F290" s="12">
        <f>SUM(F284:F289)</f>
        <v>315835605</v>
      </c>
      <c r="G290" s="14">
        <f>IF(($D290     =0),0,($F290     /$D290     ))</f>
        <v>0.16195384678487193</v>
      </c>
      <c r="H290" s="13">
        <f>SUM(H284:H289)</f>
        <v>87626937</v>
      </c>
      <c r="I290" s="12">
        <f>SUM(I284:I289)</f>
        <v>146147679</v>
      </c>
      <c r="J290" s="12">
        <f>SUM(J284:J289)</f>
        <v>82060989</v>
      </c>
      <c r="K290" s="13">
        <f>SUM(K284:K289)</f>
        <v>315835605</v>
      </c>
      <c r="L290" s="13">
        <f>SUM(L284:L289)</f>
        <v>0</v>
      </c>
      <c r="M290" s="12">
        <f>SUM(M284:M289)</f>
        <v>0</v>
      </c>
      <c r="N290" s="12">
        <f>SUM(N284:N289)</f>
        <v>0</v>
      </c>
      <c r="O290" s="13">
        <f>SUM(O284:O289)</f>
        <v>0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2928504730</v>
      </c>
      <c r="E291" s="19">
        <v>2928504730</v>
      </c>
      <c r="F291" s="19">
        <v>664058237</v>
      </c>
      <c r="G291" s="21">
        <f>IF(($D291     =0),0,($F291     /$D291     ))</f>
        <v>0.22675675753475732</v>
      </c>
      <c r="H291" s="20">
        <v>84707987</v>
      </c>
      <c r="I291" s="19">
        <v>186431179</v>
      </c>
      <c r="J291" s="19">
        <v>392919071</v>
      </c>
      <c r="K291" s="20">
        <v>664058237</v>
      </c>
      <c r="L291" s="20">
        <v>0</v>
      </c>
      <c r="M291" s="19">
        <v>0</v>
      </c>
      <c r="N291" s="19">
        <v>0</v>
      </c>
      <c r="O291" s="20">
        <v>0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258948316</v>
      </c>
      <c r="E292" s="19">
        <v>258948316</v>
      </c>
      <c r="F292" s="19">
        <v>45453602</v>
      </c>
      <c r="G292" s="21">
        <f>IF(($D292     =0),0,($F292     /$D292     ))</f>
        <v>0.17553156051418384</v>
      </c>
      <c r="H292" s="20">
        <v>20912631</v>
      </c>
      <c r="I292" s="19">
        <v>24540971</v>
      </c>
      <c r="J292" s="19">
        <v>0</v>
      </c>
      <c r="K292" s="20">
        <v>45453602</v>
      </c>
      <c r="L292" s="20">
        <v>0</v>
      </c>
      <c r="M292" s="19">
        <v>0</v>
      </c>
      <c r="N292" s="19">
        <v>0</v>
      </c>
      <c r="O292" s="20">
        <v>0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164908066</v>
      </c>
      <c r="E293" s="19">
        <v>164908066</v>
      </c>
      <c r="F293" s="19">
        <v>33147131</v>
      </c>
      <c r="G293" s="21">
        <f>IF(($D293     =0),0,($F293     /$D293     ))</f>
        <v>0.20100369741768725</v>
      </c>
      <c r="H293" s="20">
        <v>9364178</v>
      </c>
      <c r="I293" s="19">
        <v>9992454</v>
      </c>
      <c r="J293" s="19">
        <v>13790499</v>
      </c>
      <c r="K293" s="20">
        <v>33147131</v>
      </c>
      <c r="L293" s="20">
        <v>0</v>
      </c>
      <c r="M293" s="19">
        <v>0</v>
      </c>
      <c r="N293" s="19">
        <v>0</v>
      </c>
      <c r="O293" s="20">
        <v>0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565438074</v>
      </c>
      <c r="E294" s="19">
        <v>565438074</v>
      </c>
      <c r="F294" s="19">
        <v>61188845</v>
      </c>
      <c r="G294" s="21">
        <f>IF(($D294     =0),0,($F294     /$D294     ))</f>
        <v>0.10821493601790955</v>
      </c>
      <c r="H294" s="20">
        <v>17551368</v>
      </c>
      <c r="I294" s="19">
        <v>27509698</v>
      </c>
      <c r="J294" s="19">
        <v>16127779</v>
      </c>
      <c r="K294" s="20">
        <v>61188845</v>
      </c>
      <c r="L294" s="20">
        <v>0</v>
      </c>
      <c r="M294" s="19">
        <v>0</v>
      </c>
      <c r="N294" s="19">
        <v>0</v>
      </c>
      <c r="O294" s="20">
        <v>0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178793809</v>
      </c>
      <c r="E295" s="19">
        <v>178793809</v>
      </c>
      <c r="F295" s="19">
        <v>24132207</v>
      </c>
      <c r="G295" s="21">
        <f>IF(($D295     =0),0,($F295     /$D295     ))</f>
        <v>0.13497227412387641</v>
      </c>
      <c r="H295" s="20">
        <v>7152820</v>
      </c>
      <c r="I295" s="19">
        <v>8153211</v>
      </c>
      <c r="J295" s="19">
        <v>8826176</v>
      </c>
      <c r="K295" s="20">
        <v>24132207</v>
      </c>
      <c r="L295" s="20">
        <v>0</v>
      </c>
      <c r="M295" s="19">
        <v>0</v>
      </c>
      <c r="N295" s="19">
        <v>0</v>
      </c>
      <c r="O295" s="20">
        <v>0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4096592995</v>
      </c>
      <c r="E296" s="12">
        <f>SUM(E291:E295)</f>
        <v>4096592995</v>
      </c>
      <c r="F296" s="12">
        <f>SUM(F291:F295)</f>
        <v>827980022</v>
      </c>
      <c r="G296" s="14">
        <f>IF(($D296     =0),0,($F296     /$D296     ))</f>
        <v>0.20211429912870804</v>
      </c>
      <c r="H296" s="13">
        <f>SUM(H291:H295)</f>
        <v>139688984</v>
      </c>
      <c r="I296" s="12">
        <f>SUM(I291:I295)</f>
        <v>256627513</v>
      </c>
      <c r="J296" s="12">
        <f>SUM(J291:J295)</f>
        <v>431663525</v>
      </c>
      <c r="K296" s="13">
        <f>SUM(K291:K295)</f>
        <v>827980022</v>
      </c>
      <c r="L296" s="13">
        <f>SUM(L291:L295)</f>
        <v>0</v>
      </c>
      <c r="M296" s="12">
        <f>SUM(M291:M295)</f>
        <v>0</v>
      </c>
      <c r="N296" s="12">
        <f>SUM(N291:N295)</f>
        <v>0</v>
      </c>
      <c r="O296" s="13">
        <f>SUM(O291:O295)</f>
        <v>0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10453177217</v>
      </c>
      <c r="E297" s="12">
        <f>SUM(E261:E264,E266:E272,E274:E282,E284:E289,E291:E295)</f>
        <v>10769905920</v>
      </c>
      <c r="F297" s="12">
        <f>SUM(F261:F264,F266:F272,F274:F282,F284:F289,F291:F295)</f>
        <v>1953559815</v>
      </c>
      <c r="G297" s="14">
        <f>IF(($D297     =0),0,($F297     /$D297     ))</f>
        <v>0.18688670195152973</v>
      </c>
      <c r="H297" s="13">
        <f>SUM(H261:H264,H266:H272,H274:H282,H284:H289,H291:H295)</f>
        <v>416761871</v>
      </c>
      <c r="I297" s="12">
        <f>SUM(I261:I264,I266:I272,I274:I282,I284:I289,I291:I295)</f>
        <v>684623683</v>
      </c>
      <c r="J297" s="12">
        <f>SUM(J261:J264,J266:J272,J274:J282,J284:J289,J291:J295)</f>
        <v>852174261</v>
      </c>
      <c r="K297" s="13">
        <f>SUM(K261:K264,K266:K272,K274:K282,K284:K289,K291:K295)</f>
        <v>1953559815</v>
      </c>
      <c r="L297" s="13">
        <f>SUM(L261:L264,L266:L272,L274:L282,L284:L289,L291:L295)</f>
        <v>0</v>
      </c>
      <c r="M297" s="12">
        <f>SUM(M261:M264,M266:M272,M274:M282,M284:M289,M291:M295)</f>
        <v>0</v>
      </c>
      <c r="N297" s="12">
        <f>SUM(N261:N264,N266:N272,N274:N282,N284:N289,N291:N295)</f>
        <v>0</v>
      </c>
      <c r="O297" s="13">
        <f>SUM(O261:O264,O266:O272,O274:O282,O284:O289,O291:O295)</f>
        <v>0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64671269910</v>
      </c>
      <c r="E300" s="19">
        <v>64673138958</v>
      </c>
      <c r="F300" s="19">
        <v>13824573150</v>
      </c>
      <c r="G300" s="21">
        <f>IF(($D300     =0),0,($F300     /$D300     ))</f>
        <v>0.21376684220425879</v>
      </c>
      <c r="H300" s="20">
        <v>2596243326</v>
      </c>
      <c r="I300" s="19">
        <v>5487783724</v>
      </c>
      <c r="J300" s="19">
        <v>5740546100</v>
      </c>
      <c r="K300" s="20">
        <v>13824573150</v>
      </c>
      <c r="L300" s="20">
        <v>0</v>
      </c>
      <c r="M300" s="19">
        <v>0</v>
      </c>
      <c r="N300" s="19">
        <v>0</v>
      </c>
      <c r="O300" s="20">
        <v>0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64671269910</v>
      </c>
      <c r="E301" s="12">
        <f>E300</f>
        <v>64673138958</v>
      </c>
      <c r="F301" s="12">
        <f>F300</f>
        <v>13824573150</v>
      </c>
      <c r="G301" s="14">
        <f>IF(($D301     =0),0,($F301     /$D301     ))</f>
        <v>0.21376684220425879</v>
      </c>
      <c r="H301" s="13">
        <f>H300</f>
        <v>2596243326</v>
      </c>
      <c r="I301" s="12">
        <f>I300</f>
        <v>5487783724</v>
      </c>
      <c r="J301" s="12">
        <f>J300</f>
        <v>5740546100</v>
      </c>
      <c r="K301" s="13">
        <f>K300</f>
        <v>13824573150</v>
      </c>
      <c r="L301" s="13">
        <f>L300</f>
        <v>0</v>
      </c>
      <c r="M301" s="12">
        <f>M300</f>
        <v>0</v>
      </c>
      <c r="N301" s="12">
        <f>N300</f>
        <v>0</v>
      </c>
      <c r="O301" s="13">
        <f>O300</f>
        <v>0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534568193</v>
      </c>
      <c r="E302" s="19">
        <v>534568193</v>
      </c>
      <c r="F302" s="19">
        <v>103690405</v>
      </c>
      <c r="G302" s="21">
        <f>IF(($D302     =0),0,($F302     /$D302     ))</f>
        <v>0.19397039771126076</v>
      </c>
      <c r="H302" s="20">
        <v>34521729</v>
      </c>
      <c r="I302" s="19">
        <v>36016429</v>
      </c>
      <c r="J302" s="19">
        <v>33152247</v>
      </c>
      <c r="K302" s="20">
        <v>103690405</v>
      </c>
      <c r="L302" s="20">
        <v>0</v>
      </c>
      <c r="M302" s="19">
        <v>0</v>
      </c>
      <c r="N302" s="19">
        <v>0</v>
      </c>
      <c r="O302" s="20">
        <v>0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451159155</v>
      </c>
      <c r="E303" s="19">
        <v>451159155</v>
      </c>
      <c r="F303" s="19">
        <v>103519968</v>
      </c>
      <c r="G303" s="21">
        <f>IF(($D303     =0),0,($F303     /$D303     ))</f>
        <v>0.22945332451471587</v>
      </c>
      <c r="H303" s="20">
        <v>28582572</v>
      </c>
      <c r="I303" s="19">
        <v>41398314</v>
      </c>
      <c r="J303" s="19">
        <v>33539082</v>
      </c>
      <c r="K303" s="20">
        <v>103519968</v>
      </c>
      <c r="L303" s="20">
        <v>0</v>
      </c>
      <c r="M303" s="19">
        <v>0</v>
      </c>
      <c r="N303" s="19">
        <v>0</v>
      </c>
      <c r="O303" s="20">
        <v>0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591416419</v>
      </c>
      <c r="E304" s="19">
        <v>591416419</v>
      </c>
      <c r="F304" s="19">
        <v>119035212</v>
      </c>
      <c r="G304" s="21">
        <f>IF(($D304     =0),0,($F304     /$D304     ))</f>
        <v>0.20127140230782128</v>
      </c>
      <c r="H304" s="20">
        <v>18005469</v>
      </c>
      <c r="I304" s="19">
        <v>54331785</v>
      </c>
      <c r="J304" s="19">
        <v>46697958</v>
      </c>
      <c r="K304" s="20">
        <v>119035212</v>
      </c>
      <c r="L304" s="20">
        <v>0</v>
      </c>
      <c r="M304" s="19">
        <v>0</v>
      </c>
      <c r="N304" s="19">
        <v>0</v>
      </c>
      <c r="O304" s="20">
        <v>0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1825844325</v>
      </c>
      <c r="E305" s="19">
        <v>1851050462</v>
      </c>
      <c r="F305" s="19">
        <v>384473137</v>
      </c>
      <c r="G305" s="21">
        <f>IF(($D305     =0),0,($F305     /$D305     ))</f>
        <v>0.21057279185069624</v>
      </c>
      <c r="H305" s="20">
        <v>54009155</v>
      </c>
      <c r="I305" s="19">
        <v>136871416</v>
      </c>
      <c r="J305" s="19">
        <v>193592566</v>
      </c>
      <c r="K305" s="20">
        <v>384473137</v>
      </c>
      <c r="L305" s="20">
        <v>0</v>
      </c>
      <c r="M305" s="19">
        <v>0</v>
      </c>
      <c r="N305" s="19">
        <v>0</v>
      </c>
      <c r="O305" s="20">
        <v>0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1189045717</v>
      </c>
      <c r="E306" s="19">
        <v>1189045717</v>
      </c>
      <c r="F306" s="19">
        <v>238085280</v>
      </c>
      <c r="G306" s="21">
        <f>IF(($D306     =0),0,($F306     /$D306     ))</f>
        <v>0.20023223379559929</v>
      </c>
      <c r="H306" s="20">
        <v>74377370</v>
      </c>
      <c r="I306" s="19">
        <v>49465660</v>
      </c>
      <c r="J306" s="19">
        <v>114242250</v>
      </c>
      <c r="K306" s="20">
        <v>238085280</v>
      </c>
      <c r="L306" s="20">
        <v>0</v>
      </c>
      <c r="M306" s="19">
        <v>0</v>
      </c>
      <c r="N306" s="19">
        <v>0</v>
      </c>
      <c r="O306" s="20">
        <v>0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542287662</v>
      </c>
      <c r="E307" s="19">
        <v>554166662</v>
      </c>
      <c r="F307" s="19">
        <v>94912633</v>
      </c>
      <c r="G307" s="21">
        <f>IF(($D307     =0),0,($F307     /$D307     ))</f>
        <v>0.17502266721310727</v>
      </c>
      <c r="H307" s="20">
        <v>27045783</v>
      </c>
      <c r="I307" s="19">
        <v>30636029</v>
      </c>
      <c r="J307" s="19">
        <v>37230821</v>
      </c>
      <c r="K307" s="20">
        <v>94912633</v>
      </c>
      <c r="L307" s="20">
        <v>0</v>
      </c>
      <c r="M307" s="19">
        <v>0</v>
      </c>
      <c r="N307" s="19">
        <v>0</v>
      </c>
      <c r="O307" s="20">
        <v>0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5134321471</v>
      </c>
      <c r="E308" s="12">
        <f>SUM(E302:E307)</f>
        <v>5171406608</v>
      </c>
      <c r="F308" s="12">
        <f>SUM(F302:F307)</f>
        <v>1043716635</v>
      </c>
      <c r="G308" s="14">
        <f>IF(($D308     =0),0,($F308     /$D308     ))</f>
        <v>0.20328229170985621</v>
      </c>
      <c r="H308" s="13">
        <f>SUM(H302:H307)</f>
        <v>236542078</v>
      </c>
      <c r="I308" s="12">
        <f>SUM(I302:I307)</f>
        <v>348719633</v>
      </c>
      <c r="J308" s="12">
        <f>SUM(J302:J307)</f>
        <v>458454924</v>
      </c>
      <c r="K308" s="13">
        <f>SUM(K302:K307)</f>
        <v>1043716635</v>
      </c>
      <c r="L308" s="13">
        <f>SUM(L302:L307)</f>
        <v>0</v>
      </c>
      <c r="M308" s="12">
        <f>SUM(M302:M307)</f>
        <v>0</v>
      </c>
      <c r="N308" s="12">
        <f>SUM(N302:N307)</f>
        <v>0</v>
      </c>
      <c r="O308" s="13">
        <f>SUM(O302:O307)</f>
        <v>0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996730171</v>
      </c>
      <c r="E309" s="19">
        <v>996730171</v>
      </c>
      <c r="F309" s="19">
        <v>205155935</v>
      </c>
      <c r="G309" s="21">
        <f>IF(($D309     =0),0,($F309     /$D309     ))</f>
        <v>0.20582896050409616</v>
      </c>
      <c r="H309" s="20">
        <v>29381807</v>
      </c>
      <c r="I309" s="19">
        <v>83357516</v>
      </c>
      <c r="J309" s="19">
        <v>92416612</v>
      </c>
      <c r="K309" s="20">
        <v>205155935</v>
      </c>
      <c r="L309" s="20">
        <v>0</v>
      </c>
      <c r="M309" s="19">
        <v>0</v>
      </c>
      <c r="N309" s="19">
        <v>0</v>
      </c>
      <c r="O309" s="20">
        <v>0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3328778915</v>
      </c>
      <c r="E310" s="19">
        <v>3329892030</v>
      </c>
      <c r="F310" s="19">
        <v>901412461</v>
      </c>
      <c r="G310" s="21">
        <f>IF(($D310     =0),0,($F310     /$D310     ))</f>
        <v>0.27079373067946749</v>
      </c>
      <c r="H310" s="20">
        <v>280976130</v>
      </c>
      <c r="I310" s="19">
        <v>336591366</v>
      </c>
      <c r="J310" s="19">
        <v>283844965</v>
      </c>
      <c r="K310" s="20">
        <v>901412461</v>
      </c>
      <c r="L310" s="20">
        <v>0</v>
      </c>
      <c r="M310" s="19">
        <v>0</v>
      </c>
      <c r="N310" s="19">
        <v>0</v>
      </c>
      <c r="O310" s="20">
        <v>0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2511734132</v>
      </c>
      <c r="E311" s="19">
        <v>2511293732</v>
      </c>
      <c r="F311" s="19">
        <v>336995631</v>
      </c>
      <c r="G311" s="21">
        <f>IF(($D311     =0),0,($F311     /$D311     ))</f>
        <v>0.13416851198803553</v>
      </c>
      <c r="H311" s="20">
        <v>14860815</v>
      </c>
      <c r="I311" s="19">
        <v>181643957</v>
      </c>
      <c r="J311" s="19">
        <v>140490859</v>
      </c>
      <c r="K311" s="20">
        <v>336995631</v>
      </c>
      <c r="L311" s="20">
        <v>0</v>
      </c>
      <c r="M311" s="19">
        <v>0</v>
      </c>
      <c r="N311" s="19">
        <v>0</v>
      </c>
      <c r="O311" s="20">
        <v>0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1617631207</v>
      </c>
      <c r="E312" s="19">
        <v>1614983707</v>
      </c>
      <c r="F312" s="19">
        <v>307261585</v>
      </c>
      <c r="G312" s="21">
        <f>IF(($D312     =0),0,($F312     /$D312     ))</f>
        <v>0.18994538660628102</v>
      </c>
      <c r="H312" s="20">
        <v>47428144</v>
      </c>
      <c r="I312" s="19">
        <v>134375805</v>
      </c>
      <c r="J312" s="19">
        <v>125457636</v>
      </c>
      <c r="K312" s="20">
        <v>307261585</v>
      </c>
      <c r="L312" s="20">
        <v>0</v>
      </c>
      <c r="M312" s="19">
        <v>0</v>
      </c>
      <c r="N312" s="19">
        <v>0</v>
      </c>
      <c r="O312" s="20">
        <v>0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1109354310</v>
      </c>
      <c r="E313" s="19">
        <v>1106989930</v>
      </c>
      <c r="F313" s="19">
        <v>251256556</v>
      </c>
      <c r="G313" s="21">
        <f>IF(($D313     =0),0,($F313     /$D313     ))</f>
        <v>0.22648900692511845</v>
      </c>
      <c r="H313" s="20">
        <v>97194289</v>
      </c>
      <c r="I313" s="19">
        <v>84376101</v>
      </c>
      <c r="J313" s="19">
        <v>69686166</v>
      </c>
      <c r="K313" s="20">
        <v>251256556</v>
      </c>
      <c r="L313" s="20">
        <v>0</v>
      </c>
      <c r="M313" s="19">
        <v>0</v>
      </c>
      <c r="N313" s="19">
        <v>0</v>
      </c>
      <c r="O313" s="20">
        <v>0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516409348</v>
      </c>
      <c r="E314" s="19">
        <v>532524348</v>
      </c>
      <c r="F314" s="19">
        <v>93357634</v>
      </c>
      <c r="G314" s="21">
        <f>IF(($D314     =0),0,($F314     /$D314     ))</f>
        <v>0.1807822309211955</v>
      </c>
      <c r="H314" s="20">
        <v>23043865</v>
      </c>
      <c r="I314" s="19">
        <v>31161279</v>
      </c>
      <c r="J314" s="19">
        <v>39152490</v>
      </c>
      <c r="K314" s="20">
        <v>93357634</v>
      </c>
      <c r="L314" s="20">
        <v>0</v>
      </c>
      <c r="M314" s="19">
        <v>0</v>
      </c>
      <c r="N314" s="19">
        <v>0</v>
      </c>
      <c r="O314" s="20">
        <v>0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10080638083</v>
      </c>
      <c r="E315" s="12">
        <f>SUM(E309:E314)</f>
        <v>10092413918</v>
      </c>
      <c r="F315" s="12">
        <f>SUM(F309:F314)</f>
        <v>2095439802</v>
      </c>
      <c r="G315" s="14">
        <f>IF(($D315     =0),0,($F315     /$D315     ))</f>
        <v>0.20786777431616676</v>
      </c>
      <c r="H315" s="13">
        <f>SUM(H309:H314)</f>
        <v>492885050</v>
      </c>
      <c r="I315" s="12">
        <f>SUM(I309:I314)</f>
        <v>851506024</v>
      </c>
      <c r="J315" s="12">
        <f>SUM(J309:J314)</f>
        <v>751048728</v>
      </c>
      <c r="K315" s="13">
        <f>SUM(K309:K314)</f>
        <v>2095439802</v>
      </c>
      <c r="L315" s="13">
        <f>SUM(L309:L314)</f>
        <v>0</v>
      </c>
      <c r="M315" s="12">
        <f>SUM(M309:M314)</f>
        <v>0</v>
      </c>
      <c r="N315" s="12">
        <f>SUM(N309:N314)</f>
        <v>0</v>
      </c>
      <c r="O315" s="13">
        <f>SUM(O309:O314)</f>
        <v>0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787444506</v>
      </c>
      <c r="E316" s="19">
        <v>787444506</v>
      </c>
      <c r="F316" s="19">
        <v>180965881</v>
      </c>
      <c r="G316" s="21">
        <f>IF(($D316     =0),0,($F316     /$D316     ))</f>
        <v>0.22981413880103951</v>
      </c>
      <c r="H316" s="20">
        <v>29728063</v>
      </c>
      <c r="I316" s="19">
        <v>78469990</v>
      </c>
      <c r="J316" s="19">
        <v>72767828</v>
      </c>
      <c r="K316" s="20">
        <v>180965881</v>
      </c>
      <c r="L316" s="20">
        <v>0</v>
      </c>
      <c r="M316" s="19">
        <v>0</v>
      </c>
      <c r="N316" s="19">
        <v>0</v>
      </c>
      <c r="O316" s="20">
        <v>0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1944208811</v>
      </c>
      <c r="E317" s="19">
        <v>1944208811</v>
      </c>
      <c r="F317" s="19">
        <v>396311845</v>
      </c>
      <c r="G317" s="21">
        <f>IF(($D317     =0),0,($F317     /$D317     ))</f>
        <v>0.20384222248028894</v>
      </c>
      <c r="H317" s="20">
        <v>71095052</v>
      </c>
      <c r="I317" s="19">
        <v>182491826</v>
      </c>
      <c r="J317" s="19">
        <v>142724967</v>
      </c>
      <c r="K317" s="20">
        <v>396311845</v>
      </c>
      <c r="L317" s="20">
        <v>0</v>
      </c>
      <c r="M317" s="19">
        <v>0</v>
      </c>
      <c r="N317" s="19">
        <v>0</v>
      </c>
      <c r="O317" s="20">
        <v>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501230966</v>
      </c>
      <c r="E318" s="19">
        <v>501230966</v>
      </c>
      <c r="F318" s="19">
        <v>104683906</v>
      </c>
      <c r="G318" s="21">
        <f>IF(($D318     =0),0,($F318     /$D318     ))</f>
        <v>0.20885362856851106</v>
      </c>
      <c r="H318" s="20">
        <v>22026536</v>
      </c>
      <c r="I318" s="19">
        <v>59431305</v>
      </c>
      <c r="J318" s="19">
        <v>23226065</v>
      </c>
      <c r="K318" s="20">
        <v>104683906</v>
      </c>
      <c r="L318" s="20">
        <v>0</v>
      </c>
      <c r="M318" s="19">
        <v>0</v>
      </c>
      <c r="N318" s="19">
        <v>0</v>
      </c>
      <c r="O318" s="20">
        <v>0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522616507</v>
      </c>
      <c r="E319" s="19">
        <v>552542315</v>
      </c>
      <c r="F319" s="19">
        <v>89406835</v>
      </c>
      <c r="G319" s="21">
        <f>IF(($D319     =0),0,($F319     /$D319     ))</f>
        <v>0.17107541342929683</v>
      </c>
      <c r="H319" s="20">
        <v>12210590</v>
      </c>
      <c r="I319" s="19">
        <v>31794499</v>
      </c>
      <c r="J319" s="19">
        <v>45401746</v>
      </c>
      <c r="K319" s="20">
        <v>89406835</v>
      </c>
      <c r="L319" s="20">
        <v>0</v>
      </c>
      <c r="M319" s="19">
        <v>0</v>
      </c>
      <c r="N319" s="19">
        <v>0</v>
      </c>
      <c r="O319" s="20">
        <v>0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303306838</v>
      </c>
      <c r="E320" s="19">
        <v>303057838</v>
      </c>
      <c r="F320" s="19">
        <v>67056870</v>
      </c>
      <c r="G320" s="21">
        <f>IF(($D320     =0),0,($F320     /$D320     ))</f>
        <v>0.22108591564295693</v>
      </c>
      <c r="H320" s="20">
        <v>17502021</v>
      </c>
      <c r="I320" s="19">
        <v>26599510</v>
      </c>
      <c r="J320" s="19">
        <v>22955339</v>
      </c>
      <c r="K320" s="20">
        <v>67056870</v>
      </c>
      <c r="L320" s="20">
        <v>0</v>
      </c>
      <c r="M320" s="19">
        <v>0</v>
      </c>
      <c r="N320" s="19">
        <v>0</v>
      </c>
      <c r="O320" s="20">
        <v>0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4058807628</v>
      </c>
      <c r="E321" s="12">
        <f>SUM(E316:E320)</f>
        <v>4088484436</v>
      </c>
      <c r="F321" s="12">
        <f>SUM(F316:F320)</f>
        <v>838425337</v>
      </c>
      <c r="G321" s="14">
        <f>IF(($D321     =0),0,($F321     /$D321     ))</f>
        <v>0.20656937057476132</v>
      </c>
      <c r="H321" s="13">
        <f>SUM(H316:H320)</f>
        <v>152562262</v>
      </c>
      <c r="I321" s="12">
        <f>SUM(I316:I320)</f>
        <v>378787130</v>
      </c>
      <c r="J321" s="12">
        <f>SUM(J316:J320)</f>
        <v>307075945</v>
      </c>
      <c r="K321" s="13">
        <f>SUM(K316:K320)</f>
        <v>838425337</v>
      </c>
      <c r="L321" s="13">
        <f>SUM(L316:L320)</f>
        <v>0</v>
      </c>
      <c r="M321" s="12">
        <f>SUM(M316:M320)</f>
        <v>0</v>
      </c>
      <c r="N321" s="12">
        <f>SUM(N316:N320)</f>
        <v>0</v>
      </c>
      <c r="O321" s="13">
        <f>SUM(O316:O320)</f>
        <v>0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250575508</v>
      </c>
      <c r="E322" s="19">
        <v>250575508</v>
      </c>
      <c r="F322" s="19">
        <v>40852308</v>
      </c>
      <c r="G322" s="21">
        <f>IF(($D322     =0),0,($F322     /$D322     ))</f>
        <v>0.16303392269287548</v>
      </c>
      <c r="H322" s="20">
        <v>0</v>
      </c>
      <c r="I322" s="19">
        <v>28725226</v>
      </c>
      <c r="J322" s="19">
        <v>12127082</v>
      </c>
      <c r="K322" s="20">
        <v>40852308</v>
      </c>
      <c r="L322" s="20">
        <v>0</v>
      </c>
      <c r="M322" s="19">
        <v>0</v>
      </c>
      <c r="N322" s="19">
        <v>0</v>
      </c>
      <c r="O322" s="20">
        <v>0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737167372</v>
      </c>
      <c r="E323" s="19">
        <v>741762372</v>
      </c>
      <c r="F323" s="19">
        <v>118502597</v>
      </c>
      <c r="G323" s="21">
        <f>IF(($D323     =0),0,($F323     /$D323     ))</f>
        <v>0.1607539908860752</v>
      </c>
      <c r="H323" s="20">
        <v>38996178</v>
      </c>
      <c r="I323" s="19">
        <v>46708744</v>
      </c>
      <c r="J323" s="19">
        <v>32797675</v>
      </c>
      <c r="K323" s="20">
        <v>118502597</v>
      </c>
      <c r="L323" s="20">
        <v>0</v>
      </c>
      <c r="M323" s="19">
        <v>0</v>
      </c>
      <c r="N323" s="19">
        <v>0</v>
      </c>
      <c r="O323" s="20">
        <v>0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1723453997</v>
      </c>
      <c r="E324" s="19">
        <v>1744862530</v>
      </c>
      <c r="F324" s="19">
        <v>635485652</v>
      </c>
      <c r="G324" s="21">
        <f>IF(($D324     =0),0,($F324     /$D324     ))</f>
        <v>0.36872794580312779</v>
      </c>
      <c r="H324" s="20">
        <v>213198826</v>
      </c>
      <c r="I324" s="19">
        <v>251187711</v>
      </c>
      <c r="J324" s="19">
        <v>171099115</v>
      </c>
      <c r="K324" s="20">
        <v>635485652</v>
      </c>
      <c r="L324" s="20">
        <v>0</v>
      </c>
      <c r="M324" s="19">
        <v>0</v>
      </c>
      <c r="N324" s="19">
        <v>0</v>
      </c>
      <c r="O324" s="20">
        <v>0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3501713253</v>
      </c>
      <c r="E325" s="19">
        <v>3501743253</v>
      </c>
      <c r="F325" s="19">
        <v>587597406</v>
      </c>
      <c r="G325" s="21">
        <f>IF(($D325     =0),0,($F325     /$D325     ))</f>
        <v>0.16780283351202202</v>
      </c>
      <c r="H325" s="20">
        <v>79625690</v>
      </c>
      <c r="I325" s="19">
        <v>231625641</v>
      </c>
      <c r="J325" s="19">
        <v>276346075</v>
      </c>
      <c r="K325" s="20">
        <v>587597406</v>
      </c>
      <c r="L325" s="20">
        <v>0</v>
      </c>
      <c r="M325" s="19">
        <v>0</v>
      </c>
      <c r="N325" s="19">
        <v>0</v>
      </c>
      <c r="O325" s="20">
        <v>0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956301100</v>
      </c>
      <c r="E326" s="19">
        <v>958953100</v>
      </c>
      <c r="F326" s="19">
        <v>200389478</v>
      </c>
      <c r="G326" s="21">
        <f>IF(($D326     =0),0,($F326     /$D326     ))</f>
        <v>0.20954642632953158</v>
      </c>
      <c r="H326" s="20">
        <v>6328383</v>
      </c>
      <c r="I326" s="19">
        <v>118090552</v>
      </c>
      <c r="J326" s="19">
        <v>75970543</v>
      </c>
      <c r="K326" s="20">
        <v>200389478</v>
      </c>
      <c r="L326" s="20">
        <v>0</v>
      </c>
      <c r="M326" s="19">
        <v>0</v>
      </c>
      <c r="N326" s="19">
        <v>0</v>
      </c>
      <c r="O326" s="20">
        <v>0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970876746</v>
      </c>
      <c r="E327" s="19">
        <v>973843569</v>
      </c>
      <c r="F327" s="19">
        <v>173590197</v>
      </c>
      <c r="G327" s="21">
        <f>IF(($D327     =0),0,($F327     /$D327     ))</f>
        <v>0.17879735786771023</v>
      </c>
      <c r="H327" s="20">
        <v>38646977</v>
      </c>
      <c r="I327" s="19">
        <v>71406228</v>
      </c>
      <c r="J327" s="19">
        <v>63536992</v>
      </c>
      <c r="K327" s="20">
        <v>173590197</v>
      </c>
      <c r="L327" s="20">
        <v>0</v>
      </c>
      <c r="M327" s="19">
        <v>0</v>
      </c>
      <c r="N327" s="19">
        <v>0</v>
      </c>
      <c r="O327" s="20">
        <v>0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1228728808</v>
      </c>
      <c r="E328" s="19">
        <v>1245059863</v>
      </c>
      <c r="F328" s="19">
        <v>306912114</v>
      </c>
      <c r="G328" s="21">
        <f>IF(($D328     =0),0,($F328     /$D328     ))</f>
        <v>0.24978018908790817</v>
      </c>
      <c r="H328" s="20">
        <v>165461293</v>
      </c>
      <c r="I328" s="19">
        <v>210137663</v>
      </c>
      <c r="J328" s="19">
        <v>-68686842</v>
      </c>
      <c r="K328" s="20">
        <v>306912114</v>
      </c>
      <c r="L328" s="20">
        <v>0</v>
      </c>
      <c r="M328" s="19">
        <v>0</v>
      </c>
      <c r="N328" s="19">
        <v>0</v>
      </c>
      <c r="O328" s="20">
        <v>0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476267847</v>
      </c>
      <c r="E329" s="19">
        <v>476408898</v>
      </c>
      <c r="F329" s="19">
        <v>104053499</v>
      </c>
      <c r="G329" s="21">
        <f>IF(($D329     =0),0,($F329     /$D329     ))</f>
        <v>0.21847685006542128</v>
      </c>
      <c r="H329" s="20">
        <v>33373111</v>
      </c>
      <c r="I329" s="19">
        <v>34552286</v>
      </c>
      <c r="J329" s="19">
        <v>36128102</v>
      </c>
      <c r="K329" s="20">
        <v>104053499</v>
      </c>
      <c r="L329" s="20">
        <v>0</v>
      </c>
      <c r="M329" s="19">
        <v>0</v>
      </c>
      <c r="N329" s="19">
        <v>0</v>
      </c>
      <c r="O329" s="20">
        <v>0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9845084631</v>
      </c>
      <c r="E330" s="12">
        <f>SUM(E322:E329)</f>
        <v>9893209093</v>
      </c>
      <c r="F330" s="12">
        <f>SUM(F322:F329)</f>
        <v>2167383251</v>
      </c>
      <c r="G330" s="14">
        <f>IF(($D330     =0),0,($F330     /$D330     ))</f>
        <v>0.2201487678608052</v>
      </c>
      <c r="H330" s="13">
        <f>SUM(H322:H329)</f>
        <v>575630458</v>
      </c>
      <c r="I330" s="12">
        <f>SUM(I322:I329)</f>
        <v>992434051</v>
      </c>
      <c r="J330" s="12">
        <f>SUM(J322:J329)</f>
        <v>599318742</v>
      </c>
      <c r="K330" s="13">
        <f>SUM(K322:K329)</f>
        <v>2167383251</v>
      </c>
      <c r="L330" s="13">
        <f>SUM(L322:L329)</f>
        <v>0</v>
      </c>
      <c r="M330" s="12">
        <f>SUM(M322:M329)</f>
        <v>0</v>
      </c>
      <c r="N330" s="12">
        <f>SUM(N322:N329)</f>
        <v>0</v>
      </c>
      <c r="O330" s="13">
        <f>SUM(O322:O329)</f>
        <v>0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109747277</v>
      </c>
      <c r="E331" s="19">
        <v>109747277</v>
      </c>
      <c r="F331" s="19">
        <v>25034676</v>
      </c>
      <c r="G331" s="21">
        <f>IF(($D331     =0),0,($F331     /$D331     ))</f>
        <v>0.2281120469166629</v>
      </c>
      <c r="H331" s="20">
        <v>5771471</v>
      </c>
      <c r="I331" s="19">
        <v>-4155688</v>
      </c>
      <c r="J331" s="19">
        <v>23418893</v>
      </c>
      <c r="K331" s="20">
        <v>25034676</v>
      </c>
      <c r="L331" s="20">
        <v>0</v>
      </c>
      <c r="M331" s="19">
        <v>0</v>
      </c>
      <c r="N331" s="19">
        <v>0</v>
      </c>
      <c r="O331" s="20">
        <v>0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99606674</v>
      </c>
      <c r="E332" s="19">
        <v>99606674</v>
      </c>
      <c r="F332" s="19">
        <v>24793409</v>
      </c>
      <c r="G332" s="21">
        <f>IF(($D332     =0),0,($F332     /$D332     ))</f>
        <v>0.24891313005793167</v>
      </c>
      <c r="H332" s="20">
        <v>6911352</v>
      </c>
      <c r="I332" s="19">
        <v>7323645</v>
      </c>
      <c r="J332" s="19">
        <v>10558412</v>
      </c>
      <c r="K332" s="20">
        <v>24793409</v>
      </c>
      <c r="L332" s="20">
        <v>0</v>
      </c>
      <c r="M332" s="19">
        <v>0</v>
      </c>
      <c r="N332" s="19">
        <v>0</v>
      </c>
      <c r="O332" s="20">
        <v>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449397625</v>
      </c>
      <c r="E333" s="19">
        <v>449397625</v>
      </c>
      <c r="F333" s="19">
        <v>75310369</v>
      </c>
      <c r="G333" s="21">
        <f>IF(($D333     =0),0,($F333     /$D333     ))</f>
        <v>0.16758070094384678</v>
      </c>
      <c r="H333" s="20">
        <v>16578961</v>
      </c>
      <c r="I333" s="19">
        <v>19055213</v>
      </c>
      <c r="J333" s="19">
        <v>39676195</v>
      </c>
      <c r="K333" s="20">
        <v>75310369</v>
      </c>
      <c r="L333" s="20">
        <v>0</v>
      </c>
      <c r="M333" s="19">
        <v>0</v>
      </c>
      <c r="N333" s="19">
        <v>0</v>
      </c>
      <c r="O333" s="20">
        <v>0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123118320</v>
      </c>
      <c r="E334" s="19">
        <v>123118320</v>
      </c>
      <c r="F334" s="19">
        <v>27845620</v>
      </c>
      <c r="G334" s="21">
        <f>IF(($D334     =0),0,($F334     /$D334     ))</f>
        <v>0.22616959035828299</v>
      </c>
      <c r="H334" s="20">
        <v>9558995</v>
      </c>
      <c r="I334" s="19">
        <v>8999705</v>
      </c>
      <c r="J334" s="19">
        <v>9286920</v>
      </c>
      <c r="K334" s="20">
        <v>27845620</v>
      </c>
      <c r="L334" s="20">
        <v>0</v>
      </c>
      <c r="M334" s="19">
        <v>0</v>
      </c>
      <c r="N334" s="19">
        <v>0</v>
      </c>
      <c r="O334" s="20">
        <v>0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781869896</v>
      </c>
      <c r="E335" s="12">
        <f>SUM(E331:E334)</f>
        <v>781869896</v>
      </c>
      <c r="F335" s="12">
        <f>SUM(F331:F334)</f>
        <v>152984074</v>
      </c>
      <c r="G335" s="14">
        <f>IF(($D335     =0),0,($F335     /$D335     ))</f>
        <v>0.19566436152952998</v>
      </c>
      <c r="H335" s="13">
        <f>SUM(H331:H334)</f>
        <v>38820779</v>
      </c>
      <c r="I335" s="12">
        <f>SUM(I331:I334)</f>
        <v>31222875</v>
      </c>
      <c r="J335" s="12">
        <f>SUM(J331:J334)</f>
        <v>82940420</v>
      </c>
      <c r="K335" s="13">
        <f>SUM(K331:K334)</f>
        <v>152984074</v>
      </c>
      <c r="L335" s="13">
        <f>SUM(L331:L334)</f>
        <v>0</v>
      </c>
      <c r="M335" s="12">
        <f>SUM(M331:M334)</f>
        <v>0</v>
      </c>
      <c r="N335" s="12">
        <f>SUM(N331:N334)</f>
        <v>0</v>
      </c>
      <c r="O335" s="13">
        <f>SUM(O331:O334)</f>
        <v>0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94571991619</v>
      </c>
      <c r="E336" s="12">
        <f>SUM(E300,E302:E307,E309:E314,E316:E320,E322:E329,E331:E334)</f>
        <v>94700522909</v>
      </c>
      <c r="F336" s="12">
        <f>SUM(F300,F302:F307,F309:F314,F316:F320,F322:F329,F331:F334)</f>
        <v>20122522249</v>
      </c>
      <c r="G336" s="14">
        <f>IF(($D336     =0),0,($F336     /$D336     ))</f>
        <v>0.21277464822848546</v>
      </c>
      <c r="H336" s="13">
        <f>SUM(H300,H302:H307,H309:H314,H316:H320,H322:H329,H331:H334)</f>
        <v>4092683953</v>
      </c>
      <c r="I336" s="12">
        <f>SUM(I300,I302:I307,I309:I314,I316:I320,I322:I329,I331:I334)</f>
        <v>8090453437</v>
      </c>
      <c r="J336" s="12">
        <f>SUM(J300,J302:J307,J309:J314,J316:J320,J322:J329,J331:J334)</f>
        <v>7939384859</v>
      </c>
      <c r="K336" s="13">
        <f>SUM(K300,K302:K307,K309:K314,K316:K320,K322:K329,K331:K334)</f>
        <v>20122522249</v>
      </c>
      <c r="L336" s="13">
        <f>SUM(L300,L302:L307,L309:L314,L316:L320,L322:L329,L331:L334)</f>
        <v>0</v>
      </c>
      <c r="M336" s="12">
        <f>SUM(M300,M302:M307,M309:M314,M316:M320,M322:M329,M331:M334)</f>
        <v>0</v>
      </c>
      <c r="N336" s="12">
        <f>SUM(N300,N302:N307,N309:N314,N316:N320,N322:N329,N331:N334)</f>
        <v>0</v>
      </c>
      <c r="O336" s="13">
        <f>SUM(O300,O302:O307,O309:O314,O316:O320,O322:O329,O331:O334)</f>
        <v>0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572517586273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573170165598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863680549982</v>
      </c>
      <c r="G337" s="7">
        <f>IF(($D337     =0),0,($F337     /$D337     ))</f>
        <v>1.5085659736750192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765864125487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46772859734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51043564761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863680549982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0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0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0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D023A6-0EB8-4A96-9F06-2245E87AE101}"/>
</file>

<file path=customXml/itemProps2.xml><?xml version="1.0" encoding="utf-8"?>
<ds:datastoreItem xmlns:ds="http://schemas.openxmlformats.org/officeDocument/2006/customXml" ds:itemID="{A1F9C9DE-B8B5-4AEF-B608-3C4BF1AE9565}"/>
</file>

<file path=customXml/itemProps3.xml><?xml version="1.0" encoding="utf-8"?>
<ds:datastoreItem xmlns:ds="http://schemas.openxmlformats.org/officeDocument/2006/customXml" ds:itemID="{9C6A99C0-112E-488B-BC8B-1A38AE665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2024-11-27T11:12:55Z</dcterms:created>
  <dcterms:modified xsi:type="dcterms:W3CDTF">2024-11-27T11:15:03Z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