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2FBBFC01-4B6F-4066-877B-BFA5EF2AED4F}" xr6:coauthVersionLast="47" xr6:coauthVersionMax="47" xr10:uidLastSave="{00000000-0000-0000-0000-000000000000}"/>
  <bookViews>
    <workbookView xWindow="-110" yWindow="-110" windowWidth="19420" windowHeight="10420" xr2:uid="{B1A64D95-24FA-4901-BE40-44577FBEA234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G17" i="1" s="1"/>
  <c r="E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G45" i="1" s="1"/>
  <c r="E45" i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 s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G76" i="1" s="1"/>
  <c r="E76" i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G82" i="1" s="1"/>
  <c r="E82" i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 s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G130" i="1" s="1"/>
  <c r="E130" i="1"/>
  <c r="F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 s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G161" i="1" s="1"/>
  <c r="E161" i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 s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G183" i="1" s="1"/>
  <c r="E183" i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G222" i="1" s="1"/>
  <c r="E222" i="1"/>
  <c r="F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G228" i="1" s="1"/>
  <c r="E228" i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 s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G290" i="1" s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 s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 s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G321" i="1" s="1"/>
  <c r="E321" i="1"/>
  <c r="F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<sst xmlns="http://schemas.openxmlformats.org/spreadsheetml/2006/main" count="1001" uniqueCount="606">
  <si>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</si>
  <si>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</si>
  <si>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</si>
  <si>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</si>
  <si>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</si>
  <si>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</si>
  <si>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</si>
  <si>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</si>
  <si>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</si>
  <si>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</si>
  <si>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</si>
  <si>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</si>
  <si>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</si>
  <si>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</si>
  <si>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</si>
  <si>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</si>
  <si>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</si>
  <si>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</si>
  <si>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</si>
  <si>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</si>
  <si>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</si>
  <si>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</si>
  <si>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</si>
  <si>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</si>
  <si>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</si>
  <si>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</si>
  <si>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</si>
  <si>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</si>
  <si>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</si>
  <si>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</si>
  <si>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</si>
  <si>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</si>
  <si>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</si>
  <si>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</si>
  <si>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</si>
  <si>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</si>
  <si>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</si>
  <si>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</si>
  <si>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</si>
  <si>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</si>
  <si>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</si>
  <si>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</si>
  <si>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</si>
  <si>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</si>
  <si>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</si>
  <si>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</si>
  <si>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</si>
  <si>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</si>
  <si>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</si>
  <si>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</si>
  <si>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</si>
  <si>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</si>
  <si>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</si>
  <si>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</si>
  <si>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</si>
  <si>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</si>
  <si>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</si>
  <si>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</si>
  <si>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</si>
  <si>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</si>
  <si>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</si>
  <si>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</si>
  <si>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</si>
  <si>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</si>
  <si>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</si>
  <si>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</si>
  <si>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</si>
  <si>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</si>
  <si>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</si>
  <si>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</si>
  <si>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</si>
  <si>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</si>
  <si>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</si>
  <si>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</si>
  <si>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</si>
  <si>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</si>
  <si>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</si>
  <si>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</si>
  <si>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</si>
  <si>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</si>
  <si>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</si>
  <si>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</si>
  <si>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</si>
  <si>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</si>
  <si>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</si>
  <si>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</si>
  <si>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</si>
  <si>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</si>
  <si>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</si>
  <si>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</si>
  <si>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</si>
  <si>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</si>
  <si>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</si>
  <si>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</si>
  <si>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</si>
  <si>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</si>
  <si>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</si>
  <si>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</si>
  <si>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</si>
  <si>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</si>
  <si>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</si>
  <si>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</si>
  <si>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</si>
  <si>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</si>
  <si>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</si>
  <si>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</si>
  <si>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</si>
  <si>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</si>
  <si>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</si>
  <si>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</si>
  <si>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</si>
  <si>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</si>
  <si>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</si>
  <si>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</si>
  <si>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</si>
  <si>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</si>
  <si>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</si>
  <si>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</si>
  <si>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</si>
  <si>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</si>
  <si>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</si>
  <si>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</si>
  <si>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</si>
  <si>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</si>
  <si>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</si>
  <si>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</si>
  <si>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</si>
  <si>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</si>
  <si>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</si>
  <si>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</si>
  <si>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</si>
  <si>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</si>
  <si>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</si>
  <si>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</si>
  <si>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</si>
  <si>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</si>
  <si>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</si>
  <si>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</si>
  <si>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</si>
  <si>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</si>
  <si>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</si>
  <si>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</si>
  <si>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</si>
  <si>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</si>
  <si>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</si>
  <si>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</si>
  <si>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</si>
  <si>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</si>
  <si>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</si>
  <si>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</si>
  <si>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</si>
  <si>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</si>
  <si>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</si>
  <si>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</si>
  <si>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</si>
  <si>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</si>
  <si>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</si>
  <si>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</si>
  <si>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</si>
  <si>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</si>
  <si>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</si>
  <si>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</si>
  <si>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</si>
  <si>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</si>
  <si>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</si>
  <si>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</si>
  <si>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</si>
  <si>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</si>
  <si>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</si>
  <si>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</si>
  <si>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</si>
  <si>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</si>
  <si>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</si>
  <si>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</si>
  <si>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</si>
  <si>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</si>
  <si>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</si>
  <si>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</si>
  <si>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</si>
  <si>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</si>
  <si>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</si>
  <si>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</si>
  <si>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</si>
  <si>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</si>
  <si>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</si>
  <si>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</si>
  <si>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</si>
  <si>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</si>
  <si>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</si>
  <si>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</si>
  <si>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</si>
  <si>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</si>
  <si>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</si>
  <si>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</si>
  <si>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</si>
  <si>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</si>
  <si>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</si>
  <si>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</si>
  <si>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</si>
  <si>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</si>
  <si>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</si>
  <si>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</si>
  <si>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</si>
  <si>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</si>
  <si>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</si>
  <si>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</si>
  <si>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</si>
  <si>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</si>
  <si>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</si>
  <si>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</si>
  <si>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</si>
  <si>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</si>
  <si>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</si>
  <si>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</si>
  <si>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</si>
  <si>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</si>
  <si>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</si>
  <si>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</si>
  <si>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</si>
  <si>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</si>
  <si>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</si>
  <si>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</si>
  <si>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</si>
  <si>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</si>
  <si>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</si>
  <si>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</si>
  <si>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</si>
  <si>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</si>
  <si>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</si>
  <si>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</si>
  <si>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</si>
  <si>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</si>
  <si>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</si>
  <si>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</si>
  <si>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</si>
  <si>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</si>
  <si>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</si>
  <si>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</si>
  <si>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</si>
  <si>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</si>
  <si>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</si>
  <si>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</si>
  <si>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</si>
  <si>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</si>
  <si>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</si>
  <si>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</si>
  <si>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</si>
  <si>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</si>
  <si>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</si>
  <si>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</si>
  <si>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</si>
  <si>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</si>
  <si>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</si>
  <si>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</si>
  <si>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</si>
  <si>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</si>
  <si>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</si>
  <si>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</si>
  <si>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</si>
  <si>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</si>
  <si>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</si>
  <si>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</si>
  <si>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</si>
  <si>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</si>
  <si>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</si>
  <si>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</si>
  <si>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</si>
  <si>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</si>
  <si>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</si>
  <si>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</si>
  <si>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</si>
  <si>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</si>
  <si>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</si>
  <si>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</si>
  <si>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</si>
  <si>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</si>
  <si>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</si>
  <si>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</si>
  <si>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</si>
  <si>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</si>
  <si>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</si>
  <si>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</si>
  <si>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</si>
  <si>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</si>
  <si>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</si>
  <si>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</si>
  <si>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</si>
  <si>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</si>
  <si>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</si>
  <si>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</si>
  <si>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</si>
  <si>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</si>
  <si>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</si>
  <si>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</si>
  <si>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</si>
  <si>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</si>
  <si>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</si>
  <si>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</si>
  <si>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</si>
  <si>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</si>
  <si>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</si>
  <si>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</si>
  <si>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</si>
  <si>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</si>
  <si>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</si>
  <si>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</si>
  <si>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</si>
  <si>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</si>
  <si>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</si>
  <si>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</si>
  <si>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</si>
  <si>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</si>
  <si>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</si>
  <si>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</si>
  <si>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</si>
  <si>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</si>
  <si>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</si>
  <si>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</si>
  <si>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</si>
  <si>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</si>
  <si>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</si>
  <si>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</si>
  <si>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</si>
  <si>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</si>
  <si>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</si>
  <si>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</si>
  <si>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</si>
  <si>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</si>
  <si>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</si>
  <si>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</si>
  <si>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</si>
  <si>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</si>
  <si>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</si>
  <si>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</si>
  <si>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</si>
  <si>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</si>
  <si>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</si>
  <si>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</si>
  <si>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</si>
  <si>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</si>
  <si>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</si>
  <si>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</si>
  <si>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</si>
  <si>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</si>
  <si>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</si>
  <si>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</si>
  <si>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</si>
  <si>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</si>
  <si>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</si>
  <si>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</si>
  <si>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</si>
  <si>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</si>
  <si>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</si>
  <si>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</si>
  <si>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</si>
  <si>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</si>
  <si>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</si>
  <si>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</si>
  <si>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</si>
  <si>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</si>
  <si>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</si>
  <si>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</si>
  <si>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</si>
  <si>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</si>
  <si>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</si>
  <si>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</si>
  <si>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</si>
  <si>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</si>
  <si>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</si>
  <si>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</si>
  <si>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</si>
  <si>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</si>
  <si>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</si>
  <si>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</si>
  <si>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</si>
  <si>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</si>
  <si>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</si>
  <si>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</si>
  <si>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</si>
  <si>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</si>
  <si>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</si>
  <si>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</si>
  <si>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</si>
  <si>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</si>
  <si>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</si>
  <si>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</si>
  <si>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</si>
  <si>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</si>
  <si>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</si>
  <si>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</si>
  <si>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</si>
  <si>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</si>
  <si>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</si>
  <si>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</si>
  <si>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</si>
  <si>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</si>
  <si>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</si>
  <si>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</si>
  <si>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</si>
  <si>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</si>
  <si>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</si>
  <si>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</si>
  <si>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</si>
  <si>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</si>
  <si>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</si>
  <si>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</si>
  <si>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</si>
  <si>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</si>
  <si>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</si>
  <si>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</si>
  <si>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</si>
  <si>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</si>
  <si>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</si>
  <si>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</si>
  <si>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</si>
  <si>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</si>
  <si>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</si>
  <si>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</si>
  <si>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</si>
  <si>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</si>
  <si>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</si>
  <si>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</si>
  <si>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</si>
  <si>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</si>
  <si>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</si>
  <si>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</si>
  <si>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</si>
  <si>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</si>
  <si>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</si>
  <si>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</si>
  <si>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</si>
  <si>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</si>
  <si>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</si>
  <si>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</si>
  <si>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</si>
  <si>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</si>
  <si>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</si>
  <si>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</si>
  <si>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</si>
  <si>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</si>
  <si>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</si>
  <si>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</si>
  <si>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</si>
  <si>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</si>
  <si>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</si>
  <si>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</si>
  <si>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</si>
  <si>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</si>
  <si>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</si>
  <si>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</si>
  <si>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</si>
  <si>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</si>
  <si>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</si>
  <si>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</si>
  <si>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</si>
  <si>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</si>
  <si>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</si>
  <si>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</si>
  <si>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</si>
  <si>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</si>
  <si>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</si>
  <si>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</si>
  <si>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</si>
  <si>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</si>
  <si>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</si>
  <si>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</si>
  <si>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</si>
  <si>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</si>
  <si>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</si>
  <si>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</si>
  <si>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</si>
  <si>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</si>
  <si>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</si>
  <si>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</si>
  <si>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</si>
  <si>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</si>
  <si>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</si>
  <si>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</si>
  <si>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</si>
  <si>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</si>
  <si>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</si>
  <si>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</si>
  <si>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</si>
  <si>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</si>
  <si>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</si>
  <si>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</si>
  <si>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</si>
  <si>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</si>
  <si>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</si>
  <si>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</si>
  <si>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</si>
  <si>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</si>
  <si>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</si>
  <si>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</si>
  <si>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</si>
  <si>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</si>
  <si>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</si>
  <si>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</si>
  <si>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</si>
  <si>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</si>
  <si>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</si>
  <si>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</si>
  <si>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</si>
  <si>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</si>
  <si>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</si>
  <si>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</si>
  <si>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</si>
  <si>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</si>
  <si>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</si>
  <si>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</si>
  <si>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</si>
  <si>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</si>
  <si>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</si>
  <si>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</si>
  <si>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</si>
  <si>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</si>
  <si>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</si>
  <si>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</si>
  <si>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</si>
  <si>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</si>
  <si>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</si>
  <si>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</si>
  <si>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</si>
  <si>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</si>
  <si>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</si>
  <si>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</si>
  <si>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</si>
  <si>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</si>
  <si>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</si>
  <si>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</si>
  <si>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</si>
  <si>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</si>
  <si>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</si>
  <si>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</si>
  <si>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</si>
  <si>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</si>
  <si>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</si>
  <si>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</si>
  <si>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</si>
  <si>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</si>
  <si>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</si>
  <si>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</si>
  <si>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</si>
  <si>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</si>
  <si>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</si>
  <si>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</si>
  <si>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</si>
  <si>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</si>
  <si>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</si>
  <si>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</si>
  <si>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</si>
  <si>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</si>
  <si>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</si>
  <si>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</si>
  <si>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</si>
  <si>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</si>
  <si>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</si>
  <si>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</si>
  <si>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</si>
  <si>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</si>
  <si>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</si>
  <si>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</si>
  <si>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</si>
  <si>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</si>
  <si>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</si>
  <si>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</si>
  <si>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</si>
  <si>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</si>
  <si>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</si>
  <si>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</si>
  <si>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</si>
  <si>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</si>
  <si>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</si>
  <si>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</si>
  <si>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</si>
  <si>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</si>
  <si>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</si>
  <si>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</si>
  <si>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</si>
  <si>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</si>
  <si>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</si>
  <si>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</si>
  <si>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</si>
  <si>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</si>
  <si>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</si>
  <si>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</si>
  <si>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</si>
  <si>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</si>
  <si>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</si>
  <si>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</si>
  <si>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</si>
  <si>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</si>
  <si>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</si>
  <si>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</si>
  <si>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</si>
  <si>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</si>
  <si>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</si>
  <si>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</si>
  <si>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</si>
  <si>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</si>
  <si>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</si>
  <si>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</si>
  <si>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</si>
  <si>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</si>
  <si>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</si>
  <si>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OPERATING REVENUE FOR THE 2nd Quarter Ended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</si>
</sst>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6BCD-4764-49F5-B460-AB5F66924148}">
  <dimension ref="A1:W360"/>
  <sheetViews>
    <sheetView showGridLines="0" tabSelected="1" workbookViewId="0">
      <selection activeCell="E17" sqref="E17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10134811291</v>
      </c>
      <c r="E6" s="19">
        <v>10176917150</v>
      </c>
      <c r="F6" s="19">
        <v>5380284051</v>
      </c>
      <c r="G6" s="21">
        <f>IF(($D6       =0),0,($F6       /$D6       ))</f>
        <v>0.53087165577299356</v>
      </c>
      <c r="H6" s="20">
        <v>1369004767</v>
      </c>
      <c r="I6" s="19">
        <v>900255445</v>
      </c>
      <c r="J6" s="19">
        <v>652278831</v>
      </c>
      <c r="K6" s="20">
        <v>2921539043</v>
      </c>
      <c r="L6" s="20">
        <v>677686010</v>
      </c>
      <c r="M6" s="19">
        <v>686342376</v>
      </c>
      <c r="N6" s="19">
        <v>1094716622</v>
      </c>
      <c r="O6" s="20">
        <v>2458745008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18117062720</v>
      </c>
      <c r="E7" s="19">
        <v>18117062720</v>
      </c>
      <c r="F7" s="19">
        <v>10603028681</v>
      </c>
      <c r="G7" s="21">
        <f>IF(($D7       =0),0,($F7       /$D7       ))</f>
        <v>0.58525097831090356</v>
      </c>
      <c r="H7" s="20">
        <v>0</v>
      </c>
      <c r="I7" s="19">
        <v>1015629786</v>
      </c>
      <c r="J7" s="19">
        <v>6038121806</v>
      </c>
      <c r="K7" s="20">
        <v>7053751592</v>
      </c>
      <c r="L7" s="20">
        <v>901902291</v>
      </c>
      <c r="M7" s="19">
        <v>978323012</v>
      </c>
      <c r="N7" s="19">
        <v>1669051786</v>
      </c>
      <c r="O7" s="20">
        <v>3549277089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28251874011</v>
      </c>
      <c r="E8" s="12">
        <f>SUM(E6:E7)</f>
        <v>28293979870</v>
      </c>
      <c r="F8" s="12">
        <f>SUM(F6:F7)</f>
        <v>15983312732</v>
      </c>
      <c r="G8" s="14">
        <f>IF(($D8       =0),0,($F8       /$D8       ))</f>
        <v>0.56574345212557664</v>
      </c>
      <c r="H8" s="13">
        <f>SUM(H6:H7)</f>
        <v>1369004767</v>
      </c>
      <c r="I8" s="12">
        <f>SUM(I6:I7)</f>
        <v>1915885231</v>
      </c>
      <c r="J8" s="12">
        <f>SUM(J6:J7)</f>
        <v>6690400637</v>
      </c>
      <c r="K8" s="13">
        <f>SUM(K6:K7)</f>
        <v>9975290635</v>
      </c>
      <c r="L8" s="13">
        <f>SUM(L6:L7)</f>
        <v>1579588301</v>
      </c>
      <c r="M8" s="12">
        <f>SUM(M6:M7)</f>
        <v>1664665388</v>
      </c>
      <c r="N8" s="12">
        <f>SUM(N6:N7)</f>
        <v>2763768408</v>
      </c>
      <c r="O8" s="13">
        <f>SUM(O6:O7)</f>
        <v>6008022097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567010718</v>
      </c>
      <c r="E9" s="19">
        <v>567010718</v>
      </c>
      <c r="F9" s="19">
        <v>325160960</v>
      </c>
      <c r="G9" s="21">
        <f>IF(($D9       =0),0,($F9       /$D9       ))</f>
        <v>0.57346527971628214</v>
      </c>
      <c r="H9" s="20">
        <v>157656820</v>
      </c>
      <c r="I9" s="19">
        <v>8972848</v>
      </c>
      <c r="J9" s="19">
        <v>33189388</v>
      </c>
      <c r="K9" s="20">
        <v>199819056</v>
      </c>
      <c r="L9" s="20">
        <v>26909502</v>
      </c>
      <c r="M9" s="19">
        <v>29425628</v>
      </c>
      <c r="N9" s="19">
        <v>69006774</v>
      </c>
      <c r="O9" s="20">
        <v>125341904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345582138</v>
      </c>
      <c r="E10" s="19">
        <v>345582138</v>
      </c>
      <c r="F10" s="19">
        <v>183741002</v>
      </c>
      <c r="G10" s="21">
        <f>IF(($D10      =0),0,($F10      /$D10      ))</f>
        <v>0.53168547154482848</v>
      </c>
      <c r="H10" s="20">
        <v>30078542</v>
      </c>
      <c r="I10" s="19">
        <v>30161635</v>
      </c>
      <c r="J10" s="19">
        <v>47527940</v>
      </c>
      <c r="K10" s="20">
        <v>107768117</v>
      </c>
      <c r="L10" s="20">
        <v>18235583</v>
      </c>
      <c r="M10" s="19">
        <v>16978345</v>
      </c>
      <c r="N10" s="19">
        <v>40758957</v>
      </c>
      <c r="O10" s="20">
        <v>75972885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878174756</v>
      </c>
      <c r="E11" s="19">
        <v>878174756</v>
      </c>
      <c r="F11" s="19">
        <v>420588102</v>
      </c>
      <c r="G11" s="21">
        <f>IF(($D11      =0),0,($F11      /$D11      ))</f>
        <v>0.4789344024368653</v>
      </c>
      <c r="H11" s="20">
        <v>147113458</v>
      </c>
      <c r="I11" s="19">
        <v>62756429</v>
      </c>
      <c r="J11" s="19">
        <v>0</v>
      </c>
      <c r="K11" s="20">
        <v>209869887</v>
      </c>
      <c r="L11" s="20">
        <v>52541514</v>
      </c>
      <c r="M11" s="19">
        <v>59518664</v>
      </c>
      <c r="N11" s="19">
        <v>98658037</v>
      </c>
      <c r="O11" s="20">
        <v>210718215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678679679</v>
      </c>
      <c r="E12" s="19">
        <v>678679679</v>
      </c>
      <c r="F12" s="19">
        <v>373743754</v>
      </c>
      <c r="G12" s="21">
        <f>IF(($D12      =0),0,($F12      /$D12      ))</f>
        <v>0.55069241877212594</v>
      </c>
      <c r="H12" s="20">
        <v>101851713</v>
      </c>
      <c r="I12" s="19">
        <v>46844504</v>
      </c>
      <c r="J12" s="19">
        <v>45829815</v>
      </c>
      <c r="K12" s="20">
        <v>194526032</v>
      </c>
      <c r="L12" s="20">
        <v>45182037</v>
      </c>
      <c r="M12" s="19">
        <v>42870941</v>
      </c>
      <c r="N12" s="19">
        <v>91164744</v>
      </c>
      <c r="O12" s="20">
        <v>179217722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274108575</v>
      </c>
      <c r="E13" s="19">
        <v>274108575</v>
      </c>
      <c r="F13" s="19">
        <v>123459887</v>
      </c>
      <c r="G13" s="21">
        <f>IF(($D13      =0),0,($F13      /$D13      ))</f>
        <v>0.45040505208565618</v>
      </c>
      <c r="H13" s="20">
        <v>49883828</v>
      </c>
      <c r="I13" s="19">
        <v>8566816</v>
      </c>
      <c r="J13" s="19">
        <v>38793552</v>
      </c>
      <c r="K13" s="20">
        <v>97244196</v>
      </c>
      <c r="L13" s="20">
        <v>12407841</v>
      </c>
      <c r="M13" s="19">
        <v>13807850</v>
      </c>
      <c r="N13" s="19">
        <v>0</v>
      </c>
      <c r="O13" s="20">
        <v>26215691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1392620792</v>
      </c>
      <c r="E14" s="19">
        <v>1360902302</v>
      </c>
      <c r="F14" s="19">
        <v>706617883</v>
      </c>
      <c r="G14" s="21">
        <f>IF(($D14      =0),0,($F14      /$D14      ))</f>
        <v>0.50740150302164955</v>
      </c>
      <c r="H14" s="20">
        <v>228851268</v>
      </c>
      <c r="I14" s="19">
        <v>85305243</v>
      </c>
      <c r="J14" s="19">
        <v>83975667</v>
      </c>
      <c r="K14" s="20">
        <v>398132178</v>
      </c>
      <c r="L14" s="20">
        <v>81472375</v>
      </c>
      <c r="M14" s="19">
        <v>80407059</v>
      </c>
      <c r="N14" s="19">
        <v>146606271</v>
      </c>
      <c r="O14" s="20">
        <v>308485705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245872053</v>
      </c>
      <c r="E15" s="19">
        <v>245872053</v>
      </c>
      <c r="F15" s="19">
        <v>96941435</v>
      </c>
      <c r="G15" s="21">
        <f>IF(($D15      =0),0,($F15      /$D15      ))</f>
        <v>0.39427594074711697</v>
      </c>
      <c r="H15" s="20">
        <v>-8278083</v>
      </c>
      <c r="I15" s="19">
        <v>51052699</v>
      </c>
      <c r="J15" s="19">
        <v>8365322</v>
      </c>
      <c r="K15" s="20">
        <v>51139938</v>
      </c>
      <c r="L15" s="20">
        <v>7874041</v>
      </c>
      <c r="M15" s="19">
        <v>14429203</v>
      </c>
      <c r="N15" s="19">
        <v>23498253</v>
      </c>
      <c r="O15" s="20">
        <v>45801497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248694778</v>
      </c>
      <c r="E16" s="19">
        <v>278325378</v>
      </c>
      <c r="F16" s="19">
        <v>197742436</v>
      </c>
      <c r="G16" s="21">
        <f>IF(($D16      =0),0,($F16      /$D16      ))</f>
        <v>0.79512098159133848</v>
      </c>
      <c r="H16" s="20">
        <v>57187118</v>
      </c>
      <c r="I16" s="19">
        <v>6105346</v>
      </c>
      <c r="J16" s="19">
        <v>26399725</v>
      </c>
      <c r="K16" s="20">
        <v>89692189</v>
      </c>
      <c r="L16" s="20">
        <v>35152259</v>
      </c>
      <c r="M16" s="19">
        <v>21091702</v>
      </c>
      <c r="N16" s="19">
        <v>51806286</v>
      </c>
      <c r="O16" s="20">
        <v>108050247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4630743489</v>
      </c>
      <c r="E17" s="12">
        <f>SUM(E9:E16)</f>
        <v>4628655599</v>
      </c>
      <c r="F17" s="12">
        <f>SUM(F9:F16)</f>
        <v>2427995459</v>
      </c>
      <c r="G17" s="14">
        <f>IF(($D17      =0),0,($F17      /$D17      ))</f>
        <v>0.52432087088553481</v>
      </c>
      <c r="H17" s="13">
        <f>SUM(H9:H16)</f>
        <v>764344664</v>
      </c>
      <c r="I17" s="12">
        <f>SUM(I9:I16)</f>
        <v>299765520</v>
      </c>
      <c r="J17" s="12">
        <f>SUM(J9:J16)</f>
        <v>284081409</v>
      </c>
      <c r="K17" s="13">
        <f>SUM(K9:K16)</f>
        <v>1348191593</v>
      </c>
      <c r="L17" s="13">
        <f>SUM(L9:L16)</f>
        <v>279775152</v>
      </c>
      <c r="M17" s="12">
        <f>SUM(M9:M16)</f>
        <v>278529392</v>
      </c>
      <c r="N17" s="12">
        <f>SUM(N9:N16)</f>
        <v>521499322</v>
      </c>
      <c r="O17" s="13">
        <f>SUM(O9:O16)</f>
        <v>1079803866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449779189</v>
      </c>
      <c r="E18" s="19">
        <v>449779189</v>
      </c>
      <c r="F18" s="19">
        <v>199777347</v>
      </c>
      <c r="G18" s="21">
        <f>IF(($D18      =0),0,($F18      /$D18      ))</f>
        <v>0.4441676090976277</v>
      </c>
      <c r="H18" s="20">
        <v>142417103</v>
      </c>
      <c r="I18" s="19">
        <v>886570</v>
      </c>
      <c r="J18" s="19">
        <v>19870201</v>
      </c>
      <c r="K18" s="20">
        <v>163173874</v>
      </c>
      <c r="L18" s="20">
        <v>12830162</v>
      </c>
      <c r="M18" s="19">
        <v>5291232</v>
      </c>
      <c r="N18" s="19">
        <v>18482079</v>
      </c>
      <c r="O18" s="20">
        <v>36603473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495471858</v>
      </c>
      <c r="E19" s="19">
        <v>523315604</v>
      </c>
      <c r="F19" s="19">
        <v>366295434</v>
      </c>
      <c r="G19" s="21">
        <f>IF(($D19      =0),0,($F19      /$D19      ))</f>
        <v>0.73928605244820988</v>
      </c>
      <c r="H19" s="20">
        <v>190356784</v>
      </c>
      <c r="I19" s="19">
        <v>19789326</v>
      </c>
      <c r="J19" s="19">
        <v>6394512</v>
      </c>
      <c r="K19" s="20">
        <v>216540622</v>
      </c>
      <c r="L19" s="20">
        <v>10637597</v>
      </c>
      <c r="M19" s="19">
        <v>13581695</v>
      </c>
      <c r="N19" s="19">
        <v>125535520</v>
      </c>
      <c r="O19" s="20">
        <v>149754812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146220395</v>
      </c>
      <c r="E20" s="19">
        <v>146572607</v>
      </c>
      <c r="F20" s="19">
        <v>75725776</v>
      </c>
      <c r="G20" s="21">
        <f>IF(($D20      =0),0,($F20      /$D20      ))</f>
        <v>0.51788791843983184</v>
      </c>
      <c r="H20" s="20">
        <v>31973902</v>
      </c>
      <c r="I20" s="19">
        <v>1449458</v>
      </c>
      <c r="J20" s="19">
        <v>6434700</v>
      </c>
      <c r="K20" s="20">
        <v>39858060</v>
      </c>
      <c r="L20" s="20">
        <v>5248225</v>
      </c>
      <c r="M20" s="19">
        <v>5723043</v>
      </c>
      <c r="N20" s="19">
        <v>24896448</v>
      </c>
      <c r="O20" s="20">
        <v>35867716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266172387</v>
      </c>
      <c r="E21" s="19">
        <v>266172387</v>
      </c>
      <c r="F21" s="19">
        <v>207693800</v>
      </c>
      <c r="G21" s="21">
        <f>IF(($D21      =0),0,($F21      /$D21      ))</f>
        <v>0.78029807051322719</v>
      </c>
      <c r="H21" s="20">
        <v>67828242</v>
      </c>
      <c r="I21" s="19">
        <v>10812077</v>
      </c>
      <c r="J21" s="19">
        <v>14693793</v>
      </c>
      <c r="K21" s="20">
        <v>93334112</v>
      </c>
      <c r="L21" s="20">
        <v>47205641</v>
      </c>
      <c r="M21" s="19">
        <v>10369407</v>
      </c>
      <c r="N21" s="19">
        <v>56784640</v>
      </c>
      <c r="O21" s="20">
        <v>114359688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198702313</v>
      </c>
      <c r="E22" s="19">
        <v>211872894</v>
      </c>
      <c r="F22" s="19">
        <v>136082243</v>
      </c>
      <c r="G22" s="21">
        <f>IF(($D22      =0),0,($F22      /$D22      ))</f>
        <v>0.68485485118635736</v>
      </c>
      <c r="H22" s="20">
        <v>71559975</v>
      </c>
      <c r="I22" s="19">
        <v>6899598</v>
      </c>
      <c r="J22" s="19">
        <v>5223811</v>
      </c>
      <c r="K22" s="20">
        <v>83683384</v>
      </c>
      <c r="L22" s="20">
        <v>5849677</v>
      </c>
      <c r="M22" s="19">
        <v>6201748</v>
      </c>
      <c r="N22" s="19">
        <v>40347434</v>
      </c>
      <c r="O22" s="20">
        <v>52398859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590452008</v>
      </c>
      <c r="E23" s="19">
        <v>590452008</v>
      </c>
      <c r="F23" s="19">
        <v>338020262</v>
      </c>
      <c r="G23" s="21">
        <f>IF(($D23      =0),0,($F23      /$D23      ))</f>
        <v>0.57247711485469277</v>
      </c>
      <c r="H23" s="20">
        <v>155205219</v>
      </c>
      <c r="I23" s="19">
        <v>24032259</v>
      </c>
      <c r="J23" s="19">
        <v>46943807</v>
      </c>
      <c r="K23" s="20">
        <v>226181285</v>
      </c>
      <c r="L23" s="20">
        <v>19840004</v>
      </c>
      <c r="M23" s="19">
        <v>-2196650</v>
      </c>
      <c r="N23" s="19">
        <v>94195623</v>
      </c>
      <c r="O23" s="20">
        <v>111838977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2066247900</v>
      </c>
      <c r="E24" s="19">
        <v>2066247900</v>
      </c>
      <c r="F24" s="19">
        <v>1391635284</v>
      </c>
      <c r="G24" s="21">
        <f>IF(($D24      =0),0,($F24      /$D24      ))</f>
        <v>0.67350838396496371</v>
      </c>
      <c r="H24" s="20">
        <v>547223234</v>
      </c>
      <c r="I24" s="19">
        <v>81053871</v>
      </c>
      <c r="J24" s="19">
        <v>124048409</v>
      </c>
      <c r="K24" s="20">
        <v>752325514</v>
      </c>
      <c r="L24" s="20">
        <v>96740103</v>
      </c>
      <c r="M24" s="19">
        <v>84932149</v>
      </c>
      <c r="N24" s="19">
        <v>457637518</v>
      </c>
      <c r="O24" s="20">
        <v>639309770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4213046050</v>
      </c>
      <c r="E25" s="12">
        <f>SUM(E18:E24)</f>
        <v>4254412589</v>
      </c>
      <c r="F25" s="12">
        <f>SUM(F18:F24)</f>
        <v>2715230146</v>
      </c>
      <c r="G25" s="14">
        <f>IF(($D25      =0),0,($F25      /$D25      ))</f>
        <v>0.64448147819319468</v>
      </c>
      <c r="H25" s="13">
        <f>SUM(H18:H24)</f>
        <v>1206564459</v>
      </c>
      <c r="I25" s="12">
        <f>SUM(I18:I24)</f>
        <v>144923159</v>
      </c>
      <c r="J25" s="12">
        <f>SUM(J18:J24)</f>
        <v>223609233</v>
      </c>
      <c r="K25" s="13">
        <f>SUM(K18:K24)</f>
        <v>1575096851</v>
      </c>
      <c r="L25" s="13">
        <f>SUM(L18:L24)</f>
        <v>198351409</v>
      </c>
      <c r="M25" s="12">
        <f>SUM(M18:M24)</f>
        <v>123902624</v>
      </c>
      <c r="N25" s="12">
        <f>SUM(N18:N24)</f>
        <v>817879262</v>
      </c>
      <c r="O25" s="13">
        <f>SUM(O18:O24)</f>
        <v>1140133295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443268959</v>
      </c>
      <c r="E26" s="19">
        <v>443268959</v>
      </c>
      <c r="F26" s="19">
        <v>231165019</v>
      </c>
      <c r="G26" s="21">
        <f>IF(($D26      =0),0,($F26      /$D26      ))</f>
        <v>0.52150057951610362</v>
      </c>
      <c r="H26" s="20">
        <v>44024465</v>
      </c>
      <c r="I26" s="19">
        <v>69372777</v>
      </c>
      <c r="J26" s="19">
        <v>70489924</v>
      </c>
      <c r="K26" s="20">
        <v>183887166</v>
      </c>
      <c r="L26" s="20">
        <v>17427113</v>
      </c>
      <c r="M26" s="19">
        <v>-7892529</v>
      </c>
      <c r="N26" s="19">
        <v>37743269</v>
      </c>
      <c r="O26" s="20">
        <v>47277853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273940312</v>
      </c>
      <c r="E27" s="19">
        <v>273940312</v>
      </c>
      <c r="F27" s="19">
        <v>173000542</v>
      </c>
      <c r="G27" s="21">
        <f>IF(($D27      =0),0,($F27      /$D27      ))</f>
        <v>0.6315264107606039</v>
      </c>
      <c r="H27" s="20">
        <v>89588802</v>
      </c>
      <c r="I27" s="19">
        <v>2269674</v>
      </c>
      <c r="J27" s="19">
        <v>3118068</v>
      </c>
      <c r="K27" s="20">
        <v>94976544</v>
      </c>
      <c r="L27" s="20">
        <v>3577816</v>
      </c>
      <c r="M27" s="19">
        <v>2921517</v>
      </c>
      <c r="N27" s="19">
        <v>71524665</v>
      </c>
      <c r="O27" s="20">
        <v>78023998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220787550</v>
      </c>
      <c r="E28" s="19">
        <v>220787550</v>
      </c>
      <c r="F28" s="19">
        <v>172922964</v>
      </c>
      <c r="G28" s="21">
        <f>IF(($D28      =0),0,($F28      /$D28      ))</f>
        <v>0.78320975978944463</v>
      </c>
      <c r="H28" s="20">
        <v>81456357</v>
      </c>
      <c r="I28" s="19">
        <v>7203027</v>
      </c>
      <c r="J28" s="19">
        <v>6785906</v>
      </c>
      <c r="K28" s="20">
        <v>95445290</v>
      </c>
      <c r="L28" s="20">
        <v>12160280</v>
      </c>
      <c r="M28" s="19">
        <v>5774238</v>
      </c>
      <c r="N28" s="19">
        <v>59543156</v>
      </c>
      <c r="O28" s="20">
        <v>77477674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244708168</v>
      </c>
      <c r="E29" s="19">
        <v>244708168</v>
      </c>
      <c r="F29" s="19">
        <v>192488806</v>
      </c>
      <c r="G29" s="21">
        <f>IF(($D29      =0),0,($F29      /$D29      ))</f>
        <v>0.7866055619361263</v>
      </c>
      <c r="H29" s="20">
        <v>108481263</v>
      </c>
      <c r="I29" s="19">
        <v>1817638</v>
      </c>
      <c r="J29" s="19">
        <v>2254479</v>
      </c>
      <c r="K29" s="20">
        <v>112553380</v>
      </c>
      <c r="L29" s="20">
        <v>7111612</v>
      </c>
      <c r="M29" s="19">
        <v>4423919</v>
      </c>
      <c r="N29" s="19">
        <v>68399895</v>
      </c>
      <c r="O29" s="20">
        <v>79935426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148075277</v>
      </c>
      <c r="E30" s="19">
        <v>154457277</v>
      </c>
      <c r="F30" s="19">
        <v>103024803</v>
      </c>
      <c r="G30" s="21">
        <f>IF(($D30      =0),0,($F30      /$D30      ))</f>
        <v>0.69575965068091683</v>
      </c>
      <c r="H30" s="20">
        <v>51179852</v>
      </c>
      <c r="I30" s="19">
        <v>0</v>
      </c>
      <c r="J30" s="19">
        <v>6761835</v>
      </c>
      <c r="K30" s="20">
        <v>57941687</v>
      </c>
      <c r="L30" s="20">
        <v>4378941</v>
      </c>
      <c r="M30" s="19">
        <v>5000183</v>
      </c>
      <c r="N30" s="19">
        <v>35703992</v>
      </c>
      <c r="O30" s="20">
        <v>45083116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1066722657</v>
      </c>
      <c r="E31" s="19">
        <v>1066722657</v>
      </c>
      <c r="F31" s="19">
        <v>677076851</v>
      </c>
      <c r="G31" s="21">
        <f>IF(($D31      =0),0,($F31      /$D31      ))</f>
        <v>0.63472623043760845</v>
      </c>
      <c r="H31" s="20">
        <v>323790189</v>
      </c>
      <c r="I31" s="19">
        <v>49146589</v>
      </c>
      <c r="J31" s="19">
        <v>53240052</v>
      </c>
      <c r="K31" s="20">
        <v>426176830</v>
      </c>
      <c r="L31" s="20">
        <v>59448953</v>
      </c>
      <c r="M31" s="19">
        <v>51108261</v>
      </c>
      <c r="N31" s="19">
        <v>140342807</v>
      </c>
      <c r="O31" s="20">
        <v>250900021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1720783370</v>
      </c>
      <c r="E32" s="19">
        <v>1720783370</v>
      </c>
      <c r="F32" s="19">
        <v>906733798</v>
      </c>
      <c r="G32" s="21">
        <f>IF(($D32      =0),0,($F32      /$D32      ))</f>
        <v>0.5269308233726131</v>
      </c>
      <c r="H32" s="20">
        <v>362243552</v>
      </c>
      <c r="I32" s="19">
        <v>45822222</v>
      </c>
      <c r="J32" s="19">
        <v>59815684</v>
      </c>
      <c r="K32" s="20">
        <v>467881458</v>
      </c>
      <c r="L32" s="20">
        <v>60719765</v>
      </c>
      <c r="M32" s="19">
        <v>61333252</v>
      </c>
      <c r="N32" s="19">
        <v>316799323</v>
      </c>
      <c r="O32" s="20">
        <v>438852340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4118286293</v>
      </c>
      <c r="E33" s="12">
        <f>SUM(E26:E32)</f>
        <v>4124668293</v>
      </c>
      <c r="F33" s="12">
        <f>SUM(F26:F32)</f>
        <v>2456412783</v>
      </c>
      <c r="G33" s="14">
        <f>IF(($D33      =0),0,($F33      /$D33      ))</f>
        <v>0.59646479342032477</v>
      </c>
      <c r="H33" s="13">
        <f>SUM(H26:H32)</f>
        <v>1060764480</v>
      </c>
      <c r="I33" s="12">
        <f>SUM(I26:I32)</f>
        <v>175631927</v>
      </c>
      <c r="J33" s="12">
        <f>SUM(J26:J32)</f>
        <v>202465948</v>
      </c>
      <c r="K33" s="13">
        <f>SUM(K26:K32)</f>
        <v>1438862355</v>
      </c>
      <c r="L33" s="13">
        <f>SUM(L26:L32)</f>
        <v>164824480</v>
      </c>
      <c r="M33" s="12">
        <f>SUM(M26:M32)</f>
        <v>122668841</v>
      </c>
      <c r="N33" s="12">
        <f>SUM(N26:N32)</f>
        <v>730057107</v>
      </c>
      <c r="O33" s="13">
        <f>SUM(O26:O32)</f>
        <v>1017550428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447188028</v>
      </c>
      <c r="E34" s="19">
        <v>447188028</v>
      </c>
      <c r="F34" s="19">
        <v>211193075</v>
      </c>
      <c r="G34" s="21">
        <f>IF(($D34      =0),0,($F34      /$D34      ))</f>
        <v>0.47226907201549678</v>
      </c>
      <c r="H34" s="20">
        <v>94221136</v>
      </c>
      <c r="I34" s="19">
        <v>9857793</v>
      </c>
      <c r="J34" s="19">
        <v>8971130</v>
      </c>
      <c r="K34" s="20">
        <v>113050059</v>
      </c>
      <c r="L34" s="20">
        <v>11354558</v>
      </c>
      <c r="M34" s="19">
        <v>10966011</v>
      </c>
      <c r="N34" s="19">
        <v>75822447</v>
      </c>
      <c r="O34" s="20">
        <v>98143016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351394493</v>
      </c>
      <c r="E35" s="19">
        <v>351394493</v>
      </c>
      <c r="F35" s="19">
        <v>221946333</v>
      </c>
      <c r="G35" s="21">
        <f>IF(($D35      =0),0,($F35      /$D35      ))</f>
        <v>0.63161585460589442</v>
      </c>
      <c r="H35" s="20">
        <v>99906942</v>
      </c>
      <c r="I35" s="19">
        <v>0</v>
      </c>
      <c r="J35" s="19">
        <v>44475048</v>
      </c>
      <c r="K35" s="20">
        <v>144381990</v>
      </c>
      <c r="L35" s="20">
        <v>-17030529</v>
      </c>
      <c r="M35" s="19">
        <v>10672115</v>
      </c>
      <c r="N35" s="19">
        <v>83922757</v>
      </c>
      <c r="O35" s="20">
        <v>77564343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412910110</v>
      </c>
      <c r="E36" s="19">
        <v>412910110</v>
      </c>
      <c r="F36" s="19">
        <v>281041202</v>
      </c>
      <c r="G36" s="21">
        <f>IF(($D36      =0),0,($F36      /$D36      ))</f>
        <v>0.68063531309514314</v>
      </c>
      <c r="H36" s="20">
        <v>79849704</v>
      </c>
      <c r="I36" s="19">
        <v>27098038</v>
      </c>
      <c r="J36" s="19">
        <v>36835357</v>
      </c>
      <c r="K36" s="20">
        <v>143783099</v>
      </c>
      <c r="L36" s="20">
        <v>28781982</v>
      </c>
      <c r="M36" s="19">
        <v>43018566</v>
      </c>
      <c r="N36" s="19">
        <v>65457555</v>
      </c>
      <c r="O36" s="20">
        <v>137258103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894987578</v>
      </c>
      <c r="E37" s="19">
        <v>894987581</v>
      </c>
      <c r="F37" s="19">
        <v>469371464</v>
      </c>
      <c r="G37" s="21">
        <f>IF(($D37      =0),0,($F37      /$D37      ))</f>
        <v>0.52444466888455521</v>
      </c>
      <c r="H37" s="20">
        <v>178977780</v>
      </c>
      <c r="I37" s="19">
        <v>49874287</v>
      </c>
      <c r="J37" s="19">
        <v>27213849</v>
      </c>
      <c r="K37" s="20">
        <v>256065916</v>
      </c>
      <c r="L37" s="20">
        <v>22679421</v>
      </c>
      <c r="M37" s="19">
        <v>40015594</v>
      </c>
      <c r="N37" s="19">
        <v>150610533</v>
      </c>
      <c r="O37" s="20">
        <v>213305548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2106480209</v>
      </c>
      <c r="E38" s="12">
        <f>SUM(E34:E37)</f>
        <v>2106480212</v>
      </c>
      <c r="F38" s="12">
        <f>SUM(F34:F37)</f>
        <v>1183552074</v>
      </c>
      <c r="G38" s="14">
        <f>IF(($D38      =0),0,($F38      /$D38      ))</f>
        <v>0.56186242289067712</v>
      </c>
      <c r="H38" s="13">
        <f>SUM(H34:H37)</f>
        <v>452955562</v>
      </c>
      <c r="I38" s="12">
        <f>SUM(I34:I37)</f>
        <v>86830118</v>
      </c>
      <c r="J38" s="12">
        <f>SUM(J34:J37)</f>
        <v>117495384</v>
      </c>
      <c r="K38" s="13">
        <f>SUM(K34:K37)</f>
        <v>657281064</v>
      </c>
      <c r="L38" s="13">
        <f>SUM(L34:L37)</f>
        <v>45785432</v>
      </c>
      <c r="M38" s="12">
        <f>SUM(M34:M37)</f>
        <v>104672286</v>
      </c>
      <c r="N38" s="12">
        <f>SUM(N34:N37)</f>
        <v>375813292</v>
      </c>
      <c r="O38" s="13">
        <f>SUM(O34:O37)</f>
        <v>526271010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461269912</v>
      </c>
      <c r="E39" s="19">
        <v>468347912</v>
      </c>
      <c r="F39" s="19">
        <v>333841519</v>
      </c>
      <c r="G39" s="21">
        <f>IF(($D39      =0),0,($F39      /$D39      ))</f>
        <v>0.72374440715743016</v>
      </c>
      <c r="H39" s="20">
        <v>170590037</v>
      </c>
      <c r="I39" s="19">
        <v>7058005</v>
      </c>
      <c r="J39" s="19">
        <v>8905056</v>
      </c>
      <c r="K39" s="20">
        <v>186553098</v>
      </c>
      <c r="L39" s="20">
        <v>10735504</v>
      </c>
      <c r="M39" s="19">
        <v>10961351</v>
      </c>
      <c r="N39" s="19">
        <v>125591566</v>
      </c>
      <c r="O39" s="20">
        <v>147288421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374155783</v>
      </c>
      <c r="E40" s="19">
        <v>422225919</v>
      </c>
      <c r="F40" s="19">
        <v>202529529</v>
      </c>
      <c r="G40" s="21">
        <f>IF(($D40      =0),0,($F40      /$D40      ))</f>
        <v>0.54129733710410133</v>
      </c>
      <c r="H40" s="20">
        <v>102439672</v>
      </c>
      <c r="I40" s="19">
        <v>4071710</v>
      </c>
      <c r="J40" s="19">
        <v>17688292</v>
      </c>
      <c r="K40" s="20">
        <v>124199674</v>
      </c>
      <c r="L40" s="20">
        <v>14349307</v>
      </c>
      <c r="M40" s="19">
        <v>-8576656</v>
      </c>
      <c r="N40" s="19">
        <v>72557204</v>
      </c>
      <c r="O40" s="20">
        <v>78329855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490715604</v>
      </c>
      <c r="E41" s="19">
        <v>501855532</v>
      </c>
      <c r="F41" s="19">
        <v>387398671</v>
      </c>
      <c r="G41" s="21">
        <f>IF(($D41      =0),0,($F41      /$D41      ))</f>
        <v>0.78945659734920515</v>
      </c>
      <c r="H41" s="20">
        <v>145215088</v>
      </c>
      <c r="I41" s="19">
        <v>-938591</v>
      </c>
      <c r="J41" s="19">
        <v>30874825</v>
      </c>
      <c r="K41" s="20">
        <v>175151322</v>
      </c>
      <c r="L41" s="20">
        <v>28228243</v>
      </c>
      <c r="M41" s="19">
        <v>28238384</v>
      </c>
      <c r="N41" s="19">
        <v>155780722</v>
      </c>
      <c r="O41" s="20">
        <v>212247349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317040806</v>
      </c>
      <c r="E42" s="19">
        <v>341706559</v>
      </c>
      <c r="F42" s="19">
        <v>242781076</v>
      </c>
      <c r="G42" s="21">
        <f>IF(($D42      =0),0,($F42      /$D42      ))</f>
        <v>0.7657723277425682</v>
      </c>
      <c r="H42" s="20">
        <v>102940418</v>
      </c>
      <c r="I42" s="19">
        <v>45586302</v>
      </c>
      <c r="J42" s="19">
        <v>9100988</v>
      </c>
      <c r="K42" s="20">
        <v>157627708</v>
      </c>
      <c r="L42" s="20">
        <v>3020441</v>
      </c>
      <c r="M42" s="19">
        <v>-705114</v>
      </c>
      <c r="N42" s="19">
        <v>82838041</v>
      </c>
      <c r="O42" s="20">
        <v>85153368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1884605639</v>
      </c>
      <c r="E43" s="19">
        <v>1884648139</v>
      </c>
      <c r="F43" s="19">
        <v>1174188230</v>
      </c>
      <c r="G43" s="21">
        <f>IF(($D43      =0),0,($F43      /$D43      ))</f>
        <v>0.6230418744916002</v>
      </c>
      <c r="H43" s="20">
        <v>633606156</v>
      </c>
      <c r="I43" s="19">
        <v>92093044</v>
      </c>
      <c r="J43" s="19">
        <v>86428521</v>
      </c>
      <c r="K43" s="20">
        <v>812127721</v>
      </c>
      <c r="L43" s="20">
        <v>71847777</v>
      </c>
      <c r="M43" s="19">
        <v>72126195</v>
      </c>
      <c r="N43" s="19">
        <v>218086537</v>
      </c>
      <c r="O43" s="20">
        <v>362060509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1792108261</v>
      </c>
      <c r="E44" s="19">
        <v>1792108261</v>
      </c>
      <c r="F44" s="19">
        <v>1113799808</v>
      </c>
      <c r="G44" s="21">
        <f>IF(($D44      =0),0,($F44      /$D44      ))</f>
        <v>0.62150252428304609</v>
      </c>
      <c r="H44" s="20">
        <v>538342208</v>
      </c>
      <c r="I44" s="19">
        <v>36198813</v>
      </c>
      <c r="J44" s="19">
        <v>40078249</v>
      </c>
      <c r="K44" s="20">
        <v>614619270</v>
      </c>
      <c r="L44" s="20">
        <v>32678501</v>
      </c>
      <c r="M44" s="19">
        <v>35713837</v>
      </c>
      <c r="N44" s="19">
        <v>430788200</v>
      </c>
      <c r="O44" s="20">
        <v>499180538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5319896005</v>
      </c>
      <c r="E45" s="12">
        <f>SUM(E39:E44)</f>
        <v>5410892322</v>
      </c>
      <c r="F45" s="12">
        <f>SUM(F39:F44)</f>
        <v>3454538833</v>
      </c>
      <c r="G45" s="14">
        <f>IF(($D45      =0),0,($F45      /$D45      ))</f>
        <v>0.64936209838560555</v>
      </c>
      <c r="H45" s="13">
        <f>SUM(H39:H44)</f>
        <v>1693133579</v>
      </c>
      <c r="I45" s="12">
        <f>SUM(I39:I44)</f>
        <v>184069283</v>
      </c>
      <c r="J45" s="12">
        <f>SUM(J39:J44)</f>
        <v>193075931</v>
      </c>
      <c r="K45" s="13">
        <f>SUM(K39:K44)</f>
        <v>2070278793</v>
      </c>
      <c r="L45" s="13">
        <f>SUM(L39:L44)</f>
        <v>160859773</v>
      </c>
      <c r="M45" s="12">
        <f>SUM(M39:M44)</f>
        <v>137757997</v>
      </c>
      <c r="N45" s="12">
        <f>SUM(N39:N44)</f>
        <v>1085642270</v>
      </c>
      <c r="O45" s="13">
        <f>SUM(O39:O44)</f>
        <v>1384260040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584468508</v>
      </c>
      <c r="E46" s="19">
        <v>584468508</v>
      </c>
      <c r="F46" s="19">
        <v>388427398</v>
      </c>
      <c r="G46" s="21">
        <f>IF(($D46      =0),0,($F46      /$D46      ))</f>
        <v>0.66458225324947706</v>
      </c>
      <c r="H46" s="20">
        <v>163724418</v>
      </c>
      <c r="I46" s="19">
        <v>21705789</v>
      </c>
      <c r="J46" s="19">
        <v>42903277</v>
      </c>
      <c r="K46" s="20">
        <v>228333484</v>
      </c>
      <c r="L46" s="20">
        <v>19530245</v>
      </c>
      <c r="M46" s="19">
        <v>14095250</v>
      </c>
      <c r="N46" s="19">
        <v>126468419</v>
      </c>
      <c r="O46" s="20">
        <v>160093914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402512210</v>
      </c>
      <c r="E47" s="19">
        <v>404262210</v>
      </c>
      <c r="F47" s="19">
        <v>303053640</v>
      </c>
      <c r="G47" s="21">
        <f>IF(($D47      =0),0,($F47      /$D47      ))</f>
        <v>0.75290545844559598</v>
      </c>
      <c r="H47" s="20">
        <v>175143029</v>
      </c>
      <c r="I47" s="19">
        <v>18923975</v>
      </c>
      <c r="J47" s="19">
        <v>-321488</v>
      </c>
      <c r="K47" s="20">
        <v>193745516</v>
      </c>
      <c r="L47" s="20">
        <v>4313062</v>
      </c>
      <c r="M47" s="19">
        <v>4935031</v>
      </c>
      <c r="N47" s="19">
        <v>100060031</v>
      </c>
      <c r="O47" s="20">
        <v>109308124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518875964</v>
      </c>
      <c r="E48" s="19">
        <v>518875964</v>
      </c>
      <c r="F48" s="19">
        <v>367650667</v>
      </c>
      <c r="G48" s="21">
        <f>IF(($D48      =0),0,($F48      /$D48      ))</f>
        <v>0.70855212518574096</v>
      </c>
      <c r="H48" s="20">
        <v>176300750</v>
      </c>
      <c r="I48" s="19">
        <v>10257126</v>
      </c>
      <c r="J48" s="19">
        <v>13631227</v>
      </c>
      <c r="K48" s="20">
        <v>200189103</v>
      </c>
      <c r="L48" s="20">
        <v>24092691</v>
      </c>
      <c r="M48" s="19">
        <v>10295429</v>
      </c>
      <c r="N48" s="19">
        <v>133073444</v>
      </c>
      <c r="O48" s="20">
        <v>167461564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314522151</v>
      </c>
      <c r="E49" s="19">
        <v>316513442</v>
      </c>
      <c r="F49" s="19">
        <v>84730531</v>
      </c>
      <c r="G49" s="21">
        <f>IF(($D49      =0),0,($F49      /$D49      ))</f>
        <v>0.26939447899171975</v>
      </c>
      <c r="H49" s="20">
        <v>71384402</v>
      </c>
      <c r="I49" s="19">
        <v>2636044</v>
      </c>
      <c r="J49" s="19">
        <v>2988877</v>
      </c>
      <c r="K49" s="20">
        <v>77009323</v>
      </c>
      <c r="L49" s="20">
        <v>2950800</v>
      </c>
      <c r="M49" s="19">
        <v>2445575</v>
      </c>
      <c r="N49" s="19">
        <v>2324833</v>
      </c>
      <c r="O49" s="20">
        <v>7721208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1091955012</v>
      </c>
      <c r="E50" s="19">
        <v>1091955012</v>
      </c>
      <c r="F50" s="19">
        <v>677651309</v>
      </c>
      <c r="G50" s="21">
        <f>IF(($D50      =0),0,($F50      /$D50      ))</f>
        <v>0.6205853735300223</v>
      </c>
      <c r="H50" s="20">
        <v>341882477</v>
      </c>
      <c r="I50" s="19">
        <v>13124698</v>
      </c>
      <c r="J50" s="19">
        <v>12251686</v>
      </c>
      <c r="K50" s="20">
        <v>367258861</v>
      </c>
      <c r="L50" s="20">
        <v>24204778</v>
      </c>
      <c r="M50" s="19">
        <v>10466105</v>
      </c>
      <c r="N50" s="19">
        <v>275721565</v>
      </c>
      <c r="O50" s="20">
        <v>310392448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2912333845</v>
      </c>
      <c r="E51" s="12">
        <f>SUM(E46:E50)</f>
        <v>2916075136</v>
      </c>
      <c r="F51" s="12">
        <f>SUM(F46:F50)</f>
        <v>1821513545</v>
      </c>
      <c r="G51" s="14">
        <f>IF(($D51      =0),0,($F51      /$D51      ))</f>
        <v>0.62544805710624152</v>
      </c>
      <c r="H51" s="13">
        <f>SUM(H46:H50)</f>
        <v>928435076</v>
      </c>
      <c r="I51" s="12">
        <f>SUM(I46:I50)</f>
        <v>66647632</v>
      </c>
      <c r="J51" s="12">
        <f>SUM(J46:J50)</f>
        <v>71453579</v>
      </c>
      <c r="K51" s="13">
        <f>SUM(K46:K50)</f>
        <v>1066536287</v>
      </c>
      <c r="L51" s="13">
        <f>SUM(L46:L50)</f>
        <v>75091576</v>
      </c>
      <c r="M51" s="12">
        <f>SUM(M46:M50)</f>
        <v>42237390</v>
      </c>
      <c r="N51" s="12">
        <f>SUM(N46:N50)</f>
        <v>637648292</v>
      </c>
      <c r="O51" s="13">
        <f>SUM(O46:O50)</f>
        <v>754977258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51552659902</v>
      </c>
      <c r="E52" s="12">
        <f>SUM(E6:E7,E9:E16,E18:E24,E26:E32,E34:E37,E39:E44,E46:E50)</f>
        <v>51735164021</v>
      </c>
      <c r="F52" s="12">
        <f>SUM(F6:F7,F9:F16,F18:F24,F26:F32,F34:F37,F39:F44,F46:F50)</f>
        <v>30042555572</v>
      </c>
      <c r="G52" s="14">
        <f>IF(($D52      =0),0,($F52      /$D52      ))</f>
        <v>0.58275471390050415</v>
      </c>
      <c r="H52" s="13">
        <f>SUM(H6:H7,H9:H16,H18:H24,H26:H32,H34:H37,H39:H44,H46:H50)</f>
        <v>7475202587</v>
      </c>
      <c r="I52" s="12">
        <f>SUM(I6:I7,I9:I16,I18:I24,I26:I32,I34:I37,I39:I44,I46:I50)</f>
        <v>2873752870</v>
      </c>
      <c r="J52" s="12">
        <f>SUM(J6:J7,J9:J16,J18:J24,J26:J32,J34:J37,J39:J44,J46:J50)</f>
        <v>7782582121</v>
      </c>
      <c r="K52" s="13">
        <f>SUM(K6:K7,K9:K16,K18:K24,K26:K32,K34:K37,K39:K44,K46:K50)</f>
        <v>18131537578</v>
      </c>
      <c r="L52" s="13">
        <f>SUM(L6:L7,L9:L16,L18:L24,L26:L32,L34:L37,L39:L44,L46:L50)</f>
        <v>2504276123</v>
      </c>
      <c r="M52" s="12">
        <f>SUM(M6:M7,M9:M16,M18:M24,M26:M32,M34:M37,M39:M44,M46:M50)</f>
        <v>2474433918</v>
      </c>
      <c r="N52" s="12">
        <f>SUM(N6:N7,N9:N16,N18:N24,N26:N32,N34:N37,N39:N44,N46:N50)</f>
        <v>6932307953</v>
      </c>
      <c r="O52" s="13">
        <f>SUM(O6:O7,O9:O16,O18:O24,O26:O32,O34:O37,O39:O44,O46:O50)</f>
        <v>11911017994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10660125233</v>
      </c>
      <c r="E55" s="19">
        <v>10660125233</v>
      </c>
      <c r="F55" s="19">
        <v>5508434147</v>
      </c>
      <c r="G55" s="21">
        <f>IF(($D55      =0),0,($F55      /$D55      ))</f>
        <v>0.51673259240405778</v>
      </c>
      <c r="H55" s="20">
        <v>1039105772</v>
      </c>
      <c r="I55" s="19">
        <v>991295441</v>
      </c>
      <c r="J55" s="19">
        <v>760933642</v>
      </c>
      <c r="K55" s="20">
        <v>2791334855</v>
      </c>
      <c r="L55" s="20">
        <v>894835223</v>
      </c>
      <c r="M55" s="19">
        <v>696664664</v>
      </c>
      <c r="N55" s="19">
        <v>1125599405</v>
      </c>
      <c r="O55" s="20">
        <v>2717099292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10660125233</v>
      </c>
      <c r="E56" s="12">
        <f>E55</f>
        <v>10660125233</v>
      </c>
      <c r="F56" s="12">
        <f>F55</f>
        <v>5508434147</v>
      </c>
      <c r="G56" s="14">
        <f>IF(($D56      =0),0,($F56      /$D56      ))</f>
        <v>0.51673259240405778</v>
      </c>
      <c r="H56" s="13">
        <f>H55</f>
        <v>1039105772</v>
      </c>
      <c r="I56" s="12">
        <f>I55</f>
        <v>991295441</v>
      </c>
      <c r="J56" s="12">
        <f>J55</f>
        <v>760933642</v>
      </c>
      <c r="K56" s="13">
        <f>K55</f>
        <v>2791334855</v>
      </c>
      <c r="L56" s="13">
        <f>L55</f>
        <v>894835223</v>
      </c>
      <c r="M56" s="12">
        <f>M55</f>
        <v>696664664</v>
      </c>
      <c r="N56" s="12">
        <f>N55</f>
        <v>1125599405</v>
      </c>
      <c r="O56" s="13">
        <f>O55</f>
        <v>2717099292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244317404</v>
      </c>
      <c r="E57" s="19">
        <v>244317404</v>
      </c>
      <c r="F57" s="19">
        <v>102430830</v>
      </c>
      <c r="G57" s="21">
        <f>IF(($D57      =0),0,($F57      /$D57      ))</f>
        <v>0.4192531040482077</v>
      </c>
      <c r="H57" s="20">
        <v>50730962</v>
      </c>
      <c r="I57" s="19">
        <v>15992926</v>
      </c>
      <c r="J57" s="19">
        <v>12959027</v>
      </c>
      <c r="K57" s="20">
        <v>79682915</v>
      </c>
      <c r="L57" s="20">
        <v>12114886</v>
      </c>
      <c r="M57" s="19">
        <v>8127567</v>
      </c>
      <c r="N57" s="19">
        <v>2505462</v>
      </c>
      <c r="O57" s="20">
        <v>22747915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414288528</v>
      </c>
      <c r="E58" s="19">
        <v>414288528</v>
      </c>
      <c r="F58" s="19">
        <v>0</v>
      </c>
      <c r="G58" s="21">
        <f>IF(($D58      =0),0,($F58      /$D58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257561532</v>
      </c>
      <c r="E59" s="19">
        <v>257561532</v>
      </c>
      <c r="F59" s="19">
        <v>65699817</v>
      </c>
      <c r="G59" s="21">
        <f>IF(($D59      =0),0,($F59      /$D59      ))</f>
        <v>0.25508396572202408</v>
      </c>
      <c r="H59" s="20">
        <v>0</v>
      </c>
      <c r="I59" s="19">
        <v>0</v>
      </c>
      <c r="J59" s="19">
        <v>56849790</v>
      </c>
      <c r="K59" s="20">
        <v>56849790</v>
      </c>
      <c r="L59" s="20">
        <v>8369</v>
      </c>
      <c r="M59" s="19">
        <v>8841658</v>
      </c>
      <c r="N59" s="19">
        <v>0</v>
      </c>
      <c r="O59" s="20">
        <v>8850027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64167999</v>
      </c>
      <c r="E60" s="19">
        <v>64167999</v>
      </c>
      <c r="F60" s="19">
        <v>40075461</v>
      </c>
      <c r="G60" s="21">
        <f>IF(($D60      =0),0,($F60      /$D60      ))</f>
        <v>0.62453967124641052</v>
      </c>
      <c r="H60" s="20">
        <v>26487767</v>
      </c>
      <c r="I60" s="19">
        <v>1507131</v>
      </c>
      <c r="J60" s="19">
        <v>1028561</v>
      </c>
      <c r="K60" s="20">
        <v>29023459</v>
      </c>
      <c r="L60" s="20">
        <v>755656</v>
      </c>
      <c r="M60" s="19">
        <v>608402</v>
      </c>
      <c r="N60" s="19">
        <v>9687944</v>
      </c>
      <c r="O60" s="20">
        <v>11052002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980335463</v>
      </c>
      <c r="E61" s="12">
        <f>SUM(E57:E60)</f>
        <v>980335463</v>
      </c>
      <c r="F61" s="12">
        <f>SUM(F57:F60)</f>
        <v>208206108</v>
      </c>
      <c r="G61" s="14">
        <f>IF(($D61      =0),0,($F61      /$D61      ))</f>
        <v>0.21238251176067063</v>
      </c>
      <c r="H61" s="13">
        <f>SUM(H57:H60)</f>
        <v>77218729</v>
      </c>
      <c r="I61" s="12">
        <f>SUM(I57:I60)</f>
        <v>17500057</v>
      </c>
      <c r="J61" s="12">
        <f>SUM(J57:J60)</f>
        <v>70837378</v>
      </c>
      <c r="K61" s="13">
        <f>SUM(K57:K60)</f>
        <v>165556164</v>
      </c>
      <c r="L61" s="13">
        <f>SUM(L57:L60)</f>
        <v>12878911</v>
      </c>
      <c r="M61" s="12">
        <f>SUM(M57:M60)</f>
        <v>17577627</v>
      </c>
      <c r="N61" s="12">
        <f>SUM(N57:N60)</f>
        <v>12193406</v>
      </c>
      <c r="O61" s="13">
        <f>SUM(O57:O60)</f>
        <v>42649944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406186000</v>
      </c>
      <c r="E62" s="19">
        <v>406186000</v>
      </c>
      <c r="F62" s="19">
        <v>73606961</v>
      </c>
      <c r="G62" s="21">
        <f>IF(($D62      =0),0,($F62      /$D62      ))</f>
        <v>0.18121491385719843</v>
      </c>
      <c r="H62" s="20">
        <v>5584397</v>
      </c>
      <c r="I62" s="19">
        <v>30134</v>
      </c>
      <c r="J62" s="19">
        <v>31505</v>
      </c>
      <c r="K62" s="20">
        <v>5646036</v>
      </c>
      <c r="L62" s="20">
        <v>16881835</v>
      </c>
      <c r="M62" s="19">
        <v>22180116</v>
      </c>
      <c r="N62" s="19">
        <v>28898974</v>
      </c>
      <c r="O62" s="20">
        <v>67960925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263627913</v>
      </c>
      <c r="E63" s="19">
        <v>263627913</v>
      </c>
      <c r="F63" s="19">
        <v>80215827</v>
      </c>
      <c r="G63" s="21">
        <f>IF(($D63      =0),0,($F63      /$D63      ))</f>
        <v>0.30427668332677654</v>
      </c>
      <c r="H63" s="20">
        <v>9833953</v>
      </c>
      <c r="I63" s="19">
        <v>14506853</v>
      </c>
      <c r="J63" s="19">
        <v>9730120</v>
      </c>
      <c r="K63" s="20">
        <v>34070926</v>
      </c>
      <c r="L63" s="20">
        <v>9559240</v>
      </c>
      <c r="M63" s="19">
        <v>9730682</v>
      </c>
      <c r="N63" s="19">
        <v>26854979</v>
      </c>
      <c r="O63" s="20">
        <v>46144901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282826505</v>
      </c>
      <c r="E64" s="19">
        <v>282826505</v>
      </c>
      <c r="F64" s="19">
        <v>157833767</v>
      </c>
      <c r="G64" s="21">
        <f>IF(($D64      =0),0,($F64      /$D64      ))</f>
        <v>0.55805861264664713</v>
      </c>
      <c r="H64" s="20">
        <v>72919220</v>
      </c>
      <c r="I64" s="19">
        <v>11279261</v>
      </c>
      <c r="J64" s="19">
        <v>10067352</v>
      </c>
      <c r="K64" s="20">
        <v>94265833</v>
      </c>
      <c r="L64" s="20">
        <v>10200813</v>
      </c>
      <c r="M64" s="19">
        <v>7675301</v>
      </c>
      <c r="N64" s="19">
        <v>45691820</v>
      </c>
      <c r="O64" s="20">
        <v>63567934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4171877090</v>
      </c>
      <c r="E65" s="19">
        <v>4171877090</v>
      </c>
      <c r="F65" s="19">
        <v>2014048006</v>
      </c>
      <c r="G65" s="21">
        <f>IF(($D65      =0),0,($F65      /$D65      ))</f>
        <v>0.48276781950927516</v>
      </c>
      <c r="H65" s="20">
        <v>546457287</v>
      </c>
      <c r="I65" s="19">
        <v>253748994</v>
      </c>
      <c r="J65" s="19">
        <v>261369113</v>
      </c>
      <c r="K65" s="20">
        <v>1061575394</v>
      </c>
      <c r="L65" s="20">
        <v>245249005</v>
      </c>
      <c r="M65" s="19">
        <v>228258953</v>
      </c>
      <c r="N65" s="19">
        <v>478964654</v>
      </c>
      <c r="O65" s="20">
        <v>952472612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572583952</v>
      </c>
      <c r="E66" s="19">
        <v>572583952</v>
      </c>
      <c r="F66" s="19">
        <v>221180959</v>
      </c>
      <c r="G66" s="21">
        <f>IF(($D66      =0),0,($F66      /$D66      ))</f>
        <v>0.38628564113162572</v>
      </c>
      <c r="H66" s="20">
        <v>100927887</v>
      </c>
      <c r="I66" s="19">
        <v>26709164</v>
      </c>
      <c r="J66" s="19">
        <v>28573397</v>
      </c>
      <c r="K66" s="20">
        <v>156210448</v>
      </c>
      <c r="L66" s="20">
        <v>22116769</v>
      </c>
      <c r="M66" s="19">
        <v>0</v>
      </c>
      <c r="N66" s="19">
        <v>42853742</v>
      </c>
      <c r="O66" s="20">
        <v>64970511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163504000</v>
      </c>
      <c r="E67" s="19">
        <v>163504000</v>
      </c>
      <c r="F67" s="19">
        <v>119362591</v>
      </c>
      <c r="G67" s="21">
        <f>IF(($D67      =0),0,($F67      /$D67      ))</f>
        <v>0.73002856810842554</v>
      </c>
      <c r="H67" s="20">
        <v>64094958</v>
      </c>
      <c r="I67" s="19">
        <v>3204339</v>
      </c>
      <c r="J67" s="19">
        <v>-464052</v>
      </c>
      <c r="K67" s="20">
        <v>66835245</v>
      </c>
      <c r="L67" s="20">
        <v>44995</v>
      </c>
      <c r="M67" s="19">
        <v>982043</v>
      </c>
      <c r="N67" s="19">
        <v>51500308</v>
      </c>
      <c r="O67" s="20">
        <v>52527346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5860605460</v>
      </c>
      <c r="E68" s="12">
        <f>SUM(E62:E67)</f>
        <v>5860605460</v>
      </c>
      <c r="F68" s="12">
        <f>SUM(F62:F67)</f>
        <v>2666248111</v>
      </c>
      <c r="G68" s="14">
        <f>IF(($D68      =0),0,($F68      /$D68      ))</f>
        <v>0.45494414002064559</v>
      </c>
      <c r="H68" s="13">
        <f>SUM(H62:H67)</f>
        <v>799817702</v>
      </c>
      <c r="I68" s="12">
        <f>SUM(I62:I67)</f>
        <v>309478745</v>
      </c>
      <c r="J68" s="12">
        <f>SUM(J62:J67)</f>
        <v>309307435</v>
      </c>
      <c r="K68" s="13">
        <f>SUM(K62:K67)</f>
        <v>1418603882</v>
      </c>
      <c r="L68" s="13">
        <f>SUM(L62:L67)</f>
        <v>304052657</v>
      </c>
      <c r="M68" s="12">
        <f>SUM(M62:M67)</f>
        <v>268827095</v>
      </c>
      <c r="N68" s="12">
        <f>SUM(N62:N67)</f>
        <v>674764477</v>
      </c>
      <c r="O68" s="13">
        <f>SUM(O62:O67)</f>
        <v>1247644229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765500639</v>
      </c>
      <c r="E69" s="19">
        <v>765500639</v>
      </c>
      <c r="F69" s="19">
        <v>354772251</v>
      </c>
      <c r="G69" s="21">
        <f>IF(($D69      =0),0,($F69      /$D69      ))</f>
        <v>0.4634512800191144</v>
      </c>
      <c r="H69" s="20">
        <v>40629478</v>
      </c>
      <c r="I69" s="19">
        <v>147569205</v>
      </c>
      <c r="J69" s="19">
        <v>39134975</v>
      </c>
      <c r="K69" s="20">
        <v>227333658</v>
      </c>
      <c r="L69" s="20">
        <v>39893868</v>
      </c>
      <c r="M69" s="19">
        <v>41206941</v>
      </c>
      <c r="N69" s="19">
        <v>46337784</v>
      </c>
      <c r="O69" s="20">
        <v>127438593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1149581715</v>
      </c>
      <c r="E70" s="19">
        <v>1149581715</v>
      </c>
      <c r="F70" s="19">
        <v>450627091</v>
      </c>
      <c r="G70" s="21">
        <f>IF(($D70      =0),0,($F70      /$D70      ))</f>
        <v>0.39199222214490426</v>
      </c>
      <c r="H70" s="20">
        <v>182506136</v>
      </c>
      <c r="I70" s="19">
        <v>68365630</v>
      </c>
      <c r="J70" s="19">
        <v>71428655</v>
      </c>
      <c r="K70" s="20">
        <v>322300421</v>
      </c>
      <c r="L70" s="20">
        <v>64767653</v>
      </c>
      <c r="M70" s="19">
        <v>63559017</v>
      </c>
      <c r="N70" s="19">
        <v>0</v>
      </c>
      <c r="O70" s="20">
        <v>128326670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459694671</v>
      </c>
      <c r="E71" s="19">
        <v>459694671</v>
      </c>
      <c r="F71" s="19">
        <v>313186514</v>
      </c>
      <c r="G71" s="21">
        <f>IF(($D71      =0),0,($F71      /$D71      ))</f>
        <v>0.68129246162177071</v>
      </c>
      <c r="H71" s="20">
        <v>96360898</v>
      </c>
      <c r="I71" s="19">
        <v>39869171</v>
      </c>
      <c r="J71" s="19">
        <v>34916362</v>
      </c>
      <c r="K71" s="20">
        <v>171146431</v>
      </c>
      <c r="L71" s="20">
        <v>33034811</v>
      </c>
      <c r="M71" s="19">
        <v>32516017</v>
      </c>
      <c r="N71" s="19">
        <v>76489255</v>
      </c>
      <c r="O71" s="20">
        <v>142040083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1677690924</v>
      </c>
      <c r="E72" s="19">
        <v>1889553380</v>
      </c>
      <c r="F72" s="19">
        <v>1045062260</v>
      </c>
      <c r="G72" s="21">
        <f>IF(($D72      =0),0,($F72      /$D72      ))</f>
        <v>0.62291703736963178</v>
      </c>
      <c r="H72" s="20">
        <v>71264726</v>
      </c>
      <c r="I72" s="19">
        <v>425056142</v>
      </c>
      <c r="J72" s="19">
        <v>61946071</v>
      </c>
      <c r="K72" s="20">
        <v>558266939</v>
      </c>
      <c r="L72" s="20">
        <v>79901031</v>
      </c>
      <c r="M72" s="19">
        <v>62482187</v>
      </c>
      <c r="N72" s="19">
        <v>344412103</v>
      </c>
      <c r="O72" s="20">
        <v>486795321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275237566</v>
      </c>
      <c r="E73" s="19">
        <v>275237566</v>
      </c>
      <c r="F73" s="19">
        <v>135418992</v>
      </c>
      <c r="G73" s="21">
        <f>IF(($D73      =0),0,($F73      /$D73      ))</f>
        <v>0.49200766438982391</v>
      </c>
      <c r="H73" s="20">
        <v>58683688</v>
      </c>
      <c r="I73" s="19">
        <v>9312172</v>
      </c>
      <c r="J73" s="19">
        <v>10154697</v>
      </c>
      <c r="K73" s="20">
        <v>78150557</v>
      </c>
      <c r="L73" s="20">
        <v>9959741</v>
      </c>
      <c r="M73" s="19">
        <v>10216273</v>
      </c>
      <c r="N73" s="19">
        <v>37092421</v>
      </c>
      <c r="O73" s="20">
        <v>57268435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442516032</v>
      </c>
      <c r="E74" s="19">
        <v>442516032</v>
      </c>
      <c r="F74" s="19">
        <v>194371671</v>
      </c>
      <c r="G74" s="21">
        <f>IF(($D74      =0),0,($F74      /$D74      ))</f>
        <v>0.43924209959471028</v>
      </c>
      <c r="H74" s="20">
        <v>68804449</v>
      </c>
      <c r="I74" s="19">
        <v>24443036</v>
      </c>
      <c r="J74" s="19">
        <v>23949017</v>
      </c>
      <c r="K74" s="20">
        <v>117196502</v>
      </c>
      <c r="L74" s="20">
        <v>23640248</v>
      </c>
      <c r="M74" s="19">
        <v>0</v>
      </c>
      <c r="N74" s="19">
        <v>53534921</v>
      </c>
      <c r="O74" s="20">
        <v>77175169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166440252</v>
      </c>
      <c r="E75" s="19">
        <v>166440252</v>
      </c>
      <c r="F75" s="19">
        <v>114680807</v>
      </c>
      <c r="G75" s="21">
        <f>IF(($D75      =0),0,($F75      /$D75      ))</f>
        <v>0.68902086858171785</v>
      </c>
      <c r="H75" s="20">
        <v>58764674</v>
      </c>
      <c r="I75" s="19">
        <v>3053730</v>
      </c>
      <c r="J75" s="19">
        <v>578683</v>
      </c>
      <c r="K75" s="20">
        <v>62397087</v>
      </c>
      <c r="L75" s="20">
        <v>1877906</v>
      </c>
      <c r="M75" s="19">
        <v>2917637</v>
      </c>
      <c r="N75" s="19">
        <v>47488177</v>
      </c>
      <c r="O75" s="20">
        <v>52283720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4936661799</v>
      </c>
      <c r="E76" s="12">
        <f>SUM(E69:E75)</f>
        <v>5148524255</v>
      </c>
      <c r="F76" s="12">
        <f>SUM(F69:F75)</f>
        <v>2608119586</v>
      </c>
      <c r="G76" s="14">
        <f>IF(($D76      =0),0,($F76      /$D76      ))</f>
        <v>0.52831643977076093</v>
      </c>
      <c r="H76" s="13">
        <f>SUM(H69:H75)</f>
        <v>577014049</v>
      </c>
      <c r="I76" s="12">
        <f>SUM(I69:I75)</f>
        <v>717669086</v>
      </c>
      <c r="J76" s="12">
        <f>SUM(J69:J75)</f>
        <v>242108460</v>
      </c>
      <c r="K76" s="13">
        <f>SUM(K69:K75)</f>
        <v>1536791595</v>
      </c>
      <c r="L76" s="13">
        <f>SUM(L69:L75)</f>
        <v>253075258</v>
      </c>
      <c r="M76" s="12">
        <f>SUM(M69:M75)</f>
        <v>212898072</v>
      </c>
      <c r="N76" s="12">
        <f>SUM(N69:N75)</f>
        <v>605354661</v>
      </c>
      <c r="O76" s="13">
        <f>SUM(O69:O75)</f>
        <v>1071327991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1345628246</v>
      </c>
      <c r="E77" s="19">
        <v>1345628246</v>
      </c>
      <c r="F77" s="19">
        <v>638527919</v>
      </c>
      <c r="G77" s="21">
        <f>IF(($D77      =0),0,($F77      /$D77      ))</f>
        <v>0.4745203000145703</v>
      </c>
      <c r="H77" s="20">
        <v>170806081</v>
      </c>
      <c r="I77" s="19">
        <v>78186533</v>
      </c>
      <c r="J77" s="19">
        <v>77853134</v>
      </c>
      <c r="K77" s="20">
        <v>326845748</v>
      </c>
      <c r="L77" s="20">
        <v>79118550</v>
      </c>
      <c r="M77" s="19">
        <v>77393953</v>
      </c>
      <c r="N77" s="19">
        <v>155169668</v>
      </c>
      <c r="O77" s="20">
        <v>311682171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1044363089</v>
      </c>
      <c r="E78" s="19">
        <v>1044363089</v>
      </c>
      <c r="F78" s="19">
        <v>518346110</v>
      </c>
      <c r="G78" s="21">
        <f>IF(($D78      =0),0,($F78      /$D78      ))</f>
        <v>0.49632748941398103</v>
      </c>
      <c r="H78" s="20">
        <v>142275999</v>
      </c>
      <c r="I78" s="19">
        <v>58342739</v>
      </c>
      <c r="J78" s="19">
        <v>66038630</v>
      </c>
      <c r="K78" s="20">
        <v>266657368</v>
      </c>
      <c r="L78" s="20">
        <v>53276151</v>
      </c>
      <c r="M78" s="19">
        <v>58988208</v>
      </c>
      <c r="N78" s="19">
        <v>139424383</v>
      </c>
      <c r="O78" s="20">
        <v>251688742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2156120360</v>
      </c>
      <c r="E79" s="19">
        <v>2156120360</v>
      </c>
      <c r="F79" s="19">
        <v>850698771</v>
      </c>
      <c r="G79" s="21">
        <f>IF(($D79      =0),0,($F79      /$D79      ))</f>
        <v>0.39455068779184477</v>
      </c>
      <c r="H79" s="20">
        <v>243712889</v>
      </c>
      <c r="I79" s="19">
        <v>133038823</v>
      </c>
      <c r="J79" s="19">
        <v>130989665</v>
      </c>
      <c r="K79" s="20">
        <v>507741377</v>
      </c>
      <c r="L79" s="20">
        <v>117606876</v>
      </c>
      <c r="M79" s="19">
        <v>115452441</v>
      </c>
      <c r="N79" s="19">
        <v>109898077</v>
      </c>
      <c r="O79" s="20">
        <v>342957394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340802662</v>
      </c>
      <c r="E80" s="19">
        <v>340802662</v>
      </c>
      <c r="F80" s="19">
        <v>266448684</v>
      </c>
      <c r="G80" s="21">
        <f>IF(($D80      =0),0,($F80      /$D80      ))</f>
        <v>0.78182688608224549</v>
      </c>
      <c r="H80" s="20">
        <v>65460588</v>
      </c>
      <c r="I80" s="19">
        <v>83666190</v>
      </c>
      <c r="J80" s="19">
        <v>21049419</v>
      </c>
      <c r="K80" s="20">
        <v>170176197</v>
      </c>
      <c r="L80" s="20">
        <v>18563450</v>
      </c>
      <c r="M80" s="19">
        <v>18360259</v>
      </c>
      <c r="N80" s="19">
        <v>59348778</v>
      </c>
      <c r="O80" s="20">
        <v>96272487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189321000</v>
      </c>
      <c r="E81" s="19">
        <v>189321000</v>
      </c>
      <c r="F81" s="19">
        <v>147261578</v>
      </c>
      <c r="G81" s="21">
        <f>IF(($D81      =0),0,($F81      /$D81      ))</f>
        <v>0.7778406938480148</v>
      </c>
      <c r="H81" s="20">
        <v>74464329</v>
      </c>
      <c r="I81" s="19">
        <v>1031951</v>
      </c>
      <c r="J81" s="19">
        <v>1964165</v>
      </c>
      <c r="K81" s="20">
        <v>77460445</v>
      </c>
      <c r="L81" s="20">
        <v>3638017</v>
      </c>
      <c r="M81" s="19">
        <v>381135</v>
      </c>
      <c r="N81" s="19">
        <v>65781981</v>
      </c>
      <c r="O81" s="20">
        <v>69801133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5076235357</v>
      </c>
      <c r="E82" s="12">
        <f>SUM(E77:E81)</f>
        <v>5076235357</v>
      </c>
      <c r="F82" s="12">
        <f>SUM(F77:F81)</f>
        <v>2421283062</v>
      </c>
      <c r="G82" s="14">
        <f>IF(($D82      =0),0,($F82      /$D82      ))</f>
        <v>0.47698400324585266</v>
      </c>
      <c r="H82" s="13">
        <f>SUM(H77:H81)</f>
        <v>696719886</v>
      </c>
      <c r="I82" s="12">
        <f>SUM(I77:I81)</f>
        <v>354266236</v>
      </c>
      <c r="J82" s="12">
        <f>SUM(J77:J81)</f>
        <v>297895013</v>
      </c>
      <c r="K82" s="13">
        <f>SUM(K77:K81)</f>
        <v>1348881135</v>
      </c>
      <c r="L82" s="13">
        <f>SUM(L77:L81)</f>
        <v>272203044</v>
      </c>
      <c r="M82" s="12">
        <f>SUM(M77:M81)</f>
        <v>270575996</v>
      </c>
      <c r="N82" s="12">
        <f>SUM(N77:N81)</f>
        <v>529622887</v>
      </c>
      <c r="O82" s="13">
        <f>SUM(O77:O81)</f>
        <v>1072401927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27513963312</v>
      </c>
      <c r="E83" s="12">
        <f>SUM(E55,E57:E60,E62:E67,E69:E75,E77:E81)</f>
        <v>27725825768</v>
      </c>
      <c r="F83" s="12">
        <f>SUM(F55,F57:F60,F62:F67,F69:F75,F77:F81)</f>
        <v>13412291014</v>
      </c>
      <c r="G83" s="14">
        <f>IF(($D83      =0),0,($F83      /$D83      ))</f>
        <v>0.48747215593437732</v>
      </c>
      <c r="H83" s="13">
        <f>SUM(H55,H57:H60,H62:H67,H69:H75,H77:H81)</f>
        <v>3189876138</v>
      </c>
      <c r="I83" s="12">
        <f>SUM(I55,I57:I60,I62:I67,I69:I75,I77:I81)</f>
        <v>2390209565</v>
      </c>
      <c r="J83" s="12">
        <f>SUM(J55,J57:J60,J62:J67,J69:J75,J77:J81)</f>
        <v>1681081928</v>
      </c>
      <c r="K83" s="13">
        <f>SUM(K55,K57:K60,K62:K67,K69:K75,K77:K81)</f>
        <v>7261167631</v>
      </c>
      <c r="L83" s="13">
        <f>SUM(L55,L57:L60,L62:L67,L69:L75,L77:L81)</f>
        <v>1737045093</v>
      </c>
      <c r="M83" s="12">
        <f>SUM(M55,M57:M60,M62:M67,M69:M75,M77:M81)</f>
        <v>1466543454</v>
      </c>
      <c r="N83" s="12">
        <f>SUM(N55,N57:N60,N62:N67,N69:N75,N77:N81)</f>
        <v>2947534836</v>
      </c>
      <c r="O83" s="13">
        <f>SUM(O55,O57:O60,O62:O67,O69:O75,O77:O81)</f>
        <v>6151123383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60672979527</v>
      </c>
      <c r="E86" s="19">
        <v>60672979527</v>
      </c>
      <c r="F86" s="19">
        <v>30412081208</v>
      </c>
      <c r="G86" s="21">
        <f>IF(($D86      =0),0,($F86      /$D86      ))</f>
        <v>0.5012458831771458</v>
      </c>
      <c r="H86" s="20">
        <v>6672991634</v>
      </c>
      <c r="I86" s="19">
        <v>5585183417</v>
      </c>
      <c r="J86" s="19">
        <v>4109667244</v>
      </c>
      <c r="K86" s="20">
        <v>16367842295</v>
      </c>
      <c r="L86" s="20">
        <v>3815211144</v>
      </c>
      <c r="M86" s="19">
        <v>3585625642</v>
      </c>
      <c r="N86" s="19">
        <v>6643402127</v>
      </c>
      <c r="O86" s="20">
        <v>14044238913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76368851404</v>
      </c>
      <c r="E87" s="19">
        <v>76368851404</v>
      </c>
      <c r="F87" s="19">
        <v>44613174312</v>
      </c>
      <c r="G87" s="21">
        <f>IF(($D87      =0),0,($F87      /$D87      ))</f>
        <v>0.5841802448486646</v>
      </c>
      <c r="H87" s="20">
        <v>9002161697</v>
      </c>
      <c r="I87" s="19">
        <v>7388251869</v>
      </c>
      <c r="J87" s="19">
        <v>6789926168</v>
      </c>
      <c r="K87" s="20">
        <v>23180339734</v>
      </c>
      <c r="L87" s="20">
        <v>6553029093</v>
      </c>
      <c r="M87" s="19">
        <v>6166722408</v>
      </c>
      <c r="N87" s="19">
        <v>8713083077</v>
      </c>
      <c r="O87" s="20">
        <v>21432834578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48474258969</v>
      </c>
      <c r="E88" s="19">
        <v>48474258969</v>
      </c>
      <c r="F88" s="19">
        <v>26190126526</v>
      </c>
      <c r="G88" s="21">
        <f>IF(($D88      =0),0,($F88      /$D88      ))</f>
        <v>0.54028936353104373</v>
      </c>
      <c r="H88" s="20">
        <v>3554352810</v>
      </c>
      <c r="I88" s="19">
        <v>4453775352</v>
      </c>
      <c r="J88" s="19">
        <v>3846553651</v>
      </c>
      <c r="K88" s="20">
        <v>11854681813</v>
      </c>
      <c r="L88" s="20">
        <v>5466485054</v>
      </c>
      <c r="M88" s="19">
        <v>4769268812</v>
      </c>
      <c r="N88" s="19">
        <v>4099690847</v>
      </c>
      <c r="O88" s="20">
        <v>14335444713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185516089900</v>
      </c>
      <c r="E89" s="12">
        <f>SUM(E86:E88)</f>
        <v>185516089900</v>
      </c>
      <c r="F89" s="12">
        <f>SUM(F86:F88)</f>
        <v>101215382046</v>
      </c>
      <c r="G89" s="14">
        <f>IF(($D89      =0),0,($F89      /$D89      ))</f>
        <v>0.54558815949904305</v>
      </c>
      <c r="H89" s="13">
        <f>SUM(H86:H88)</f>
        <v>19229506141</v>
      </c>
      <c r="I89" s="12">
        <f>SUM(I86:I88)</f>
        <v>17427210638</v>
      </c>
      <c r="J89" s="12">
        <f>SUM(J86:J88)</f>
        <v>14746147063</v>
      </c>
      <c r="K89" s="13">
        <f>SUM(K86:K88)</f>
        <v>51402863842</v>
      </c>
      <c r="L89" s="13">
        <f>SUM(L86:L88)</f>
        <v>15834725291</v>
      </c>
      <c r="M89" s="12">
        <f>SUM(M86:M88)</f>
        <v>14521616862</v>
      </c>
      <c r="N89" s="12">
        <f>SUM(N86:N88)</f>
        <v>19456176051</v>
      </c>
      <c r="O89" s="13">
        <f>SUM(O86:O88)</f>
        <v>49812518204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8510649520</v>
      </c>
      <c r="E90" s="19">
        <v>8510649520</v>
      </c>
      <c r="F90" s="19">
        <v>4514434506</v>
      </c>
      <c r="G90" s="21">
        <f>IF(($D90      =0),0,($F90      /$D90      ))</f>
        <v>0.53044535500975487</v>
      </c>
      <c r="H90" s="20">
        <v>1179554897</v>
      </c>
      <c r="I90" s="19">
        <v>522284629</v>
      </c>
      <c r="J90" s="19">
        <v>730828370</v>
      </c>
      <c r="K90" s="20">
        <v>2432667896</v>
      </c>
      <c r="L90" s="20">
        <v>557159200</v>
      </c>
      <c r="M90" s="19">
        <v>530642574</v>
      </c>
      <c r="N90" s="19">
        <v>993964836</v>
      </c>
      <c r="O90" s="20">
        <v>2081766610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1787272010</v>
      </c>
      <c r="E91" s="19">
        <v>1787272010</v>
      </c>
      <c r="F91" s="19">
        <v>913643742</v>
      </c>
      <c r="G91" s="21">
        <f>IF(($D91      =0),0,($F91      /$D91      ))</f>
        <v>0.51119456741226532</v>
      </c>
      <c r="H91" s="20">
        <v>203739621</v>
      </c>
      <c r="I91" s="19">
        <v>139462618</v>
      </c>
      <c r="J91" s="19">
        <v>130386169</v>
      </c>
      <c r="K91" s="20">
        <v>473588408</v>
      </c>
      <c r="L91" s="20">
        <v>137839199</v>
      </c>
      <c r="M91" s="19">
        <v>120182846</v>
      </c>
      <c r="N91" s="19">
        <v>182033289</v>
      </c>
      <c r="O91" s="20">
        <v>440055334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1300991498</v>
      </c>
      <c r="E92" s="19">
        <v>1300991498</v>
      </c>
      <c r="F92" s="19">
        <v>737313517</v>
      </c>
      <c r="G92" s="21">
        <f>IF(($D92      =0),0,($F92      /$D92      ))</f>
        <v>0.56673200257915901</v>
      </c>
      <c r="H92" s="20">
        <v>181218795</v>
      </c>
      <c r="I92" s="19">
        <v>98700263</v>
      </c>
      <c r="J92" s="19">
        <v>93052180</v>
      </c>
      <c r="K92" s="20">
        <v>372971238</v>
      </c>
      <c r="L92" s="20">
        <v>106620972</v>
      </c>
      <c r="M92" s="19">
        <v>96938388</v>
      </c>
      <c r="N92" s="19">
        <v>160782919</v>
      </c>
      <c r="O92" s="20">
        <v>364342279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415671977</v>
      </c>
      <c r="E93" s="19">
        <v>415671977</v>
      </c>
      <c r="F93" s="19">
        <v>379640669</v>
      </c>
      <c r="G93" s="21">
        <f>IF(($D93      =0),0,($F93      /$D93      ))</f>
        <v>0.9133179285742421</v>
      </c>
      <c r="H93" s="20">
        <v>130320501</v>
      </c>
      <c r="I93" s="19">
        <v>8231091</v>
      </c>
      <c r="J93" s="19">
        <v>11053111</v>
      </c>
      <c r="K93" s="20">
        <v>149604703</v>
      </c>
      <c r="L93" s="20">
        <v>100107542</v>
      </c>
      <c r="M93" s="19">
        <v>16802220</v>
      </c>
      <c r="N93" s="19">
        <v>113126204</v>
      </c>
      <c r="O93" s="20">
        <v>230035966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12014585005</v>
      </c>
      <c r="E94" s="12">
        <f>SUM(E90:E93)</f>
        <v>12014585005</v>
      </c>
      <c r="F94" s="12">
        <f>SUM(F90:F93)</f>
        <v>6545032434</v>
      </c>
      <c r="G94" s="14">
        <f>IF(($D94      =0),0,($F94      /$D94      ))</f>
        <v>0.54475726221723131</v>
      </c>
      <c r="H94" s="13">
        <f>SUM(H90:H93)</f>
        <v>1694833814</v>
      </c>
      <c r="I94" s="12">
        <f>SUM(I90:I93)</f>
        <v>768678601</v>
      </c>
      <c r="J94" s="12">
        <f>SUM(J90:J93)</f>
        <v>965319830</v>
      </c>
      <c r="K94" s="13">
        <f>SUM(K90:K93)</f>
        <v>3428832245</v>
      </c>
      <c r="L94" s="13">
        <f>SUM(L90:L93)</f>
        <v>901726913</v>
      </c>
      <c r="M94" s="12">
        <f>SUM(M90:M93)</f>
        <v>764566028</v>
      </c>
      <c r="N94" s="12">
        <f>SUM(N90:N93)</f>
        <v>1449907248</v>
      </c>
      <c r="O94" s="13">
        <f>SUM(O90:O93)</f>
        <v>3116200189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4212754328</v>
      </c>
      <c r="E95" s="19">
        <v>4212754328</v>
      </c>
      <c r="F95" s="19">
        <v>2161933734</v>
      </c>
      <c r="G95" s="21">
        <f>IF(($D95      =0),0,($F95      /$D95      ))</f>
        <v>0.51318770706156402</v>
      </c>
      <c r="H95" s="20">
        <v>0</v>
      </c>
      <c r="I95" s="19">
        <v>338908693</v>
      </c>
      <c r="J95" s="19">
        <v>332626288</v>
      </c>
      <c r="K95" s="20">
        <v>671534981</v>
      </c>
      <c r="L95" s="20">
        <v>869516639</v>
      </c>
      <c r="M95" s="19">
        <v>318862973</v>
      </c>
      <c r="N95" s="19">
        <v>302019141</v>
      </c>
      <c r="O95" s="20">
        <v>1490398753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2639887893</v>
      </c>
      <c r="E96" s="19">
        <v>2639887893</v>
      </c>
      <c r="F96" s="19">
        <v>1042267201</v>
      </c>
      <c r="G96" s="21">
        <f>IF(($D96      =0),0,($F96      /$D96      ))</f>
        <v>0.39481494792400262</v>
      </c>
      <c r="H96" s="20">
        <v>276940451</v>
      </c>
      <c r="I96" s="19">
        <v>127142587</v>
      </c>
      <c r="J96" s="19">
        <v>125462016</v>
      </c>
      <c r="K96" s="20">
        <v>529545054</v>
      </c>
      <c r="L96" s="20">
        <v>130515952</v>
      </c>
      <c r="M96" s="19">
        <v>134902030</v>
      </c>
      <c r="N96" s="19">
        <v>247304165</v>
      </c>
      <c r="O96" s="20">
        <v>512722147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2926392097</v>
      </c>
      <c r="E97" s="19">
        <v>2926392097</v>
      </c>
      <c r="F97" s="19">
        <v>1570131078</v>
      </c>
      <c r="G97" s="21">
        <f>IF(($D97      =0),0,($F97      /$D97      ))</f>
        <v>0.53654159318213879</v>
      </c>
      <c r="H97" s="20">
        <v>442761402</v>
      </c>
      <c r="I97" s="19">
        <v>210441010</v>
      </c>
      <c r="J97" s="19">
        <v>200542438</v>
      </c>
      <c r="K97" s="20">
        <v>853744850</v>
      </c>
      <c r="L97" s="20">
        <v>197066250</v>
      </c>
      <c r="M97" s="19">
        <v>197437176</v>
      </c>
      <c r="N97" s="19">
        <v>321882802</v>
      </c>
      <c r="O97" s="20">
        <v>716386228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391029036</v>
      </c>
      <c r="E98" s="19">
        <v>391029036</v>
      </c>
      <c r="F98" s="19">
        <v>212213556</v>
      </c>
      <c r="G98" s="21">
        <f>IF(($D98      =0),0,($F98      /$D98      ))</f>
        <v>0.5427053657468035</v>
      </c>
      <c r="H98" s="20">
        <v>103011994</v>
      </c>
      <c r="I98" s="19">
        <v>1093122</v>
      </c>
      <c r="J98" s="19">
        <v>27340952</v>
      </c>
      <c r="K98" s="20">
        <v>131446068</v>
      </c>
      <c r="L98" s="20">
        <v>-4343485</v>
      </c>
      <c r="M98" s="19">
        <v>2931432</v>
      </c>
      <c r="N98" s="19">
        <v>82179541</v>
      </c>
      <c r="O98" s="20">
        <v>80767488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10170063354</v>
      </c>
      <c r="E99" s="12">
        <f>SUM(E95:E98)</f>
        <v>10170063354</v>
      </c>
      <c r="F99" s="12">
        <f>SUM(F95:F98)</f>
        <v>4986545569</v>
      </c>
      <c r="G99" s="14">
        <f>IF(($D99      =0),0,($F99      /$D99      ))</f>
        <v>0.49031607723847026</v>
      </c>
      <c r="H99" s="13">
        <f>SUM(H95:H98)</f>
        <v>822713847</v>
      </c>
      <c r="I99" s="12">
        <f>SUM(I95:I98)</f>
        <v>677585412</v>
      </c>
      <c r="J99" s="12">
        <f>SUM(J95:J98)</f>
        <v>685971694</v>
      </c>
      <c r="K99" s="13">
        <f>SUM(K95:K98)</f>
        <v>2186270953</v>
      </c>
      <c r="L99" s="13">
        <f>SUM(L95:L98)</f>
        <v>1192755356</v>
      </c>
      <c r="M99" s="12">
        <f>SUM(M95:M98)</f>
        <v>654133611</v>
      </c>
      <c r="N99" s="12">
        <f>SUM(N95:N98)</f>
        <v>953385649</v>
      </c>
      <c r="O99" s="13">
        <f>SUM(O95:O98)</f>
        <v>2800274616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207700738259</v>
      </c>
      <c r="E100" s="12">
        <f>SUM(E86:E88,E90:E93,E95:E98)</f>
        <v>207700738259</v>
      </c>
      <c r="F100" s="12">
        <f>SUM(F86:F88,F90:F93,F95:F98)</f>
        <v>112746960049</v>
      </c>
      <c r="G100" s="14">
        <f>IF(($D100     =0),0,($F100     /$D100     ))</f>
        <v>0.54283369907143075</v>
      </c>
      <c r="H100" s="13">
        <f>SUM(H86:H88,H90:H93,H95:H98)</f>
        <v>21747053802</v>
      </c>
      <c r="I100" s="12">
        <f>SUM(I86:I88,I90:I93,I95:I98)</f>
        <v>18873474651</v>
      </c>
      <c r="J100" s="12">
        <f>SUM(J86:J88,J90:J93,J95:J98)</f>
        <v>16397438587</v>
      </c>
      <c r="K100" s="13">
        <f>SUM(K86:K88,K90:K93,K95:K98)</f>
        <v>57017967040</v>
      </c>
      <c r="L100" s="13">
        <f>SUM(L86:L88,L90:L93,L95:L98)</f>
        <v>17929207560</v>
      </c>
      <c r="M100" s="12">
        <f>SUM(M86:M88,M90:M93,M95:M98)</f>
        <v>15940316501</v>
      </c>
      <c r="N100" s="12">
        <f>SUM(N86:N88,N90:N93,N95:N98)</f>
        <v>21859468948</v>
      </c>
      <c r="O100" s="13">
        <f>SUM(O86:O88,O90:O93,O95:O98)</f>
        <v>55728993009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56060883310</v>
      </c>
      <c r="E103" s="19">
        <v>56060883310</v>
      </c>
      <c r="F103" s="19">
        <v>30651814260</v>
      </c>
      <c r="G103" s="21">
        <f>IF(($D103     =0),0,($F103     /$D103     ))</f>
        <v>0.54675938819059611</v>
      </c>
      <c r="H103" s="20">
        <v>6299620922</v>
      </c>
      <c r="I103" s="19">
        <v>5196329251</v>
      </c>
      <c r="J103" s="19">
        <v>4280791766</v>
      </c>
      <c r="K103" s="20">
        <v>15776741939</v>
      </c>
      <c r="L103" s="20">
        <v>4059455038</v>
      </c>
      <c r="M103" s="19">
        <v>3984452788</v>
      </c>
      <c r="N103" s="19">
        <v>6831164495</v>
      </c>
      <c r="O103" s="20">
        <v>14875072321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56060883310</v>
      </c>
      <c r="E104" s="12">
        <f>E103</f>
        <v>56060883310</v>
      </c>
      <c r="F104" s="12">
        <f>F103</f>
        <v>30651814260</v>
      </c>
      <c r="G104" s="14">
        <f>IF(($D104     =0),0,($F104     /$D104     ))</f>
        <v>0.54675938819059611</v>
      </c>
      <c r="H104" s="13">
        <f>H103</f>
        <v>6299620922</v>
      </c>
      <c r="I104" s="12">
        <f>I103</f>
        <v>5196329251</v>
      </c>
      <c r="J104" s="12">
        <f>J103</f>
        <v>4280791766</v>
      </c>
      <c r="K104" s="13">
        <f>K103</f>
        <v>15776741939</v>
      </c>
      <c r="L104" s="13">
        <f>L103</f>
        <v>4059455038</v>
      </c>
      <c r="M104" s="12">
        <f>M103</f>
        <v>3984452788</v>
      </c>
      <c r="N104" s="12">
        <f>N103</f>
        <v>6831164495</v>
      </c>
      <c r="O104" s="13">
        <f>O103</f>
        <v>14875072321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403171162</v>
      </c>
      <c r="E105" s="19">
        <v>403171162</v>
      </c>
      <c r="F105" s="19">
        <v>238823315</v>
      </c>
      <c r="G105" s="21">
        <f>IF(($D105     =0),0,($F105     /$D105     ))</f>
        <v>0.59236209706883747</v>
      </c>
      <c r="H105" s="20">
        <v>76457465</v>
      </c>
      <c r="I105" s="19">
        <v>54105363</v>
      </c>
      <c r="J105" s="19">
        <v>-1150793</v>
      </c>
      <c r="K105" s="20">
        <v>129412035</v>
      </c>
      <c r="L105" s="20">
        <v>11832947</v>
      </c>
      <c r="M105" s="19">
        <v>21759591</v>
      </c>
      <c r="N105" s="19">
        <v>75818742</v>
      </c>
      <c r="O105" s="20">
        <v>109411280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205971909</v>
      </c>
      <c r="E106" s="19">
        <v>205971909</v>
      </c>
      <c r="F106" s="19">
        <v>135321910</v>
      </c>
      <c r="G106" s="21">
        <f>IF(($D106     =0),0,($F106     /$D106     ))</f>
        <v>0.65699206584525072</v>
      </c>
      <c r="H106" s="20">
        <v>71898348</v>
      </c>
      <c r="I106" s="19">
        <v>2817566</v>
      </c>
      <c r="J106" s="19">
        <v>2121520</v>
      </c>
      <c r="K106" s="20">
        <v>76837434</v>
      </c>
      <c r="L106" s="20">
        <v>729954</v>
      </c>
      <c r="M106" s="19">
        <v>179182</v>
      </c>
      <c r="N106" s="19">
        <v>57575340</v>
      </c>
      <c r="O106" s="20">
        <v>58484476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228671926</v>
      </c>
      <c r="E107" s="19">
        <v>228671926</v>
      </c>
      <c r="F107" s="19">
        <v>135904171</v>
      </c>
      <c r="G107" s="21">
        <f>IF(($D107     =0),0,($F107     /$D107     ))</f>
        <v>0.5943194399823265</v>
      </c>
      <c r="H107" s="20">
        <v>52261355</v>
      </c>
      <c r="I107" s="19">
        <v>14065076</v>
      </c>
      <c r="J107" s="19">
        <v>7466615</v>
      </c>
      <c r="K107" s="20">
        <v>73793046</v>
      </c>
      <c r="L107" s="20">
        <v>5519969</v>
      </c>
      <c r="M107" s="19">
        <v>7869780</v>
      </c>
      <c r="N107" s="19">
        <v>48721376</v>
      </c>
      <c r="O107" s="20">
        <v>62111125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1270141871</v>
      </c>
      <c r="E108" s="19">
        <v>1271998201</v>
      </c>
      <c r="F108" s="19">
        <v>769110873</v>
      </c>
      <c r="G108" s="21">
        <f>IF(($D108     =0),0,($F108     /$D108     ))</f>
        <v>0.60553146901177934</v>
      </c>
      <c r="H108" s="20">
        <v>203683378</v>
      </c>
      <c r="I108" s="19">
        <v>145428700</v>
      </c>
      <c r="J108" s="19">
        <v>77637296</v>
      </c>
      <c r="K108" s="20">
        <v>426749374</v>
      </c>
      <c r="L108" s="20">
        <v>84963999</v>
      </c>
      <c r="M108" s="19">
        <v>81049518</v>
      </c>
      <c r="N108" s="19">
        <v>176347982</v>
      </c>
      <c r="O108" s="20">
        <v>342361499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1367248746</v>
      </c>
      <c r="E109" s="19">
        <v>1367248746</v>
      </c>
      <c r="F109" s="19">
        <v>844040309</v>
      </c>
      <c r="G109" s="21">
        <f>IF(($D109     =0),0,($F109     /$D109     ))</f>
        <v>0.61732754297219883</v>
      </c>
      <c r="H109" s="20">
        <v>322997653</v>
      </c>
      <c r="I109" s="19">
        <v>57924296</v>
      </c>
      <c r="J109" s="19">
        <v>58761897</v>
      </c>
      <c r="K109" s="20">
        <v>439683846</v>
      </c>
      <c r="L109" s="20">
        <v>58510637</v>
      </c>
      <c r="M109" s="19">
        <v>60732492</v>
      </c>
      <c r="N109" s="19">
        <v>285113334</v>
      </c>
      <c r="O109" s="20">
        <v>404356463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3475205614</v>
      </c>
      <c r="E110" s="12">
        <f>SUM(E105:E109)</f>
        <v>3477061944</v>
      </c>
      <c r="F110" s="12">
        <f>SUM(F105:F109)</f>
        <v>2123200578</v>
      </c>
      <c r="G110" s="14">
        <f>IF(($D110     =0),0,($F110     /$D110     ))</f>
        <v>0.61095682207884461</v>
      </c>
      <c r="H110" s="13">
        <f>SUM(H105:H109)</f>
        <v>727298199</v>
      </c>
      <c r="I110" s="12">
        <f>SUM(I105:I109)</f>
        <v>274341001</v>
      </c>
      <c r="J110" s="12">
        <f>SUM(J105:J109)</f>
        <v>144836535</v>
      </c>
      <c r="K110" s="13">
        <f>SUM(K105:K109)</f>
        <v>1146475735</v>
      </c>
      <c r="L110" s="13">
        <f>SUM(L105:L109)</f>
        <v>161557506</v>
      </c>
      <c r="M110" s="12">
        <f>SUM(M105:M109)</f>
        <v>171590563</v>
      </c>
      <c r="N110" s="12">
        <f>SUM(N105:N109)</f>
        <v>643576774</v>
      </c>
      <c r="O110" s="13">
        <f>SUM(O105:O109)</f>
        <v>976724843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234906812</v>
      </c>
      <c r="E111" s="19">
        <v>234906812</v>
      </c>
      <c r="F111" s="19">
        <v>147708892</v>
      </c>
      <c r="G111" s="21">
        <f>IF(($D111     =0),0,($F111     /$D111     ))</f>
        <v>0.62879782302779708</v>
      </c>
      <c r="H111" s="20">
        <v>66072268</v>
      </c>
      <c r="I111" s="19">
        <v>7641993</v>
      </c>
      <c r="J111" s="19">
        <v>6799600</v>
      </c>
      <c r="K111" s="20">
        <v>80513861</v>
      </c>
      <c r="L111" s="20">
        <v>7283125</v>
      </c>
      <c r="M111" s="19">
        <v>6992603</v>
      </c>
      <c r="N111" s="19">
        <v>52919303</v>
      </c>
      <c r="O111" s="20">
        <v>67195031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614613131</v>
      </c>
      <c r="E112" s="19">
        <v>614613131</v>
      </c>
      <c r="F112" s="19">
        <v>305953465</v>
      </c>
      <c r="G112" s="21">
        <f>IF(($D112     =0),0,($F112     /$D112     ))</f>
        <v>0.49779845168976711</v>
      </c>
      <c r="H112" s="20">
        <v>80501150</v>
      </c>
      <c r="I112" s="19">
        <v>38904154</v>
      </c>
      <c r="J112" s="19">
        <v>37082168</v>
      </c>
      <c r="K112" s="20">
        <v>156487472</v>
      </c>
      <c r="L112" s="20">
        <v>37971310</v>
      </c>
      <c r="M112" s="19">
        <v>37676898</v>
      </c>
      <c r="N112" s="19">
        <v>73817785</v>
      </c>
      <c r="O112" s="20">
        <v>149465993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205988607</v>
      </c>
      <c r="E113" s="19">
        <v>205988607</v>
      </c>
      <c r="F113" s="19">
        <v>79081505</v>
      </c>
      <c r="G113" s="21">
        <f>IF(($D113     =0),0,($F113     /$D113     ))</f>
        <v>0.38391203354270947</v>
      </c>
      <c r="H113" s="20">
        <v>0</v>
      </c>
      <c r="I113" s="19">
        <v>6801074</v>
      </c>
      <c r="J113" s="19">
        <v>9870456</v>
      </c>
      <c r="K113" s="20">
        <v>16671530</v>
      </c>
      <c r="L113" s="20">
        <v>8138073</v>
      </c>
      <c r="M113" s="19">
        <v>7331790</v>
      </c>
      <c r="N113" s="19">
        <v>46940112</v>
      </c>
      <c r="O113" s="20">
        <v>62409975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73347355</v>
      </c>
      <c r="E114" s="19">
        <v>73347355</v>
      </c>
      <c r="F114" s="19">
        <v>38609682</v>
      </c>
      <c r="G114" s="21">
        <f>IF(($D114     =0),0,($F114     /$D114     ))</f>
        <v>0.52639501451688342</v>
      </c>
      <c r="H114" s="20">
        <v>27211925</v>
      </c>
      <c r="I114" s="19">
        <v>778487</v>
      </c>
      <c r="J114" s="19">
        <v>1534975</v>
      </c>
      <c r="K114" s="20">
        <v>29525387</v>
      </c>
      <c r="L114" s="20">
        <v>1473586</v>
      </c>
      <c r="M114" s="19">
        <v>1645663</v>
      </c>
      <c r="N114" s="19">
        <v>5965046</v>
      </c>
      <c r="O114" s="20">
        <v>9084295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8963903226</v>
      </c>
      <c r="E115" s="19">
        <v>8963903226</v>
      </c>
      <c r="F115" s="19">
        <v>4418381830</v>
      </c>
      <c r="G115" s="21">
        <f>IF(($D115     =0),0,($F115     /$D115     ))</f>
        <v>0.4929082475125775</v>
      </c>
      <c r="H115" s="20">
        <v>1052611131</v>
      </c>
      <c r="I115" s="19">
        <v>609515144</v>
      </c>
      <c r="J115" s="19">
        <v>631278764</v>
      </c>
      <c r="K115" s="20">
        <v>2293405039</v>
      </c>
      <c r="L115" s="20">
        <v>647838622</v>
      </c>
      <c r="M115" s="19">
        <v>593804832</v>
      </c>
      <c r="N115" s="19">
        <v>883333337</v>
      </c>
      <c r="O115" s="20">
        <v>2124976791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151400079</v>
      </c>
      <c r="E116" s="19">
        <v>151400079</v>
      </c>
      <c r="F116" s="19">
        <v>103553045</v>
      </c>
      <c r="G116" s="21">
        <f>IF(($D116     =0),0,($F116     /$D116     ))</f>
        <v>0.68396955724177655</v>
      </c>
      <c r="H116" s="20">
        <v>40811157</v>
      </c>
      <c r="I116" s="19">
        <v>4878696</v>
      </c>
      <c r="J116" s="19">
        <v>4617445</v>
      </c>
      <c r="K116" s="20">
        <v>50307298</v>
      </c>
      <c r="L116" s="20">
        <v>9688151</v>
      </c>
      <c r="M116" s="19">
        <v>7962034</v>
      </c>
      <c r="N116" s="19">
        <v>35595562</v>
      </c>
      <c r="O116" s="20">
        <v>53245747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150763812</v>
      </c>
      <c r="E117" s="19">
        <v>150763812</v>
      </c>
      <c r="F117" s="19">
        <v>107136676</v>
      </c>
      <c r="G117" s="21">
        <f>IF(($D117     =0),0,($F117     /$D117     ))</f>
        <v>0.71062594251729316</v>
      </c>
      <c r="H117" s="20">
        <v>41859897</v>
      </c>
      <c r="I117" s="19">
        <v>19832108</v>
      </c>
      <c r="J117" s="19">
        <v>3725475</v>
      </c>
      <c r="K117" s="20">
        <v>65417480</v>
      </c>
      <c r="L117" s="20">
        <v>5880035</v>
      </c>
      <c r="M117" s="19">
        <v>204517</v>
      </c>
      <c r="N117" s="19">
        <v>35634644</v>
      </c>
      <c r="O117" s="20">
        <v>41719196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1496645636</v>
      </c>
      <c r="E118" s="19">
        <v>1502377527</v>
      </c>
      <c r="F118" s="19">
        <v>917235010</v>
      </c>
      <c r="G118" s="21">
        <f>IF(($D118     =0),0,($F118     /$D118     ))</f>
        <v>0.61286051149117837</v>
      </c>
      <c r="H118" s="20">
        <v>370035316</v>
      </c>
      <c r="I118" s="19">
        <v>54421777</v>
      </c>
      <c r="J118" s="19">
        <v>57974796</v>
      </c>
      <c r="K118" s="20">
        <v>482431889</v>
      </c>
      <c r="L118" s="20">
        <v>69737236</v>
      </c>
      <c r="M118" s="19">
        <v>60471726</v>
      </c>
      <c r="N118" s="19">
        <v>304594159</v>
      </c>
      <c r="O118" s="20">
        <v>434803121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11891568658</v>
      </c>
      <c r="E119" s="12">
        <f>SUM(E111:E118)</f>
        <v>11897300549</v>
      </c>
      <c r="F119" s="12">
        <f>SUM(F111:F118)</f>
        <v>6117660105</v>
      </c>
      <c r="G119" s="14">
        <f>IF(($D119     =0),0,($F119     /$D119     ))</f>
        <v>0.51445358311784806</v>
      </c>
      <c r="H119" s="13">
        <f>SUM(H111:H118)</f>
        <v>1679102844</v>
      </c>
      <c r="I119" s="12">
        <f>SUM(I111:I118)</f>
        <v>742773433</v>
      </c>
      <c r="J119" s="12">
        <f>SUM(J111:J118)</f>
        <v>752883679</v>
      </c>
      <c r="K119" s="13">
        <f>SUM(K111:K118)</f>
        <v>3174759956</v>
      </c>
      <c r="L119" s="13">
        <f>SUM(L111:L118)</f>
        <v>788010138</v>
      </c>
      <c r="M119" s="12">
        <f>SUM(M111:M118)</f>
        <v>716090063</v>
      </c>
      <c r="N119" s="12">
        <f>SUM(N111:N118)</f>
        <v>1438799948</v>
      </c>
      <c r="O119" s="13">
        <f>SUM(O111:O118)</f>
        <v>2942900149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232263235</v>
      </c>
      <c r="E120" s="19">
        <v>232263235</v>
      </c>
      <c r="F120" s="19">
        <v>158616898</v>
      </c>
      <c r="G120" s="21">
        <f>IF(($D120     =0),0,($F120     /$D120     ))</f>
        <v>0.68291866338639429</v>
      </c>
      <c r="H120" s="20">
        <v>75488917</v>
      </c>
      <c r="I120" s="19">
        <v>5751974</v>
      </c>
      <c r="J120" s="19">
        <v>5810679</v>
      </c>
      <c r="K120" s="20">
        <v>87051570</v>
      </c>
      <c r="L120" s="20">
        <v>6061226</v>
      </c>
      <c r="M120" s="19">
        <v>5071900</v>
      </c>
      <c r="N120" s="19">
        <v>60432202</v>
      </c>
      <c r="O120" s="20">
        <v>71565328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796767901</v>
      </c>
      <c r="E121" s="19">
        <v>796767901</v>
      </c>
      <c r="F121" s="19">
        <v>465323597</v>
      </c>
      <c r="G121" s="21">
        <f>IF(($D121     =0),0,($F121     /$D121     ))</f>
        <v>0.58401398502121638</v>
      </c>
      <c r="H121" s="20">
        <v>74094419</v>
      </c>
      <c r="I121" s="19">
        <v>151412602</v>
      </c>
      <c r="J121" s="19">
        <v>43292788</v>
      </c>
      <c r="K121" s="20">
        <v>268799809</v>
      </c>
      <c r="L121" s="20">
        <v>43027854</v>
      </c>
      <c r="M121" s="19">
        <v>42099622</v>
      </c>
      <c r="N121" s="19">
        <v>111396312</v>
      </c>
      <c r="O121" s="20">
        <v>196523788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1468840972</v>
      </c>
      <c r="E122" s="19">
        <v>1471938824</v>
      </c>
      <c r="F122" s="19">
        <v>686811099</v>
      </c>
      <c r="G122" s="21">
        <f>IF(($D122     =0),0,($F122     /$D122     ))</f>
        <v>0.46758710581501944</v>
      </c>
      <c r="H122" s="20">
        <v>216021804</v>
      </c>
      <c r="I122" s="19">
        <v>118804043</v>
      </c>
      <c r="J122" s="19">
        <v>112312121</v>
      </c>
      <c r="K122" s="20">
        <v>447137968</v>
      </c>
      <c r="L122" s="20">
        <v>100317246</v>
      </c>
      <c r="M122" s="19">
        <v>83384395</v>
      </c>
      <c r="N122" s="19">
        <v>55971490</v>
      </c>
      <c r="O122" s="20">
        <v>239673131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1030990668</v>
      </c>
      <c r="E123" s="19">
        <v>1030990668</v>
      </c>
      <c r="F123" s="19">
        <v>635647593</v>
      </c>
      <c r="G123" s="21">
        <f>IF(($D123     =0),0,($F123     /$D123     ))</f>
        <v>0.61654058831888481</v>
      </c>
      <c r="H123" s="20">
        <v>0</v>
      </c>
      <c r="I123" s="19">
        <v>25835322</v>
      </c>
      <c r="J123" s="19">
        <v>10295676</v>
      </c>
      <c r="K123" s="20">
        <v>36130998</v>
      </c>
      <c r="L123" s="20">
        <v>29858661</v>
      </c>
      <c r="M123" s="19">
        <v>26449907</v>
      </c>
      <c r="N123" s="19">
        <v>543208027</v>
      </c>
      <c r="O123" s="20">
        <v>599516595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3528862776</v>
      </c>
      <c r="E124" s="12">
        <f>SUM(E120:E123)</f>
        <v>3531960628</v>
      </c>
      <c r="F124" s="12">
        <f>SUM(F120:F123)</f>
        <v>1946399187</v>
      </c>
      <c r="G124" s="14">
        <f>IF(($D124     =0),0,($F124     /$D124     ))</f>
        <v>0.55156556390845612</v>
      </c>
      <c r="H124" s="13">
        <f>SUM(H120:H123)</f>
        <v>365605140</v>
      </c>
      <c r="I124" s="12">
        <f>SUM(I120:I123)</f>
        <v>301803941</v>
      </c>
      <c r="J124" s="12">
        <f>SUM(J120:J123)</f>
        <v>171711264</v>
      </c>
      <c r="K124" s="13">
        <f>SUM(K120:K123)</f>
        <v>839120345</v>
      </c>
      <c r="L124" s="13">
        <f>SUM(L120:L123)</f>
        <v>179264987</v>
      </c>
      <c r="M124" s="12">
        <f>SUM(M120:M123)</f>
        <v>157005824</v>
      </c>
      <c r="N124" s="12">
        <f>SUM(N120:N123)</f>
        <v>771008031</v>
      </c>
      <c r="O124" s="13">
        <f>SUM(O120:O123)</f>
        <v>1107278842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463126773</v>
      </c>
      <c r="E125" s="19">
        <v>463126773</v>
      </c>
      <c r="F125" s="19">
        <v>227126444</v>
      </c>
      <c r="G125" s="21">
        <f>IF(($D125     =0),0,($F125     /$D125     ))</f>
        <v>0.49041959403197793</v>
      </c>
      <c r="H125" s="20">
        <v>74637766</v>
      </c>
      <c r="I125" s="19">
        <v>25714864</v>
      </c>
      <c r="J125" s="19">
        <v>24224398</v>
      </c>
      <c r="K125" s="20">
        <v>124577028</v>
      </c>
      <c r="L125" s="20">
        <v>32615730</v>
      </c>
      <c r="M125" s="19">
        <v>24132653</v>
      </c>
      <c r="N125" s="19">
        <v>45801033</v>
      </c>
      <c r="O125" s="20">
        <v>102549416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311030703</v>
      </c>
      <c r="E126" s="19">
        <v>311030703</v>
      </c>
      <c r="F126" s="19">
        <v>219421267</v>
      </c>
      <c r="G126" s="21">
        <f>IF(($D126     =0),0,($F126     /$D126     ))</f>
        <v>0.70546497462663682</v>
      </c>
      <c r="H126" s="20">
        <v>94289253</v>
      </c>
      <c r="I126" s="19">
        <v>11170871</v>
      </c>
      <c r="J126" s="19">
        <v>14078170</v>
      </c>
      <c r="K126" s="20">
        <v>119538294</v>
      </c>
      <c r="L126" s="20">
        <v>10525962</v>
      </c>
      <c r="M126" s="19">
        <v>10125673</v>
      </c>
      <c r="N126" s="19">
        <v>79231338</v>
      </c>
      <c r="O126" s="20">
        <v>99882973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301819900</v>
      </c>
      <c r="E127" s="19">
        <v>301819900</v>
      </c>
      <c r="F127" s="19">
        <v>193587699</v>
      </c>
      <c r="G127" s="21">
        <f>IF(($D127     =0),0,($F127     /$D127     ))</f>
        <v>0.64140137545602527</v>
      </c>
      <c r="H127" s="20">
        <v>99509370</v>
      </c>
      <c r="I127" s="19">
        <v>4157444</v>
      </c>
      <c r="J127" s="19">
        <v>4067615</v>
      </c>
      <c r="K127" s="20">
        <v>107734429</v>
      </c>
      <c r="L127" s="20">
        <v>3296042</v>
      </c>
      <c r="M127" s="19">
        <v>7398568</v>
      </c>
      <c r="N127" s="19">
        <v>75158660</v>
      </c>
      <c r="O127" s="20">
        <v>85853270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444521187</v>
      </c>
      <c r="E128" s="19">
        <v>444521187</v>
      </c>
      <c r="F128" s="19">
        <v>237217574</v>
      </c>
      <c r="G128" s="21">
        <f>IF(($D128     =0),0,($F128     /$D128     ))</f>
        <v>0.53364739620386192</v>
      </c>
      <c r="H128" s="20">
        <v>90203455</v>
      </c>
      <c r="I128" s="19">
        <v>17255237</v>
      </c>
      <c r="J128" s="19">
        <v>17028465</v>
      </c>
      <c r="K128" s="20">
        <v>124487157</v>
      </c>
      <c r="L128" s="20">
        <v>19452384</v>
      </c>
      <c r="M128" s="19">
        <v>15902564</v>
      </c>
      <c r="N128" s="19">
        <v>77375469</v>
      </c>
      <c r="O128" s="20">
        <v>112730417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698248496</v>
      </c>
      <c r="E129" s="19">
        <v>674332916</v>
      </c>
      <c r="F129" s="19">
        <v>463359418</v>
      </c>
      <c r="G129" s="21">
        <f>IF(($D129     =0),0,($F129     /$D129     ))</f>
        <v>0.66360245765570547</v>
      </c>
      <c r="H129" s="20">
        <v>228468379</v>
      </c>
      <c r="I129" s="19">
        <v>15814864</v>
      </c>
      <c r="J129" s="19">
        <v>12250402</v>
      </c>
      <c r="K129" s="20">
        <v>256533645</v>
      </c>
      <c r="L129" s="20">
        <v>14079140</v>
      </c>
      <c r="M129" s="19">
        <v>8289328</v>
      </c>
      <c r="N129" s="19">
        <v>184457305</v>
      </c>
      <c r="O129" s="20">
        <v>206825773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2218747059</v>
      </c>
      <c r="E130" s="12">
        <f>SUM(E125:E129)</f>
        <v>2194831479</v>
      </c>
      <c r="F130" s="12">
        <f>SUM(F125:F129)</f>
        <v>1340712402</v>
      </c>
      <c r="G130" s="14">
        <f>IF(($D130     =0),0,($F130     /$D130     ))</f>
        <v>0.60426554553012701</v>
      </c>
      <c r="H130" s="13">
        <f>SUM(H125:H129)</f>
        <v>587108223</v>
      </c>
      <c r="I130" s="12">
        <f>SUM(I125:I129)</f>
        <v>74113280</v>
      </c>
      <c r="J130" s="12">
        <f>SUM(J125:J129)</f>
        <v>71649050</v>
      </c>
      <c r="K130" s="13">
        <f>SUM(K125:K129)</f>
        <v>732870553</v>
      </c>
      <c r="L130" s="13">
        <f>SUM(L125:L129)</f>
        <v>79969258</v>
      </c>
      <c r="M130" s="12">
        <f>SUM(M125:M129)</f>
        <v>65848786</v>
      </c>
      <c r="N130" s="12">
        <f>SUM(N125:N129)</f>
        <v>462023805</v>
      </c>
      <c r="O130" s="13">
        <f>SUM(O125:O129)</f>
        <v>607841849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2480656032</v>
      </c>
      <c r="E131" s="19">
        <v>2480656032</v>
      </c>
      <c r="F131" s="19">
        <v>1497320947</v>
      </c>
      <c r="G131" s="21">
        <f>IF(($D131     =0),0,($F131     /$D131     ))</f>
        <v>0.60359877697062359</v>
      </c>
      <c r="H131" s="20">
        <v>406299116</v>
      </c>
      <c r="I131" s="19">
        <v>194657823</v>
      </c>
      <c r="J131" s="19">
        <v>189390343</v>
      </c>
      <c r="K131" s="20">
        <v>790347282</v>
      </c>
      <c r="L131" s="20">
        <v>165963594</v>
      </c>
      <c r="M131" s="19">
        <v>185703565</v>
      </c>
      <c r="N131" s="19">
        <v>355306506</v>
      </c>
      <c r="O131" s="20">
        <v>706973665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131415607</v>
      </c>
      <c r="E132" s="19">
        <v>131415607</v>
      </c>
      <c r="F132" s="19">
        <v>72940708</v>
      </c>
      <c r="G132" s="21">
        <f>IF(($D132     =0),0,($F132     /$D132     ))</f>
        <v>0.55503839814094535</v>
      </c>
      <c r="H132" s="20">
        <v>23418801</v>
      </c>
      <c r="I132" s="19">
        <v>6727759</v>
      </c>
      <c r="J132" s="19">
        <v>6965291</v>
      </c>
      <c r="K132" s="20">
        <v>37111851</v>
      </c>
      <c r="L132" s="20">
        <v>7404207</v>
      </c>
      <c r="M132" s="19">
        <v>9583103</v>
      </c>
      <c r="N132" s="19">
        <v>18841547</v>
      </c>
      <c r="O132" s="20">
        <v>35828857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203167000</v>
      </c>
      <c r="E133" s="19">
        <v>203167000</v>
      </c>
      <c r="F133" s="19">
        <v>120244782</v>
      </c>
      <c r="G133" s="21">
        <f>IF(($D133     =0),0,($F133     /$D133     ))</f>
        <v>0.59185193461536567</v>
      </c>
      <c r="H133" s="20">
        <v>54959496</v>
      </c>
      <c r="I133" s="19">
        <v>4942931</v>
      </c>
      <c r="J133" s="19">
        <v>4800859</v>
      </c>
      <c r="K133" s="20">
        <v>64703286</v>
      </c>
      <c r="L133" s="20">
        <v>4893588</v>
      </c>
      <c r="M133" s="19">
        <v>5326380</v>
      </c>
      <c r="N133" s="19">
        <v>45321528</v>
      </c>
      <c r="O133" s="20">
        <v>55541496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329787038</v>
      </c>
      <c r="E134" s="19">
        <v>329787038</v>
      </c>
      <c r="F134" s="19">
        <v>188648707</v>
      </c>
      <c r="G134" s="21">
        <f>IF(($D134     =0),0,($F134     /$D134     ))</f>
        <v>0.57203190320657782</v>
      </c>
      <c r="H134" s="20">
        <v>99750379</v>
      </c>
      <c r="I134" s="19">
        <v>3931137</v>
      </c>
      <c r="J134" s="19">
        <v>-1485482</v>
      </c>
      <c r="K134" s="20">
        <v>102196034</v>
      </c>
      <c r="L134" s="20">
        <v>5089557</v>
      </c>
      <c r="M134" s="19">
        <v>4064922</v>
      </c>
      <c r="N134" s="19">
        <v>77298194</v>
      </c>
      <c r="O134" s="20">
        <v>86452673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3145025677</v>
      </c>
      <c r="E135" s="12">
        <f>SUM(E131:E134)</f>
        <v>3145025677</v>
      </c>
      <c r="F135" s="12">
        <f>SUM(F131:F134)</f>
        <v>1879155144</v>
      </c>
      <c r="G135" s="14">
        <f>IF(($D135     =0),0,($F135     /$D135     ))</f>
        <v>0.59750073194712428</v>
      </c>
      <c r="H135" s="13">
        <f>SUM(H131:H134)</f>
        <v>584427792</v>
      </c>
      <c r="I135" s="12">
        <f>SUM(I131:I134)</f>
        <v>210259650</v>
      </c>
      <c r="J135" s="12">
        <f>SUM(J131:J134)</f>
        <v>199671011</v>
      </c>
      <c r="K135" s="13">
        <f>SUM(K131:K134)</f>
        <v>994358453</v>
      </c>
      <c r="L135" s="13">
        <f>SUM(L131:L134)</f>
        <v>183350946</v>
      </c>
      <c r="M135" s="12">
        <f>SUM(M131:M134)</f>
        <v>204677970</v>
      </c>
      <c r="N135" s="12">
        <f>SUM(N131:N134)</f>
        <v>496767775</v>
      </c>
      <c r="O135" s="13">
        <f>SUM(O131:O134)</f>
        <v>884796691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238603466</v>
      </c>
      <c r="E136" s="19">
        <v>238603466</v>
      </c>
      <c r="F136" s="19">
        <v>140628453</v>
      </c>
      <c r="G136" s="21">
        <f>IF(($D136     =0),0,($F136     /$D136     ))</f>
        <v>0.58938143421604783</v>
      </c>
      <c r="H136" s="20">
        <v>68656877</v>
      </c>
      <c r="I136" s="19">
        <v>6996804</v>
      </c>
      <c r="J136" s="19">
        <v>9425155</v>
      </c>
      <c r="K136" s="20">
        <v>85078836</v>
      </c>
      <c r="L136" s="20">
        <v>5566312</v>
      </c>
      <c r="M136" s="19">
        <v>7423143</v>
      </c>
      <c r="N136" s="19">
        <v>42560162</v>
      </c>
      <c r="O136" s="20">
        <v>55549617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338064754</v>
      </c>
      <c r="E137" s="19">
        <v>338064754</v>
      </c>
      <c r="F137" s="19">
        <v>218389292</v>
      </c>
      <c r="G137" s="21">
        <f>IF(($D137     =0),0,($F137     /$D137     ))</f>
        <v>0.6459984053824197</v>
      </c>
      <c r="H137" s="20">
        <v>90140476</v>
      </c>
      <c r="I137" s="19">
        <v>9178879</v>
      </c>
      <c r="J137" s="19">
        <v>14170732</v>
      </c>
      <c r="K137" s="20">
        <v>113490087</v>
      </c>
      <c r="L137" s="20">
        <v>13143768</v>
      </c>
      <c r="M137" s="19">
        <v>12476511</v>
      </c>
      <c r="N137" s="19">
        <v>79278926</v>
      </c>
      <c r="O137" s="20">
        <v>104899205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755022649</v>
      </c>
      <c r="E138" s="19">
        <v>755022649</v>
      </c>
      <c r="F138" s="19">
        <v>406399678</v>
      </c>
      <c r="G138" s="21">
        <f>IF(($D138     =0),0,($F138     /$D138     ))</f>
        <v>0.53826157207106506</v>
      </c>
      <c r="H138" s="20">
        <v>135486782</v>
      </c>
      <c r="I138" s="19">
        <v>53210092</v>
      </c>
      <c r="J138" s="19">
        <v>55287161</v>
      </c>
      <c r="K138" s="20">
        <v>243984035</v>
      </c>
      <c r="L138" s="20">
        <v>53715295</v>
      </c>
      <c r="M138" s="19">
        <v>51514037</v>
      </c>
      <c r="N138" s="19">
        <v>57186311</v>
      </c>
      <c r="O138" s="20">
        <v>162415643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259214796</v>
      </c>
      <c r="E139" s="19">
        <v>259214796</v>
      </c>
      <c r="F139" s="19">
        <v>188376812</v>
      </c>
      <c r="G139" s="21">
        <f>IF(($D139     =0),0,($F139     /$D139     ))</f>
        <v>0.72672090832345848</v>
      </c>
      <c r="H139" s="20">
        <v>109708292</v>
      </c>
      <c r="I139" s="19">
        <v>3790314</v>
      </c>
      <c r="J139" s="19">
        <v>4117333</v>
      </c>
      <c r="K139" s="20">
        <v>117615939</v>
      </c>
      <c r="L139" s="20">
        <v>3982919</v>
      </c>
      <c r="M139" s="19">
        <v>3627826</v>
      </c>
      <c r="N139" s="19">
        <v>63150128</v>
      </c>
      <c r="O139" s="20">
        <v>70760873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504214518</v>
      </c>
      <c r="E140" s="19">
        <v>504214518</v>
      </c>
      <c r="F140" s="19">
        <v>337141511</v>
      </c>
      <c r="G140" s="21">
        <f>IF(($D140     =0),0,($F140     /$D140     ))</f>
        <v>0.66864697259669148</v>
      </c>
      <c r="H140" s="20">
        <v>176125836</v>
      </c>
      <c r="I140" s="19">
        <v>20955550</v>
      </c>
      <c r="J140" s="19">
        <v>16810607</v>
      </c>
      <c r="K140" s="20">
        <v>213891993</v>
      </c>
      <c r="L140" s="20">
        <v>17350288</v>
      </c>
      <c r="M140" s="19">
        <v>16370592</v>
      </c>
      <c r="N140" s="19">
        <v>89528638</v>
      </c>
      <c r="O140" s="20">
        <v>123249518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865669793</v>
      </c>
      <c r="E141" s="19">
        <v>865669793</v>
      </c>
      <c r="F141" s="19">
        <v>580973562</v>
      </c>
      <c r="G141" s="21">
        <f>IF(($D141     =0),0,($F141     /$D141     ))</f>
        <v>0.67112606527094099</v>
      </c>
      <c r="H141" s="20">
        <v>284016253</v>
      </c>
      <c r="I141" s="19">
        <v>9277883</v>
      </c>
      <c r="J141" s="19">
        <v>8713754</v>
      </c>
      <c r="K141" s="20">
        <v>302007890</v>
      </c>
      <c r="L141" s="20">
        <v>9462301</v>
      </c>
      <c r="M141" s="19">
        <v>19636597</v>
      </c>
      <c r="N141" s="19">
        <v>249866774</v>
      </c>
      <c r="O141" s="20">
        <v>278965672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2960789976</v>
      </c>
      <c r="E142" s="12">
        <f>SUM(E136:E141)</f>
        <v>2960789976</v>
      </c>
      <c r="F142" s="12">
        <f>SUM(F136:F141)</f>
        <v>1871909308</v>
      </c>
      <c r="G142" s="14">
        <f>IF(($D142     =0),0,($F142     /$D142     ))</f>
        <v>0.63223306049182604</v>
      </c>
      <c r="H142" s="13">
        <f>SUM(H136:H141)</f>
        <v>864134516</v>
      </c>
      <c r="I142" s="12">
        <f>SUM(I136:I141)</f>
        <v>103409522</v>
      </c>
      <c r="J142" s="12">
        <f>SUM(J136:J141)</f>
        <v>108524742</v>
      </c>
      <c r="K142" s="13">
        <f>SUM(K136:K141)</f>
        <v>1076068780</v>
      </c>
      <c r="L142" s="13">
        <f>SUM(L136:L141)</f>
        <v>103220883</v>
      </c>
      <c r="M142" s="12">
        <f>SUM(M136:M141)</f>
        <v>111048706</v>
      </c>
      <c r="N142" s="12">
        <f>SUM(N136:N141)</f>
        <v>581570939</v>
      </c>
      <c r="O142" s="13">
        <f>SUM(O136:O141)</f>
        <v>795840528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305469793</v>
      </c>
      <c r="E143" s="19">
        <v>305469793</v>
      </c>
      <c r="F143" s="19">
        <v>208888063</v>
      </c>
      <c r="G143" s="21">
        <f>IF(($D143     =0),0,($F143     /$D143     ))</f>
        <v>0.68382559515467378</v>
      </c>
      <c r="H143" s="20">
        <v>105255770</v>
      </c>
      <c r="I143" s="19">
        <v>5609704</v>
      </c>
      <c r="J143" s="19">
        <v>4857407</v>
      </c>
      <c r="K143" s="20">
        <v>115722881</v>
      </c>
      <c r="L143" s="20">
        <v>4706348</v>
      </c>
      <c r="M143" s="19">
        <v>4982690</v>
      </c>
      <c r="N143" s="19">
        <v>83476144</v>
      </c>
      <c r="O143" s="20">
        <v>93165182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342834144</v>
      </c>
      <c r="E144" s="19">
        <v>342834144</v>
      </c>
      <c r="F144" s="19">
        <v>209586288</v>
      </c>
      <c r="G144" s="21">
        <f>IF(($D144     =0),0,($F144     /$D144     ))</f>
        <v>0.61133434830808453</v>
      </c>
      <c r="H144" s="20">
        <v>135069520</v>
      </c>
      <c r="I144" s="19">
        <v>-11016503</v>
      </c>
      <c r="J144" s="19">
        <v>5254597</v>
      </c>
      <c r="K144" s="20">
        <v>129307614</v>
      </c>
      <c r="L144" s="20">
        <v>7548713</v>
      </c>
      <c r="M144" s="19">
        <v>5961735</v>
      </c>
      <c r="N144" s="19">
        <v>66768226</v>
      </c>
      <c r="O144" s="20">
        <v>80278674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352675442</v>
      </c>
      <c r="E145" s="19">
        <v>352675442</v>
      </c>
      <c r="F145" s="19">
        <v>252203430</v>
      </c>
      <c r="G145" s="21">
        <f>IF(($D145     =0),0,($F145     /$D145     ))</f>
        <v>0.71511480518680404</v>
      </c>
      <c r="H145" s="20">
        <v>126341912</v>
      </c>
      <c r="I145" s="19">
        <v>8314620</v>
      </c>
      <c r="J145" s="19">
        <v>13217890</v>
      </c>
      <c r="K145" s="20">
        <v>147874422</v>
      </c>
      <c r="L145" s="20">
        <v>8138651</v>
      </c>
      <c r="M145" s="19">
        <v>11283585</v>
      </c>
      <c r="N145" s="19">
        <v>84906772</v>
      </c>
      <c r="O145" s="20">
        <v>104329008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211994287</v>
      </c>
      <c r="E146" s="19">
        <v>211994287</v>
      </c>
      <c r="F146" s="19">
        <v>152475868</v>
      </c>
      <c r="G146" s="21">
        <f>IF(($D146     =0),0,($F146     /$D146     ))</f>
        <v>0.71924517475322347</v>
      </c>
      <c r="H146" s="20">
        <v>78218164</v>
      </c>
      <c r="I146" s="19">
        <v>6760064</v>
      </c>
      <c r="J146" s="19">
        <v>3768495</v>
      </c>
      <c r="K146" s="20">
        <v>88746723</v>
      </c>
      <c r="L146" s="20">
        <v>4197452</v>
      </c>
      <c r="M146" s="19">
        <v>3547148</v>
      </c>
      <c r="N146" s="19">
        <v>55984545</v>
      </c>
      <c r="O146" s="20">
        <v>63729145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732886662</v>
      </c>
      <c r="E147" s="19">
        <v>732886662</v>
      </c>
      <c r="F147" s="19">
        <v>523862057</v>
      </c>
      <c r="G147" s="21">
        <f>IF(($D147     =0),0,($F147     /$D147     ))</f>
        <v>0.71479272875619615</v>
      </c>
      <c r="H147" s="20">
        <v>265973520</v>
      </c>
      <c r="I147" s="19">
        <v>10709426</v>
      </c>
      <c r="J147" s="19">
        <v>11104914</v>
      </c>
      <c r="K147" s="20">
        <v>287787860</v>
      </c>
      <c r="L147" s="20">
        <v>9475496</v>
      </c>
      <c r="M147" s="19">
        <v>9769478</v>
      </c>
      <c r="N147" s="19">
        <v>216829223</v>
      </c>
      <c r="O147" s="20">
        <v>236074197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1945860328</v>
      </c>
      <c r="E148" s="12">
        <f>SUM(E143:E147)</f>
        <v>1945860328</v>
      </c>
      <c r="F148" s="12">
        <f>SUM(F143:F147)</f>
        <v>1347015706</v>
      </c>
      <c r="G148" s="14">
        <f>IF(($D148     =0),0,($F148     /$D148     ))</f>
        <v>0.69224686202657404</v>
      </c>
      <c r="H148" s="13">
        <f>SUM(H143:H147)</f>
        <v>710858886</v>
      </c>
      <c r="I148" s="12">
        <f>SUM(I143:I147)</f>
        <v>20377311</v>
      </c>
      <c r="J148" s="12">
        <f>SUM(J143:J147)</f>
        <v>38203303</v>
      </c>
      <c r="K148" s="13">
        <f>SUM(K143:K147)</f>
        <v>769439500</v>
      </c>
      <c r="L148" s="13">
        <f>SUM(L143:L147)</f>
        <v>34066660</v>
      </c>
      <c r="M148" s="12">
        <f>SUM(M143:M147)</f>
        <v>35544636</v>
      </c>
      <c r="N148" s="12">
        <f>SUM(N143:N147)</f>
        <v>507964910</v>
      </c>
      <c r="O148" s="13">
        <f>SUM(O143:O147)</f>
        <v>577576206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247188358</v>
      </c>
      <c r="E149" s="19">
        <v>247188358</v>
      </c>
      <c r="F149" s="19">
        <v>163060631</v>
      </c>
      <c r="G149" s="21">
        <f>IF(($D149     =0),0,($F149     /$D149     ))</f>
        <v>0.65966145136980925</v>
      </c>
      <c r="H149" s="20">
        <v>81996230</v>
      </c>
      <c r="I149" s="19">
        <v>3592978</v>
      </c>
      <c r="J149" s="19">
        <v>4653969</v>
      </c>
      <c r="K149" s="20">
        <v>90243177</v>
      </c>
      <c r="L149" s="20">
        <v>4013854</v>
      </c>
      <c r="M149" s="19">
        <v>3450359</v>
      </c>
      <c r="N149" s="19">
        <v>65353241</v>
      </c>
      <c r="O149" s="20">
        <v>72817454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5599451800</v>
      </c>
      <c r="E150" s="19">
        <v>5338039747</v>
      </c>
      <c r="F150" s="19">
        <v>2840996490</v>
      </c>
      <c r="G150" s="21">
        <f>IF(($D150     =0),0,($F150     /$D150     ))</f>
        <v>0.50737046973062616</v>
      </c>
      <c r="H150" s="20">
        <v>638623711</v>
      </c>
      <c r="I150" s="19">
        <v>476723927</v>
      </c>
      <c r="J150" s="19">
        <v>431590911</v>
      </c>
      <c r="K150" s="20">
        <v>1546938549</v>
      </c>
      <c r="L150" s="20">
        <v>370333239</v>
      </c>
      <c r="M150" s="19">
        <v>369956019</v>
      </c>
      <c r="N150" s="19">
        <v>553768683</v>
      </c>
      <c r="O150" s="20">
        <v>1294057941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503693750</v>
      </c>
      <c r="E151" s="19">
        <v>512193750</v>
      </c>
      <c r="F151" s="19">
        <v>337815130</v>
      </c>
      <c r="G151" s="21">
        <f>IF(($D151     =0),0,($F151     /$D151     ))</f>
        <v>0.67067564368229704</v>
      </c>
      <c r="H151" s="20">
        <v>165670681</v>
      </c>
      <c r="I151" s="19">
        <v>15391775</v>
      </c>
      <c r="J151" s="19">
        <v>15646082</v>
      </c>
      <c r="K151" s="20">
        <v>196708538</v>
      </c>
      <c r="L151" s="20">
        <v>23605451</v>
      </c>
      <c r="M151" s="19">
        <v>13916503</v>
      </c>
      <c r="N151" s="19">
        <v>103584638</v>
      </c>
      <c r="O151" s="20">
        <v>141106592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200230570</v>
      </c>
      <c r="E152" s="19">
        <v>200230570</v>
      </c>
      <c r="F152" s="19">
        <v>123557876</v>
      </c>
      <c r="G152" s="21">
        <f>IF(($D152     =0),0,($F152     /$D152     ))</f>
        <v>0.61707798164885608</v>
      </c>
      <c r="H152" s="20">
        <v>61298354</v>
      </c>
      <c r="I152" s="19">
        <v>5552715</v>
      </c>
      <c r="J152" s="19">
        <v>5316944</v>
      </c>
      <c r="K152" s="20">
        <v>72168013</v>
      </c>
      <c r="L152" s="20">
        <v>5149229</v>
      </c>
      <c r="M152" s="19">
        <v>6169751</v>
      </c>
      <c r="N152" s="19">
        <v>40070883</v>
      </c>
      <c r="O152" s="20">
        <v>51389863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228100609</v>
      </c>
      <c r="E153" s="19">
        <v>228100609</v>
      </c>
      <c r="F153" s="19">
        <v>151560082</v>
      </c>
      <c r="G153" s="21">
        <f>IF(($D153     =0),0,($F153     /$D153     ))</f>
        <v>0.66444400418062888</v>
      </c>
      <c r="H153" s="20">
        <v>64377269</v>
      </c>
      <c r="I153" s="19">
        <v>9610686</v>
      </c>
      <c r="J153" s="19">
        <v>9049817</v>
      </c>
      <c r="K153" s="20">
        <v>83037772</v>
      </c>
      <c r="L153" s="20">
        <v>9092670</v>
      </c>
      <c r="M153" s="19">
        <v>9041265</v>
      </c>
      <c r="N153" s="19">
        <v>50388375</v>
      </c>
      <c r="O153" s="20">
        <v>68522310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917966889</v>
      </c>
      <c r="E154" s="19">
        <v>917966889</v>
      </c>
      <c r="F154" s="19">
        <v>635526427</v>
      </c>
      <c r="G154" s="21">
        <f>IF(($D154     =0),0,($F154     /$D154     ))</f>
        <v>0.6923195538047342</v>
      </c>
      <c r="H154" s="20">
        <v>312879108</v>
      </c>
      <c r="I154" s="19">
        <v>15410819</v>
      </c>
      <c r="J154" s="19">
        <v>15217837</v>
      </c>
      <c r="K154" s="20">
        <v>343507764</v>
      </c>
      <c r="L154" s="20">
        <v>15453919</v>
      </c>
      <c r="M154" s="19">
        <v>20657511</v>
      </c>
      <c r="N154" s="19">
        <v>255907233</v>
      </c>
      <c r="O154" s="20">
        <v>292018663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7696631976</v>
      </c>
      <c r="E155" s="12">
        <f>SUM(E149:E154)</f>
        <v>7443719923</v>
      </c>
      <c r="F155" s="12">
        <f>SUM(F149:F154)</f>
        <v>4252516636</v>
      </c>
      <c r="G155" s="14">
        <f>IF(($D155     =0),0,($F155     /$D155     ))</f>
        <v>0.55251656169353003</v>
      </c>
      <c r="H155" s="13">
        <f>SUM(H149:H154)</f>
        <v>1324845353</v>
      </c>
      <c r="I155" s="12">
        <f>SUM(I149:I154)</f>
        <v>526282900</v>
      </c>
      <c r="J155" s="12">
        <f>SUM(J149:J154)</f>
        <v>481475560</v>
      </c>
      <c r="K155" s="13">
        <f>SUM(K149:K154)</f>
        <v>2332603813</v>
      </c>
      <c r="L155" s="13">
        <f>SUM(L149:L154)</f>
        <v>427648362</v>
      </c>
      <c r="M155" s="12">
        <f>SUM(M149:M154)</f>
        <v>423191408</v>
      </c>
      <c r="N155" s="12">
        <f>SUM(N149:N154)</f>
        <v>1069073053</v>
      </c>
      <c r="O155" s="13">
        <f>SUM(O149:O154)</f>
        <v>1919912823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447100514</v>
      </c>
      <c r="E156" s="19">
        <v>447100514</v>
      </c>
      <c r="F156" s="19">
        <v>336302440</v>
      </c>
      <c r="G156" s="21">
        <f>IF(($D156     =0),0,($F156     /$D156     ))</f>
        <v>0.75218531285338674</v>
      </c>
      <c r="H156" s="20">
        <v>111379486</v>
      </c>
      <c r="I156" s="19">
        <v>44779928</v>
      </c>
      <c r="J156" s="19">
        <v>12375721</v>
      </c>
      <c r="K156" s="20">
        <v>168535135</v>
      </c>
      <c r="L156" s="20">
        <v>10583058</v>
      </c>
      <c r="M156" s="19">
        <v>63065606</v>
      </c>
      <c r="N156" s="19">
        <v>94118641</v>
      </c>
      <c r="O156" s="20">
        <v>167767305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2716201493</v>
      </c>
      <c r="E157" s="19">
        <v>2716201493</v>
      </c>
      <c r="F157" s="19">
        <v>1312326329</v>
      </c>
      <c r="G157" s="21">
        <f>IF(($D157     =0),0,($F157     /$D157     ))</f>
        <v>0.48314763554251533</v>
      </c>
      <c r="H157" s="20">
        <v>155077554</v>
      </c>
      <c r="I157" s="19">
        <v>234950425</v>
      </c>
      <c r="J157" s="19">
        <v>218974716</v>
      </c>
      <c r="K157" s="20">
        <v>609002695</v>
      </c>
      <c r="L157" s="20">
        <v>199368518</v>
      </c>
      <c r="M157" s="19">
        <v>191726652</v>
      </c>
      <c r="N157" s="19">
        <v>312228464</v>
      </c>
      <c r="O157" s="20">
        <v>703323634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262111295</v>
      </c>
      <c r="E158" s="19">
        <v>262111295</v>
      </c>
      <c r="F158" s="19">
        <v>190458428</v>
      </c>
      <c r="G158" s="21">
        <f>IF(($D158     =0),0,($F158     /$D158     ))</f>
        <v>0.72663189886570889</v>
      </c>
      <c r="H158" s="20">
        <v>103585137</v>
      </c>
      <c r="I158" s="19">
        <v>4373249</v>
      </c>
      <c r="J158" s="19">
        <v>2837596</v>
      </c>
      <c r="K158" s="20">
        <v>110795982</v>
      </c>
      <c r="L158" s="20">
        <v>4417048</v>
      </c>
      <c r="M158" s="19">
        <v>2144212</v>
      </c>
      <c r="N158" s="19">
        <v>73101186</v>
      </c>
      <c r="O158" s="20">
        <v>79662446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172999983</v>
      </c>
      <c r="E159" s="19">
        <v>172999983</v>
      </c>
      <c r="F159" s="19">
        <v>132865896</v>
      </c>
      <c r="G159" s="21">
        <f>IF(($D159     =0),0,($F159     /$D159     ))</f>
        <v>0.76801103500686474</v>
      </c>
      <c r="H159" s="20">
        <v>29310271</v>
      </c>
      <c r="I159" s="19">
        <v>53837563</v>
      </c>
      <c r="J159" s="19">
        <v>2174993</v>
      </c>
      <c r="K159" s="20">
        <v>85322827</v>
      </c>
      <c r="L159" s="20">
        <v>5999579</v>
      </c>
      <c r="M159" s="19">
        <v>714181</v>
      </c>
      <c r="N159" s="19">
        <v>40829309</v>
      </c>
      <c r="O159" s="20">
        <v>47543069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1601363894</v>
      </c>
      <c r="E160" s="19">
        <v>1615763892</v>
      </c>
      <c r="F160" s="19">
        <v>1026318580</v>
      </c>
      <c r="G160" s="21">
        <f>IF(($D160     =0),0,($F160     /$D160     ))</f>
        <v>0.6409027853353112</v>
      </c>
      <c r="H160" s="20">
        <v>380229544</v>
      </c>
      <c r="I160" s="19">
        <v>53061213</v>
      </c>
      <c r="J160" s="19">
        <v>59070241</v>
      </c>
      <c r="K160" s="20">
        <v>492360998</v>
      </c>
      <c r="L160" s="20">
        <v>81741753</v>
      </c>
      <c r="M160" s="19">
        <v>104289727</v>
      </c>
      <c r="N160" s="19">
        <v>347926102</v>
      </c>
      <c r="O160" s="20">
        <v>533957582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5199777179</v>
      </c>
      <c r="E161" s="12">
        <f>SUM(E156:E160)</f>
        <v>5214177177</v>
      </c>
      <c r="F161" s="12">
        <f>SUM(F156:F160)</f>
        <v>2998271673</v>
      </c>
      <c r="G161" s="14">
        <f>IF(($D161     =0),0,($F161     /$D161     ))</f>
        <v>0.5766154144275496</v>
      </c>
      <c r="H161" s="13">
        <f>SUM(H156:H160)</f>
        <v>779581992</v>
      </c>
      <c r="I161" s="12">
        <f>SUM(I156:I160)</f>
        <v>391002378</v>
      </c>
      <c r="J161" s="12">
        <f>SUM(J156:J160)</f>
        <v>295433267</v>
      </c>
      <c r="K161" s="13">
        <f>SUM(K156:K160)</f>
        <v>1466017637</v>
      </c>
      <c r="L161" s="13">
        <f>SUM(L156:L160)</f>
        <v>302109956</v>
      </c>
      <c r="M161" s="12">
        <f>SUM(M156:M160)</f>
        <v>361940378</v>
      </c>
      <c r="N161" s="12">
        <f>SUM(N156:N160)</f>
        <v>868203702</v>
      </c>
      <c r="O161" s="13">
        <f>SUM(O156:O160)</f>
        <v>1532254036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503600700</v>
      </c>
      <c r="E162" s="19">
        <v>503600700</v>
      </c>
      <c r="F162" s="19">
        <v>303246937</v>
      </c>
      <c r="G162" s="21">
        <f>IF(($D162     =0),0,($F162     /$D162     ))</f>
        <v>0.60215749700109633</v>
      </c>
      <c r="H162" s="20">
        <v>107945775</v>
      </c>
      <c r="I162" s="19">
        <v>38371742</v>
      </c>
      <c r="J162" s="19">
        <v>34356154</v>
      </c>
      <c r="K162" s="20">
        <v>180673671</v>
      </c>
      <c r="L162" s="20">
        <v>31556551</v>
      </c>
      <c r="M162" s="19">
        <v>31292958</v>
      </c>
      <c r="N162" s="19">
        <v>59723757</v>
      </c>
      <c r="O162" s="20">
        <v>122573266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251907473</v>
      </c>
      <c r="E163" s="19">
        <v>251907473</v>
      </c>
      <c r="F163" s="19">
        <v>164977071</v>
      </c>
      <c r="G163" s="21">
        <f>IF(($D163     =0),0,($F163     /$D163     ))</f>
        <v>0.65491138089420631</v>
      </c>
      <c r="H163" s="20">
        <v>72175099</v>
      </c>
      <c r="I163" s="19">
        <v>10477803</v>
      </c>
      <c r="J163" s="19">
        <v>8673126</v>
      </c>
      <c r="K163" s="20">
        <v>91326028</v>
      </c>
      <c r="L163" s="20">
        <v>8228536</v>
      </c>
      <c r="M163" s="19">
        <v>8720368</v>
      </c>
      <c r="N163" s="19">
        <v>56702139</v>
      </c>
      <c r="O163" s="20">
        <v>73651043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297872180</v>
      </c>
      <c r="E164" s="19">
        <v>297872180</v>
      </c>
      <c r="F164" s="19">
        <v>228128622</v>
      </c>
      <c r="G164" s="21">
        <f>IF(($D164     =0),0,($F164     /$D164     ))</f>
        <v>0.76586078632788068</v>
      </c>
      <c r="H164" s="20">
        <v>121994348</v>
      </c>
      <c r="I164" s="19">
        <v>4246896</v>
      </c>
      <c r="J164" s="19">
        <v>3946591</v>
      </c>
      <c r="K164" s="20">
        <v>130187835</v>
      </c>
      <c r="L164" s="20">
        <v>3268128</v>
      </c>
      <c r="M164" s="19">
        <v>3581843</v>
      </c>
      <c r="N164" s="19">
        <v>91090816</v>
      </c>
      <c r="O164" s="20">
        <v>97940787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259923078</v>
      </c>
      <c r="E165" s="19">
        <v>259923078</v>
      </c>
      <c r="F165" s="19">
        <v>174131609</v>
      </c>
      <c r="G165" s="21">
        <f>IF(($D165     =0),0,($F165     /$D165     ))</f>
        <v>0.66993516058624081</v>
      </c>
      <c r="H165" s="20">
        <v>78069925</v>
      </c>
      <c r="I165" s="19">
        <v>7645426</v>
      </c>
      <c r="J165" s="19">
        <v>7080564</v>
      </c>
      <c r="K165" s="20">
        <v>92795915</v>
      </c>
      <c r="L165" s="20">
        <v>7540775</v>
      </c>
      <c r="M165" s="19">
        <v>8762111</v>
      </c>
      <c r="N165" s="19">
        <v>65032808</v>
      </c>
      <c r="O165" s="20">
        <v>81335694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638974696</v>
      </c>
      <c r="E166" s="19">
        <v>638974696</v>
      </c>
      <c r="F166" s="19">
        <v>440086309</v>
      </c>
      <c r="G166" s="21">
        <f>IF(($D166     =0),0,($F166     /$D166     ))</f>
        <v>0.68873824230435565</v>
      </c>
      <c r="H166" s="20">
        <v>214783861</v>
      </c>
      <c r="I166" s="19">
        <v>8690955</v>
      </c>
      <c r="J166" s="19">
        <v>10453915</v>
      </c>
      <c r="K166" s="20">
        <v>233928731</v>
      </c>
      <c r="L166" s="20">
        <v>20881770</v>
      </c>
      <c r="M166" s="19">
        <v>13144644</v>
      </c>
      <c r="N166" s="19">
        <v>172131164</v>
      </c>
      <c r="O166" s="20">
        <v>206157578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1952278127</v>
      </c>
      <c r="E167" s="12">
        <f>SUM(E162:E166)</f>
        <v>1952278127</v>
      </c>
      <c r="F167" s="12">
        <f>SUM(F162:F166)</f>
        <v>1310570548</v>
      </c>
      <c r="G167" s="14">
        <f>IF(($D167     =0),0,($F167     /$D167     ))</f>
        <v>0.67130319695478513</v>
      </c>
      <c r="H167" s="13">
        <f>SUM(H162:H166)</f>
        <v>594969008</v>
      </c>
      <c r="I167" s="12">
        <f>SUM(I162:I166)</f>
        <v>69432822</v>
      </c>
      <c r="J167" s="12">
        <f>SUM(J162:J166)</f>
        <v>64510350</v>
      </c>
      <c r="K167" s="13">
        <f>SUM(K162:K166)</f>
        <v>728912180</v>
      </c>
      <c r="L167" s="13">
        <f>SUM(L162:L166)</f>
        <v>71475760</v>
      </c>
      <c r="M167" s="12">
        <f>SUM(M162:M166)</f>
        <v>65501924</v>
      </c>
      <c r="N167" s="12">
        <f>SUM(N162:N166)</f>
        <v>444680684</v>
      </c>
      <c r="O167" s="13">
        <f>SUM(O162:O166)</f>
        <v>581658368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100075630680</v>
      </c>
      <c r="E168" s="12">
        <f>SUM(E103,E105:E109,E111:E118,E120:E123,E125:E129,E131:E134,E136:E141,E143:E147,E149:E154,E156:E160,E162:E166)</f>
        <v>99823889118</v>
      </c>
      <c r="F168" s="12">
        <f>SUM(F103,F105:F109,F111:F118,F120:F123,F125:F129,F131:F134,F136:F141,F143:F147,F149:F154,F156:F160,F162:F166)</f>
        <v>55839225547</v>
      </c>
      <c r="G168" s="14">
        <f>IF(($D168     =0),0,($F168     /$D168     ))</f>
        <v>0.55797025876909523</v>
      </c>
      <c r="H168" s="13">
        <f>SUM(H103,H105:H109,H111:H118,H120:H123,H125:H129,H131:H134,H136:H141,H143:H147,H149:H154,H156:H160,H162:H166)</f>
        <v>14517552875</v>
      </c>
      <c r="I168" s="12">
        <f>SUM(I103,I105:I109,I111:I118,I120:I123,I125:I129,I131:I134,I136:I141,I143:I147,I149:I154,I156:I160,I162:I166)</f>
        <v>7910125489</v>
      </c>
      <c r="J168" s="12">
        <f>SUM(J103,J105:J109,J111:J118,J120:J123,J125:J129,J131:J134,J136:J141,J143:J147,J149:J154,J156:J160,J162:J166)</f>
        <v>6609690527</v>
      </c>
      <c r="K168" s="13">
        <f>SUM(K103,K105:K109,K111:K118,K120:K123,K125:K129,K131:K134,K136:K141,K143:K147,K149:K154,K156:K160,K162:K166)</f>
        <v>29037368891</v>
      </c>
      <c r="L168" s="13">
        <f>SUM(L103,L105:L109,L111:L118,L120:L123,L125:L129,L131:L134,L136:L141,L143:L147,L149:L154,L156:L160,L162:L166)</f>
        <v>6390129494</v>
      </c>
      <c r="M168" s="12">
        <f>SUM(M103,M105:M109,M111:M118,M120:M123,M125:M129,M131:M134,M136:M141,M143:M147,M149:M154,M156:M160,M162:M166)</f>
        <v>6296893046</v>
      </c>
      <c r="N168" s="12">
        <f>SUM(N103,N105:N109,N111:N118,N120:N123,N125:N129,N131:N134,N136:N141,N143:N147,N149:N154,N156:N160,N162:N166)</f>
        <v>14114834116</v>
      </c>
      <c r="O168" s="13">
        <f>SUM(O103,O105:O109,O111:O118,O120:O123,O125:O129,O131:O134,O136:O141,O143:O147,O149:O154,O156:O160,O162:O166)</f>
        <v>26801856656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576941089</v>
      </c>
      <c r="E171" s="19">
        <v>576941089</v>
      </c>
      <c r="F171" s="19">
        <v>406493149</v>
      </c>
      <c r="G171" s="21">
        <f>IF(($D171     =0),0,($F171     /$D171     ))</f>
        <v>0.70456612772123084</v>
      </c>
      <c r="H171" s="20">
        <v>181420723</v>
      </c>
      <c r="I171" s="19">
        <v>17754210</v>
      </c>
      <c r="J171" s="19">
        <v>20293850</v>
      </c>
      <c r="K171" s="20">
        <v>219468783</v>
      </c>
      <c r="L171" s="20">
        <v>18570603</v>
      </c>
      <c r="M171" s="19">
        <v>18155973</v>
      </c>
      <c r="N171" s="19">
        <v>150297790</v>
      </c>
      <c r="O171" s="20">
        <v>187024366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522367147</v>
      </c>
      <c r="E172" s="19">
        <v>522367147</v>
      </c>
      <c r="F172" s="19">
        <v>357935970</v>
      </c>
      <c r="G172" s="21">
        <f>IF(($D172     =0),0,($F172     /$D172     ))</f>
        <v>0.68521914529973305</v>
      </c>
      <c r="H172" s="20">
        <v>168508116</v>
      </c>
      <c r="I172" s="19">
        <v>10145558</v>
      </c>
      <c r="J172" s="19">
        <v>21124689</v>
      </c>
      <c r="K172" s="20">
        <v>199778363</v>
      </c>
      <c r="L172" s="20">
        <v>5972161</v>
      </c>
      <c r="M172" s="19">
        <v>17824918</v>
      </c>
      <c r="N172" s="19">
        <v>134360528</v>
      </c>
      <c r="O172" s="20">
        <v>158157607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1858312665</v>
      </c>
      <c r="E173" s="19">
        <v>1858312665</v>
      </c>
      <c r="F173" s="19">
        <v>1112227419</v>
      </c>
      <c r="G173" s="21">
        <f>IF(($D173     =0),0,($F173     /$D173     ))</f>
        <v>0.59851468482565606</v>
      </c>
      <c r="H173" s="20">
        <v>344622069</v>
      </c>
      <c r="I173" s="19">
        <v>125894041</v>
      </c>
      <c r="J173" s="19">
        <v>137214339</v>
      </c>
      <c r="K173" s="20">
        <v>607730449</v>
      </c>
      <c r="L173" s="20">
        <v>103932545</v>
      </c>
      <c r="M173" s="19">
        <v>110972848</v>
      </c>
      <c r="N173" s="19">
        <v>289591577</v>
      </c>
      <c r="O173" s="20">
        <v>504496970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729303421</v>
      </c>
      <c r="E174" s="19">
        <v>729303421</v>
      </c>
      <c r="F174" s="19">
        <v>380828966</v>
      </c>
      <c r="G174" s="21">
        <f>IF(($D174     =0),0,($F174     /$D174     ))</f>
        <v>0.52218179023186018</v>
      </c>
      <c r="H174" s="20">
        <v>126186389</v>
      </c>
      <c r="I174" s="19">
        <v>33617481</v>
      </c>
      <c r="J174" s="19">
        <v>39786082</v>
      </c>
      <c r="K174" s="20">
        <v>199589952</v>
      </c>
      <c r="L174" s="20">
        <v>38129005</v>
      </c>
      <c r="M174" s="19">
        <v>33400985</v>
      </c>
      <c r="N174" s="19">
        <v>109709024</v>
      </c>
      <c r="O174" s="20">
        <v>181239014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399597032</v>
      </c>
      <c r="E175" s="19">
        <v>399597032</v>
      </c>
      <c r="F175" s="19">
        <v>194580549</v>
      </c>
      <c r="G175" s="21">
        <f>IF(($D175     =0),0,($F175     /$D175     ))</f>
        <v>0.48694192753663895</v>
      </c>
      <c r="H175" s="20">
        <v>91111915</v>
      </c>
      <c r="I175" s="19">
        <v>19013924</v>
      </c>
      <c r="J175" s="19">
        <v>19571991</v>
      </c>
      <c r="K175" s="20">
        <v>129697830</v>
      </c>
      <c r="L175" s="20">
        <v>21990632</v>
      </c>
      <c r="M175" s="19">
        <v>21866255</v>
      </c>
      <c r="N175" s="19">
        <v>21025832</v>
      </c>
      <c r="O175" s="20">
        <v>64882719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1753543656</v>
      </c>
      <c r="E176" s="19">
        <v>1753543656</v>
      </c>
      <c r="F176" s="19">
        <v>1072680627</v>
      </c>
      <c r="G176" s="21">
        <f>IF(($D176     =0),0,($F176     /$D176     ))</f>
        <v>0.61172165479295026</v>
      </c>
      <c r="H176" s="20">
        <v>532463599</v>
      </c>
      <c r="I176" s="19">
        <v>27572644</v>
      </c>
      <c r="J176" s="19">
        <v>28409995</v>
      </c>
      <c r="K176" s="20">
        <v>588446238</v>
      </c>
      <c r="L176" s="20">
        <v>21957663</v>
      </c>
      <c r="M176" s="19">
        <v>25161994</v>
      </c>
      <c r="N176" s="19">
        <v>437114732</v>
      </c>
      <c r="O176" s="20">
        <v>484234389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5840065010</v>
      </c>
      <c r="E177" s="12">
        <f>SUM(E171:E176)</f>
        <v>5840065010</v>
      </c>
      <c r="F177" s="12">
        <f>SUM(F171:F176)</f>
        <v>3524746680</v>
      </c>
      <c r="G177" s="14">
        <f>IF(($D177     =0),0,($F177     /$D177     ))</f>
        <v>0.60354579511778417</v>
      </c>
      <c r="H177" s="13">
        <f>SUM(H171:H176)</f>
        <v>1444312811</v>
      </c>
      <c r="I177" s="12">
        <f>SUM(I171:I176)</f>
        <v>233997858</v>
      </c>
      <c r="J177" s="12">
        <f>SUM(J171:J176)</f>
        <v>266400946</v>
      </c>
      <c r="K177" s="13">
        <f>SUM(K171:K176)</f>
        <v>1944711615</v>
      </c>
      <c r="L177" s="13">
        <f>SUM(L171:L176)</f>
        <v>210552609</v>
      </c>
      <c r="M177" s="12">
        <f>SUM(M171:M176)</f>
        <v>227382973</v>
      </c>
      <c r="N177" s="12">
        <f>SUM(N171:N176)</f>
        <v>1142099483</v>
      </c>
      <c r="O177" s="13">
        <f>SUM(O171:O176)</f>
        <v>1580035065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585609553</v>
      </c>
      <c r="E178" s="19">
        <v>585609553</v>
      </c>
      <c r="F178" s="19">
        <v>330262697</v>
      </c>
      <c r="G178" s="21">
        <f>IF(($D178     =0),0,($F178     /$D178     ))</f>
        <v>0.5639639847200375</v>
      </c>
      <c r="H178" s="20">
        <v>118013551</v>
      </c>
      <c r="I178" s="19">
        <v>33678634</v>
      </c>
      <c r="J178" s="19">
        <v>25800295</v>
      </c>
      <c r="K178" s="20">
        <v>177492480</v>
      </c>
      <c r="L178" s="20">
        <v>27277714</v>
      </c>
      <c r="M178" s="19">
        <v>24448332</v>
      </c>
      <c r="N178" s="19">
        <v>101044171</v>
      </c>
      <c r="O178" s="20">
        <v>152770217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1008933954</v>
      </c>
      <c r="E179" s="19">
        <v>1008933954</v>
      </c>
      <c r="F179" s="19">
        <v>620078397</v>
      </c>
      <c r="G179" s="21">
        <f>IF(($D179     =0),0,($F179     /$D179     ))</f>
        <v>0.61458769877022101</v>
      </c>
      <c r="H179" s="20">
        <v>281648920</v>
      </c>
      <c r="I179" s="19">
        <v>22054153</v>
      </c>
      <c r="J179" s="19">
        <v>23361686</v>
      </c>
      <c r="K179" s="20">
        <v>327064759</v>
      </c>
      <c r="L179" s="20">
        <v>26286045</v>
      </c>
      <c r="M179" s="19">
        <v>33853978</v>
      </c>
      <c r="N179" s="19">
        <v>232873615</v>
      </c>
      <c r="O179" s="20">
        <v>293013638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1248344732</v>
      </c>
      <c r="E180" s="19">
        <v>1248344732</v>
      </c>
      <c r="F180" s="19">
        <v>715559146</v>
      </c>
      <c r="G180" s="21">
        <f>IF(($D180     =0),0,($F180     /$D180     ))</f>
        <v>0.57320636492260213</v>
      </c>
      <c r="H180" s="20">
        <v>267215980</v>
      </c>
      <c r="I180" s="19">
        <v>61510779</v>
      </c>
      <c r="J180" s="19">
        <v>60967690</v>
      </c>
      <c r="K180" s="20">
        <v>389694449</v>
      </c>
      <c r="L180" s="20">
        <v>27199300</v>
      </c>
      <c r="M180" s="19">
        <v>64174954</v>
      </c>
      <c r="N180" s="19">
        <v>234490443</v>
      </c>
      <c r="O180" s="20">
        <v>325864697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619224183</v>
      </c>
      <c r="E181" s="19">
        <v>619224183</v>
      </c>
      <c r="F181" s="19">
        <v>400478132</v>
      </c>
      <c r="G181" s="21">
        <f>IF(($D181     =0),0,($F181     /$D181     ))</f>
        <v>0.64674175039446091</v>
      </c>
      <c r="H181" s="20">
        <v>219111784</v>
      </c>
      <c r="I181" s="19">
        <v>-15205300</v>
      </c>
      <c r="J181" s="19">
        <v>7490693</v>
      </c>
      <c r="K181" s="20">
        <v>211397177</v>
      </c>
      <c r="L181" s="20">
        <v>8753246</v>
      </c>
      <c r="M181" s="19">
        <v>-1258140</v>
      </c>
      <c r="N181" s="19">
        <v>181585849</v>
      </c>
      <c r="O181" s="20">
        <v>189080955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2110838385</v>
      </c>
      <c r="E182" s="19">
        <v>2110838385</v>
      </c>
      <c r="F182" s="19">
        <v>1338368366</v>
      </c>
      <c r="G182" s="21">
        <f>IF(($D182     =0),0,($F182     /$D182     ))</f>
        <v>0.63404587272558999</v>
      </c>
      <c r="H182" s="20">
        <v>619447540</v>
      </c>
      <c r="I182" s="19">
        <v>37205598</v>
      </c>
      <c r="J182" s="19">
        <v>60031994</v>
      </c>
      <c r="K182" s="20">
        <v>716685132</v>
      </c>
      <c r="L182" s="20">
        <v>49143006</v>
      </c>
      <c r="M182" s="19">
        <v>44720336</v>
      </c>
      <c r="N182" s="19">
        <v>527819892</v>
      </c>
      <c r="O182" s="20">
        <v>621683234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5572950807</v>
      </c>
      <c r="E183" s="12">
        <f>SUM(E178:E182)</f>
        <v>5572950807</v>
      </c>
      <c r="F183" s="12">
        <f>SUM(F178:F182)</f>
        <v>3404746738</v>
      </c>
      <c r="G183" s="14">
        <f>IF(($D183     =0),0,($F183     /$D183     ))</f>
        <v>0.61094146636345859</v>
      </c>
      <c r="H183" s="13">
        <f>SUM(H178:H182)</f>
        <v>1505437775</v>
      </c>
      <c r="I183" s="12">
        <f>SUM(I178:I182)</f>
        <v>139243864</v>
      </c>
      <c r="J183" s="12">
        <f>SUM(J178:J182)</f>
        <v>177652358</v>
      </c>
      <c r="K183" s="13">
        <f>SUM(K178:K182)</f>
        <v>1822333997</v>
      </c>
      <c r="L183" s="13">
        <f>SUM(L178:L182)</f>
        <v>138659311</v>
      </c>
      <c r="M183" s="12">
        <f>SUM(M178:M182)</f>
        <v>165939460</v>
      </c>
      <c r="N183" s="12">
        <f>SUM(N178:N182)</f>
        <v>1277813970</v>
      </c>
      <c r="O183" s="13">
        <f>SUM(O178:O182)</f>
        <v>1582412741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366106239</v>
      </c>
      <c r="E184" s="19">
        <v>366106239</v>
      </c>
      <c r="F184" s="19">
        <v>223163820</v>
      </c>
      <c r="G184" s="21">
        <f>IF(($D184     =0),0,($F184     /$D184     ))</f>
        <v>0.60956027575372729</v>
      </c>
      <c r="H184" s="20">
        <v>2652841</v>
      </c>
      <c r="I184" s="19">
        <v>108317950</v>
      </c>
      <c r="J184" s="19">
        <v>9464289</v>
      </c>
      <c r="K184" s="20">
        <v>120435080</v>
      </c>
      <c r="L184" s="20">
        <v>5405159</v>
      </c>
      <c r="M184" s="19">
        <v>9470106</v>
      </c>
      <c r="N184" s="19">
        <v>87853475</v>
      </c>
      <c r="O184" s="20">
        <v>102728740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317793064</v>
      </c>
      <c r="E185" s="19">
        <v>317793064</v>
      </c>
      <c r="F185" s="19">
        <v>222375728</v>
      </c>
      <c r="G185" s="21">
        <f>IF(($D185     =0),0,($F185     /$D185     ))</f>
        <v>0.69975009901411822</v>
      </c>
      <c r="H185" s="20">
        <v>183081662</v>
      </c>
      <c r="I185" s="19">
        <v>3611529</v>
      </c>
      <c r="J185" s="19">
        <v>3164095</v>
      </c>
      <c r="K185" s="20">
        <v>189857286</v>
      </c>
      <c r="L185" s="20">
        <v>-64645402</v>
      </c>
      <c r="M185" s="19">
        <v>7918323</v>
      </c>
      <c r="N185" s="19">
        <v>89245521</v>
      </c>
      <c r="O185" s="20">
        <v>32518442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5302511078</v>
      </c>
      <c r="E186" s="19">
        <v>5411700335</v>
      </c>
      <c r="F186" s="19">
        <v>2802633075</v>
      </c>
      <c r="G186" s="21">
        <f>IF(($D186     =0),0,($F186     /$D186     ))</f>
        <v>0.52854827340730359</v>
      </c>
      <c r="H186" s="20">
        <v>895518220</v>
      </c>
      <c r="I186" s="19">
        <v>277946956</v>
      </c>
      <c r="J186" s="19">
        <v>281451480</v>
      </c>
      <c r="K186" s="20">
        <v>1454916656</v>
      </c>
      <c r="L186" s="20">
        <v>307748566</v>
      </c>
      <c r="M186" s="19">
        <v>272980101</v>
      </c>
      <c r="N186" s="19">
        <v>766987752</v>
      </c>
      <c r="O186" s="20">
        <v>1347716419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739456683</v>
      </c>
      <c r="E187" s="19">
        <v>739456683</v>
      </c>
      <c r="F187" s="19">
        <v>302801719</v>
      </c>
      <c r="G187" s="21">
        <f>IF(($D187     =0),0,($F187     /$D187     ))</f>
        <v>0.40949216629096313</v>
      </c>
      <c r="H187" s="20">
        <v>153061036</v>
      </c>
      <c r="I187" s="19">
        <v>19290555</v>
      </c>
      <c r="J187" s="19">
        <v>12905724</v>
      </c>
      <c r="K187" s="20">
        <v>185257315</v>
      </c>
      <c r="L187" s="20">
        <v>1407721</v>
      </c>
      <c r="M187" s="19">
        <v>17624805</v>
      </c>
      <c r="N187" s="19">
        <v>98511878</v>
      </c>
      <c r="O187" s="20">
        <v>117544404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1020467000</v>
      </c>
      <c r="E188" s="19">
        <v>1020467000</v>
      </c>
      <c r="F188" s="19">
        <v>700814011</v>
      </c>
      <c r="G188" s="21">
        <f>IF(($D188     =0),0,($F188     /$D188     ))</f>
        <v>0.68675813230609128</v>
      </c>
      <c r="H188" s="20">
        <v>343962181</v>
      </c>
      <c r="I188" s="19">
        <v>9736665</v>
      </c>
      <c r="J188" s="19">
        <v>37293753</v>
      </c>
      <c r="K188" s="20">
        <v>390992599</v>
      </c>
      <c r="L188" s="20">
        <v>9823260</v>
      </c>
      <c r="M188" s="19">
        <v>6469748</v>
      </c>
      <c r="N188" s="19">
        <v>293528404</v>
      </c>
      <c r="O188" s="20">
        <v>309821412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7746334064</v>
      </c>
      <c r="E189" s="12">
        <f>SUM(E184:E188)</f>
        <v>7855523321</v>
      </c>
      <c r="F189" s="12">
        <f>SUM(F184:F188)</f>
        <v>4251788353</v>
      </c>
      <c r="G189" s="14">
        <f>IF(($D189     =0),0,($F189     /$D189     ))</f>
        <v>0.54887748422309712</v>
      </c>
      <c r="H189" s="13">
        <f>SUM(H184:H188)</f>
        <v>1578275940</v>
      </c>
      <c r="I189" s="12">
        <f>SUM(I184:I188)</f>
        <v>418903655</v>
      </c>
      <c r="J189" s="12">
        <f>SUM(J184:J188)</f>
        <v>344279341</v>
      </c>
      <c r="K189" s="13">
        <f>SUM(K184:K188)</f>
        <v>2341458936</v>
      </c>
      <c r="L189" s="13">
        <f>SUM(L184:L188)</f>
        <v>259739304</v>
      </c>
      <c r="M189" s="12">
        <f>SUM(M184:M188)</f>
        <v>314463083</v>
      </c>
      <c r="N189" s="12">
        <f>SUM(N184:N188)</f>
        <v>1336127030</v>
      </c>
      <c r="O189" s="13">
        <f>SUM(O184:O188)</f>
        <v>1910329417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578994756</v>
      </c>
      <c r="E190" s="19">
        <v>578994756</v>
      </c>
      <c r="F190" s="19">
        <v>239176610</v>
      </c>
      <c r="G190" s="21">
        <f>IF(($D190     =0),0,($F190     /$D190     ))</f>
        <v>0.41308942355947692</v>
      </c>
      <c r="H190" s="20">
        <v>259732436</v>
      </c>
      <c r="I190" s="19">
        <v>-204629939</v>
      </c>
      <c r="J190" s="19">
        <v>49016504</v>
      </c>
      <c r="K190" s="20">
        <v>104119001</v>
      </c>
      <c r="L190" s="20">
        <v>27561548</v>
      </c>
      <c r="M190" s="19">
        <v>49657885</v>
      </c>
      <c r="N190" s="19">
        <v>57838176</v>
      </c>
      <c r="O190" s="20">
        <v>135057609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838447205</v>
      </c>
      <c r="E191" s="19">
        <v>838447205</v>
      </c>
      <c r="F191" s="19">
        <v>452707471</v>
      </c>
      <c r="G191" s="21">
        <f>IF(($D191     =0),0,($F191     /$D191     ))</f>
        <v>0.53993557173346407</v>
      </c>
      <c r="H191" s="20">
        <v>144881316</v>
      </c>
      <c r="I191" s="19">
        <v>47128812</v>
      </c>
      <c r="J191" s="19">
        <v>44636260</v>
      </c>
      <c r="K191" s="20">
        <v>236646388</v>
      </c>
      <c r="L191" s="20">
        <v>44278463</v>
      </c>
      <c r="M191" s="19">
        <v>47703686</v>
      </c>
      <c r="N191" s="19">
        <v>124078934</v>
      </c>
      <c r="O191" s="20">
        <v>216061083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594466689</v>
      </c>
      <c r="E192" s="19">
        <v>594466689</v>
      </c>
      <c r="F192" s="19">
        <v>317110422</v>
      </c>
      <c r="G192" s="21">
        <f>IF(($D192     =0),0,($F192     /$D192     ))</f>
        <v>0.53343682306814677</v>
      </c>
      <c r="H192" s="20">
        <v>89986035</v>
      </c>
      <c r="I192" s="19">
        <v>33913135</v>
      </c>
      <c r="J192" s="19">
        <v>43095970</v>
      </c>
      <c r="K192" s="20">
        <v>166995140</v>
      </c>
      <c r="L192" s="20">
        <v>36413651</v>
      </c>
      <c r="M192" s="19">
        <v>31666103</v>
      </c>
      <c r="N192" s="19">
        <v>82035528</v>
      </c>
      <c r="O192" s="20">
        <v>150115282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1566728490</v>
      </c>
      <c r="E193" s="19">
        <v>1566728490</v>
      </c>
      <c r="F193" s="19">
        <v>827391529</v>
      </c>
      <c r="G193" s="21">
        <f>IF(($D193     =0),0,($F193     /$D193     ))</f>
        <v>0.52810141277254752</v>
      </c>
      <c r="H193" s="20">
        <v>60980089</v>
      </c>
      <c r="I193" s="19">
        <v>301581191</v>
      </c>
      <c r="J193" s="19">
        <v>80526360</v>
      </c>
      <c r="K193" s="20">
        <v>443087640</v>
      </c>
      <c r="L193" s="20">
        <v>62682802</v>
      </c>
      <c r="M193" s="19">
        <v>109470721</v>
      </c>
      <c r="N193" s="19">
        <v>212150366</v>
      </c>
      <c r="O193" s="20">
        <v>384303889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948803721</v>
      </c>
      <c r="E194" s="19">
        <v>948803721</v>
      </c>
      <c r="F194" s="19">
        <v>439267753</v>
      </c>
      <c r="G194" s="21">
        <f>IF(($D194     =0),0,($F194     /$D194     ))</f>
        <v>0.46297009937632821</v>
      </c>
      <c r="H194" s="20">
        <v>123604909</v>
      </c>
      <c r="I194" s="19">
        <v>70480897</v>
      </c>
      <c r="J194" s="19">
        <v>39529849</v>
      </c>
      <c r="K194" s="20">
        <v>233615655</v>
      </c>
      <c r="L194" s="20">
        <v>61992561</v>
      </c>
      <c r="M194" s="19">
        <v>46735406</v>
      </c>
      <c r="N194" s="19">
        <v>96924131</v>
      </c>
      <c r="O194" s="20">
        <v>205652098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165076538</v>
      </c>
      <c r="E195" s="19">
        <v>165076538</v>
      </c>
      <c r="F195" s="19">
        <v>120998190</v>
      </c>
      <c r="G195" s="21">
        <f>IF(($D195     =0),0,($F195     /$D195     ))</f>
        <v>0.73298235755343988</v>
      </c>
      <c r="H195" s="20">
        <v>64671733</v>
      </c>
      <c r="I195" s="19">
        <v>1440475</v>
      </c>
      <c r="J195" s="19">
        <v>563459</v>
      </c>
      <c r="K195" s="20">
        <v>66675667</v>
      </c>
      <c r="L195" s="20">
        <v>1836695</v>
      </c>
      <c r="M195" s="19">
        <v>387121</v>
      </c>
      <c r="N195" s="19">
        <v>52098707</v>
      </c>
      <c r="O195" s="20">
        <v>54322523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4692517399</v>
      </c>
      <c r="E196" s="12">
        <f>SUM(E190:E195)</f>
        <v>4692517399</v>
      </c>
      <c r="F196" s="12">
        <f>SUM(F190:F195)</f>
        <v>2396651975</v>
      </c>
      <c r="G196" s="14">
        <f>IF(($D196     =0),0,($F196     /$D196     ))</f>
        <v>0.51073907057025281</v>
      </c>
      <c r="H196" s="13">
        <f>SUM(H190:H195)</f>
        <v>743856518</v>
      </c>
      <c r="I196" s="12">
        <f>SUM(I190:I195)</f>
        <v>249914571</v>
      </c>
      <c r="J196" s="12">
        <f>SUM(J190:J195)</f>
        <v>257368402</v>
      </c>
      <c r="K196" s="13">
        <f>SUM(K190:K195)</f>
        <v>1251139491</v>
      </c>
      <c r="L196" s="13">
        <f>SUM(L190:L195)</f>
        <v>234765720</v>
      </c>
      <c r="M196" s="12">
        <f>SUM(M190:M195)</f>
        <v>285620922</v>
      </c>
      <c r="N196" s="12">
        <f>SUM(N190:N195)</f>
        <v>625125842</v>
      </c>
      <c r="O196" s="13">
        <f>SUM(O190:O195)</f>
        <v>1145512484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396909290</v>
      </c>
      <c r="E197" s="19">
        <v>396909290</v>
      </c>
      <c r="F197" s="19">
        <v>270250562</v>
      </c>
      <c r="G197" s="21">
        <f>IF(($D197     =0),0,($F197     /$D197     ))</f>
        <v>0.68088746927541055</v>
      </c>
      <c r="H197" s="20">
        <v>96639424</v>
      </c>
      <c r="I197" s="19">
        <v>0</v>
      </c>
      <c r="J197" s="19">
        <v>15712706</v>
      </c>
      <c r="K197" s="20">
        <v>112352130</v>
      </c>
      <c r="L197" s="20">
        <v>17827669</v>
      </c>
      <c r="M197" s="19">
        <v>15650261</v>
      </c>
      <c r="N197" s="19">
        <v>124420502</v>
      </c>
      <c r="O197" s="20">
        <v>157898432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752711553</v>
      </c>
      <c r="E198" s="19">
        <v>752711553</v>
      </c>
      <c r="F198" s="19">
        <v>416391642</v>
      </c>
      <c r="G198" s="21">
        <f>IF(($D198     =0),0,($F198     /$D198     ))</f>
        <v>0.55318885480159485</v>
      </c>
      <c r="H198" s="20">
        <v>19872060</v>
      </c>
      <c r="I198" s="19">
        <v>181806801</v>
      </c>
      <c r="J198" s="19">
        <v>24457318</v>
      </c>
      <c r="K198" s="20">
        <v>226136179</v>
      </c>
      <c r="L198" s="20">
        <v>21739238</v>
      </c>
      <c r="M198" s="19">
        <v>21151410</v>
      </c>
      <c r="N198" s="19">
        <v>147364815</v>
      </c>
      <c r="O198" s="20">
        <v>190255463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477972000</v>
      </c>
      <c r="E199" s="19">
        <v>477972000</v>
      </c>
      <c r="F199" s="19">
        <v>306675161</v>
      </c>
      <c r="G199" s="21">
        <f>IF(($D199     =0),0,($F199     /$D199     ))</f>
        <v>0.64161741901199232</v>
      </c>
      <c r="H199" s="20">
        <v>152723800</v>
      </c>
      <c r="I199" s="19">
        <v>4399237</v>
      </c>
      <c r="J199" s="19">
        <v>6578598</v>
      </c>
      <c r="K199" s="20">
        <v>163701635</v>
      </c>
      <c r="L199" s="20">
        <v>6081923</v>
      </c>
      <c r="M199" s="19">
        <v>9006210</v>
      </c>
      <c r="N199" s="19">
        <v>127885393</v>
      </c>
      <c r="O199" s="20">
        <v>142973526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1063112638</v>
      </c>
      <c r="E200" s="19">
        <v>1063112638</v>
      </c>
      <c r="F200" s="19">
        <v>654037079</v>
      </c>
      <c r="G200" s="21">
        <f>IF(($D200     =0),0,($F200     /$D200     ))</f>
        <v>0.61520957951400068</v>
      </c>
      <c r="H200" s="20">
        <v>311907578</v>
      </c>
      <c r="I200" s="19">
        <v>21992622</v>
      </c>
      <c r="J200" s="19">
        <v>28715090</v>
      </c>
      <c r="K200" s="20">
        <v>362615290</v>
      </c>
      <c r="L200" s="20">
        <v>29292371</v>
      </c>
      <c r="M200" s="19">
        <v>27317060</v>
      </c>
      <c r="N200" s="19">
        <v>234812358</v>
      </c>
      <c r="O200" s="20">
        <v>291421789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1371666187</v>
      </c>
      <c r="E201" s="19">
        <v>1371666187</v>
      </c>
      <c r="F201" s="19">
        <v>983980609</v>
      </c>
      <c r="G201" s="21">
        <f>IF(($D201     =0),0,($F201     /$D201     ))</f>
        <v>0.71736156969217468</v>
      </c>
      <c r="H201" s="20">
        <v>495453703</v>
      </c>
      <c r="I201" s="19">
        <v>21900797</v>
      </c>
      <c r="J201" s="19">
        <v>22209338</v>
      </c>
      <c r="K201" s="20">
        <v>539563838</v>
      </c>
      <c r="L201" s="20">
        <v>25480556</v>
      </c>
      <c r="M201" s="19">
        <v>19794525</v>
      </c>
      <c r="N201" s="19">
        <v>399141690</v>
      </c>
      <c r="O201" s="20">
        <v>444416771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4062371668</v>
      </c>
      <c r="E202" s="12">
        <f>SUM(E197:E201)</f>
        <v>4062371668</v>
      </c>
      <c r="F202" s="12">
        <f>SUM(F197:F201)</f>
        <v>2631335053</v>
      </c>
      <c r="G202" s="14">
        <f>IF(($D202     =0),0,($F202     /$D202     ))</f>
        <v>0.6477337053444614</v>
      </c>
      <c r="H202" s="13">
        <f>SUM(H197:H201)</f>
        <v>1076596565</v>
      </c>
      <c r="I202" s="12">
        <f>SUM(I197:I201)</f>
        <v>230099457</v>
      </c>
      <c r="J202" s="12">
        <f>SUM(J197:J201)</f>
        <v>97673050</v>
      </c>
      <c r="K202" s="13">
        <f>SUM(K197:K201)</f>
        <v>1404369072</v>
      </c>
      <c r="L202" s="13">
        <f>SUM(L197:L201)</f>
        <v>100421757</v>
      </c>
      <c r="M202" s="12">
        <f>SUM(M197:M201)</f>
        <v>92919466</v>
      </c>
      <c r="N202" s="12">
        <f>SUM(N197:N201)</f>
        <v>1033624758</v>
      </c>
      <c r="O202" s="13">
        <f>SUM(O197:O201)</f>
        <v>1226965981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27914238948</v>
      </c>
      <c r="E203" s="12">
        <f>SUM(E171:E176,E178:E182,E184:E188,E190:E195,E197:E201)</f>
        <v>28023428205</v>
      </c>
      <c r="F203" s="12">
        <f>SUM(F171:F176,F178:F182,F184:F188,F190:F195,F197:F201)</f>
        <v>16209268799</v>
      </c>
      <c r="G203" s="14">
        <f>IF(($D203     =0),0,($F203     /$D203     ))</f>
        <v>0.58068102193992865</v>
      </c>
      <c r="H203" s="13">
        <f>SUM(H171:H176,H178:H182,H184:H188,H190:H195,H197:H201)</f>
        <v>6348479609</v>
      </c>
      <c r="I203" s="12">
        <f>SUM(I171:I176,I178:I182,I184:I188,I190:I195,I197:I201)</f>
        <v>1272159405</v>
      </c>
      <c r="J203" s="12">
        <f>SUM(J171:J176,J178:J182,J184:J188,J190:J195,J197:J201)</f>
        <v>1143374097</v>
      </c>
      <c r="K203" s="13">
        <f>SUM(K171:K176,K178:K182,K184:K188,K190:K195,K197:K201)</f>
        <v>8764013111</v>
      </c>
      <c r="L203" s="13">
        <f>SUM(L171:L176,L178:L182,L184:L188,L190:L195,L197:L201)</f>
        <v>944138701</v>
      </c>
      <c r="M203" s="12">
        <f>SUM(M171:M176,M178:M182,M184:M188,M190:M195,M197:M201)</f>
        <v>1086325904</v>
      </c>
      <c r="N203" s="12">
        <f>SUM(N171:N176,N178:N182,N184:N188,N190:N195,N197:N201)</f>
        <v>5414791083</v>
      </c>
      <c r="O203" s="13">
        <f>SUM(O171:O176,O178:O182,O184:O188,O190:O195,O197:O201)</f>
        <v>7445255688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775431135</v>
      </c>
      <c r="E206" s="19">
        <v>775431135</v>
      </c>
      <c r="F206" s="19">
        <v>436048170</v>
      </c>
      <c r="G206" s="21">
        <f>IF(($D206     =0),0,($F206     /$D206     ))</f>
        <v>0.56232997402148421</v>
      </c>
      <c r="H206" s="20">
        <v>201418937</v>
      </c>
      <c r="I206" s="19">
        <v>6962518</v>
      </c>
      <c r="J206" s="19">
        <v>17461257</v>
      </c>
      <c r="K206" s="20">
        <v>225842712</v>
      </c>
      <c r="L206" s="20">
        <v>22369317</v>
      </c>
      <c r="M206" s="19">
        <v>19849007</v>
      </c>
      <c r="N206" s="19">
        <v>167987134</v>
      </c>
      <c r="O206" s="20">
        <v>210205458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1168560124</v>
      </c>
      <c r="E207" s="19">
        <v>1168560124</v>
      </c>
      <c r="F207" s="19">
        <v>605782770</v>
      </c>
      <c r="G207" s="21">
        <f>IF(($D207     =0),0,($F207     /$D207     ))</f>
        <v>0.51840102837532731</v>
      </c>
      <c r="H207" s="20">
        <v>182186548</v>
      </c>
      <c r="I207" s="19">
        <v>69305965</v>
      </c>
      <c r="J207" s="19">
        <v>71517336</v>
      </c>
      <c r="K207" s="20">
        <v>323009849</v>
      </c>
      <c r="L207" s="20">
        <v>64734442</v>
      </c>
      <c r="M207" s="19">
        <v>63407740</v>
      </c>
      <c r="N207" s="19">
        <v>154630739</v>
      </c>
      <c r="O207" s="20">
        <v>282772921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888166123</v>
      </c>
      <c r="E208" s="19">
        <v>888166123</v>
      </c>
      <c r="F208" s="19">
        <v>339775635</v>
      </c>
      <c r="G208" s="21">
        <f>IF(($D208     =0),0,($F208     /$D208     ))</f>
        <v>0.38255865226239888</v>
      </c>
      <c r="H208" s="20">
        <v>180706232</v>
      </c>
      <c r="I208" s="19">
        <v>31973598</v>
      </c>
      <c r="J208" s="19">
        <v>31851982</v>
      </c>
      <c r="K208" s="20">
        <v>244531812</v>
      </c>
      <c r="L208" s="20">
        <v>32974660</v>
      </c>
      <c r="M208" s="19">
        <v>31474266</v>
      </c>
      <c r="N208" s="19">
        <v>30794897</v>
      </c>
      <c r="O208" s="20">
        <v>95243823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588742904</v>
      </c>
      <c r="E209" s="19">
        <v>588742904</v>
      </c>
      <c r="F209" s="19">
        <v>291935474</v>
      </c>
      <c r="G209" s="21">
        <f>IF(($D209     =0),0,($F209     /$D209     ))</f>
        <v>0.49586240788050329</v>
      </c>
      <c r="H209" s="20">
        <v>100265449</v>
      </c>
      <c r="I209" s="19">
        <v>29041657</v>
      </c>
      <c r="J209" s="19">
        <v>26661485</v>
      </c>
      <c r="K209" s="20">
        <v>155968591</v>
      </c>
      <c r="L209" s="20">
        <v>33281028</v>
      </c>
      <c r="M209" s="19">
        <v>23157436</v>
      </c>
      <c r="N209" s="19">
        <v>79528419</v>
      </c>
      <c r="O209" s="20">
        <v>135966883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1247229318</v>
      </c>
      <c r="E210" s="19">
        <v>1247229318</v>
      </c>
      <c r="F210" s="19">
        <v>631999633</v>
      </c>
      <c r="G210" s="21">
        <f>IF(($D210     =0),0,($F210     /$D210     ))</f>
        <v>0.50672288077179406</v>
      </c>
      <c r="H210" s="20">
        <v>165922319</v>
      </c>
      <c r="I210" s="19">
        <v>97553963</v>
      </c>
      <c r="J210" s="19">
        <v>109031793</v>
      </c>
      <c r="K210" s="20">
        <v>372508075</v>
      </c>
      <c r="L210" s="20">
        <v>93785045</v>
      </c>
      <c r="M210" s="19">
        <v>58689804</v>
      </c>
      <c r="N210" s="19">
        <v>107016709</v>
      </c>
      <c r="O210" s="20">
        <v>259491558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379895497</v>
      </c>
      <c r="E211" s="19">
        <v>379895497</v>
      </c>
      <c r="F211" s="19">
        <v>125886816</v>
      </c>
      <c r="G211" s="21">
        <f>IF(($D211     =0),0,($F211     /$D211     ))</f>
        <v>0.33137222471473515</v>
      </c>
      <c r="H211" s="20">
        <v>66433737</v>
      </c>
      <c r="I211" s="19">
        <v>21410762</v>
      </c>
      <c r="J211" s="19">
        <v>17180652</v>
      </c>
      <c r="K211" s="20">
        <v>105025151</v>
      </c>
      <c r="L211" s="20">
        <v>0</v>
      </c>
      <c r="M211" s="19">
        <v>20861665</v>
      </c>
      <c r="N211" s="19">
        <v>0</v>
      </c>
      <c r="O211" s="20">
        <v>20861665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3300377587</v>
      </c>
      <c r="E212" s="19">
        <v>3300377587</v>
      </c>
      <c r="F212" s="19">
        <v>1517018643</v>
      </c>
      <c r="G212" s="21">
        <f>IF(($D212     =0),0,($F212     /$D212     ))</f>
        <v>0.45965002579566966</v>
      </c>
      <c r="H212" s="20">
        <v>431845906</v>
      </c>
      <c r="I212" s="19">
        <v>136692340</v>
      </c>
      <c r="J212" s="19">
        <v>208953916</v>
      </c>
      <c r="K212" s="20">
        <v>777492162</v>
      </c>
      <c r="L212" s="20">
        <v>216376102</v>
      </c>
      <c r="M212" s="19">
        <v>181843893</v>
      </c>
      <c r="N212" s="19">
        <v>341306486</v>
      </c>
      <c r="O212" s="20">
        <v>739526481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631426800</v>
      </c>
      <c r="E213" s="19">
        <v>631426800</v>
      </c>
      <c r="F213" s="19">
        <v>444848324</v>
      </c>
      <c r="G213" s="21">
        <f>IF(($D213     =0),0,($F213     /$D213     ))</f>
        <v>0.70451289682351148</v>
      </c>
      <c r="H213" s="20">
        <v>141505274</v>
      </c>
      <c r="I213" s="19">
        <v>46176780</v>
      </c>
      <c r="J213" s="19">
        <v>46630703</v>
      </c>
      <c r="K213" s="20">
        <v>234312757</v>
      </c>
      <c r="L213" s="20">
        <v>26894235</v>
      </c>
      <c r="M213" s="19">
        <v>27082822</v>
      </c>
      <c r="N213" s="19">
        <v>156558510</v>
      </c>
      <c r="O213" s="20">
        <v>210535567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8979829488</v>
      </c>
      <c r="E214" s="12">
        <f>SUM(E206:E213)</f>
        <v>8979829488</v>
      </c>
      <c r="F214" s="12">
        <f>SUM(F206:F213)</f>
        <v>4393295465</v>
      </c>
      <c r="G214" s="14">
        <f>IF(($D214     =0),0,($F214     /$D214     ))</f>
        <v>0.48924041050789269</v>
      </c>
      <c r="H214" s="13">
        <f>SUM(H206:H213)</f>
        <v>1470284402</v>
      </c>
      <c r="I214" s="12">
        <f>SUM(I206:I213)</f>
        <v>439117583</v>
      </c>
      <c r="J214" s="12">
        <f>SUM(J206:J213)</f>
        <v>529289124</v>
      </c>
      <c r="K214" s="13">
        <f>SUM(K206:K213)</f>
        <v>2438691109</v>
      </c>
      <c r="L214" s="13">
        <f>SUM(L206:L213)</f>
        <v>490414829</v>
      </c>
      <c r="M214" s="12">
        <f>SUM(M206:M213)</f>
        <v>426366633</v>
      </c>
      <c r="N214" s="12">
        <f>SUM(N206:N213)</f>
        <v>1037822894</v>
      </c>
      <c r="O214" s="13">
        <f>SUM(O206:O213)</f>
        <v>1954604356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773201346</v>
      </c>
      <c r="E215" s="19">
        <v>773201346</v>
      </c>
      <c r="F215" s="19">
        <v>235483922</v>
      </c>
      <c r="G215" s="21">
        <f>IF(($D215     =0),0,($F215     /$D215     ))</f>
        <v>0.30455705130135663</v>
      </c>
      <c r="H215" s="20">
        <v>69987004</v>
      </c>
      <c r="I215" s="19">
        <v>96689325</v>
      </c>
      <c r="J215" s="19">
        <v>0</v>
      </c>
      <c r="K215" s="20">
        <v>166676329</v>
      </c>
      <c r="L215" s="20">
        <v>31569335</v>
      </c>
      <c r="M215" s="19">
        <v>52039640</v>
      </c>
      <c r="N215" s="19">
        <v>-14801382</v>
      </c>
      <c r="O215" s="20">
        <v>68807593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4923133273</v>
      </c>
      <c r="E216" s="19">
        <v>4923133273</v>
      </c>
      <c r="F216" s="19">
        <v>2612988632</v>
      </c>
      <c r="G216" s="21">
        <f>IF(($D216     =0),0,($F216     /$D216     ))</f>
        <v>0.5307572407861566</v>
      </c>
      <c r="H216" s="20">
        <v>608670171</v>
      </c>
      <c r="I216" s="19">
        <v>322600070</v>
      </c>
      <c r="J216" s="19">
        <v>329216886</v>
      </c>
      <c r="K216" s="20">
        <v>1260487127</v>
      </c>
      <c r="L216" s="20">
        <v>453616156</v>
      </c>
      <c r="M216" s="19">
        <v>369398945</v>
      </c>
      <c r="N216" s="19">
        <v>529486404</v>
      </c>
      <c r="O216" s="20">
        <v>1352501505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2514955951</v>
      </c>
      <c r="E217" s="19">
        <v>2514955951</v>
      </c>
      <c r="F217" s="19">
        <v>1314897063</v>
      </c>
      <c r="G217" s="21">
        <f>IF(($D217     =0),0,($F217     /$D217     ))</f>
        <v>0.52283105096817661</v>
      </c>
      <c r="H217" s="20">
        <v>330976349</v>
      </c>
      <c r="I217" s="19">
        <v>183587691</v>
      </c>
      <c r="J217" s="19">
        <v>184117504</v>
      </c>
      <c r="K217" s="20">
        <v>698681544</v>
      </c>
      <c r="L217" s="20">
        <v>166736025</v>
      </c>
      <c r="M217" s="19">
        <v>167542838</v>
      </c>
      <c r="N217" s="19">
        <v>281936656</v>
      </c>
      <c r="O217" s="20">
        <v>616215519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366089556</v>
      </c>
      <c r="E218" s="19">
        <v>366089556</v>
      </c>
      <c r="F218" s="19">
        <v>146748745</v>
      </c>
      <c r="G218" s="21">
        <f>IF(($D218     =0),0,($F218     /$D218     ))</f>
        <v>0.40085477062885672</v>
      </c>
      <c r="H218" s="20">
        <v>1131463</v>
      </c>
      <c r="I218" s="19">
        <v>21019003</v>
      </c>
      <c r="J218" s="19">
        <v>20384763</v>
      </c>
      <c r="K218" s="20">
        <v>42535229</v>
      </c>
      <c r="L218" s="20">
        <v>19822693</v>
      </c>
      <c r="M218" s="19">
        <v>19018700</v>
      </c>
      <c r="N218" s="19">
        <v>65372123</v>
      </c>
      <c r="O218" s="20">
        <v>104213516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1064762322</v>
      </c>
      <c r="E219" s="19">
        <v>1064762322</v>
      </c>
      <c r="F219" s="19">
        <v>667818297</v>
      </c>
      <c r="G219" s="21">
        <f>IF(($D219     =0),0,($F219     /$D219     ))</f>
        <v>0.62719940704287991</v>
      </c>
      <c r="H219" s="20">
        <v>292110117</v>
      </c>
      <c r="I219" s="19">
        <v>34559769</v>
      </c>
      <c r="J219" s="19">
        <v>28093128</v>
      </c>
      <c r="K219" s="20">
        <v>354763014</v>
      </c>
      <c r="L219" s="20">
        <v>36671240</v>
      </c>
      <c r="M219" s="19">
        <v>40812101</v>
      </c>
      <c r="N219" s="19">
        <v>235571942</v>
      </c>
      <c r="O219" s="20">
        <v>313055283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805454261</v>
      </c>
      <c r="E220" s="19">
        <v>805454261</v>
      </c>
      <c r="F220" s="19">
        <v>527828639</v>
      </c>
      <c r="G220" s="21">
        <f>IF(($D220     =0),0,($F220     /$D220     ))</f>
        <v>0.65531795479569754</v>
      </c>
      <c r="H220" s="20">
        <v>240826470</v>
      </c>
      <c r="I220" s="19">
        <v>22071791</v>
      </c>
      <c r="J220" s="19">
        <v>20598640</v>
      </c>
      <c r="K220" s="20">
        <v>283496901</v>
      </c>
      <c r="L220" s="20">
        <v>27002403</v>
      </c>
      <c r="M220" s="19">
        <v>19569085</v>
      </c>
      <c r="N220" s="19">
        <v>197760250</v>
      </c>
      <c r="O220" s="20">
        <v>244331738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591463856</v>
      </c>
      <c r="E221" s="19">
        <v>591463856</v>
      </c>
      <c r="F221" s="19">
        <v>399629988</v>
      </c>
      <c r="G221" s="21">
        <f>IF(($D221     =0),0,($F221     /$D221     ))</f>
        <v>0.6756625682973264</v>
      </c>
      <c r="H221" s="20">
        <v>0</v>
      </c>
      <c r="I221" s="19">
        <v>55128478</v>
      </c>
      <c r="J221" s="19">
        <v>103784047</v>
      </c>
      <c r="K221" s="20">
        <v>158912525</v>
      </c>
      <c r="L221" s="20">
        <v>4390810</v>
      </c>
      <c r="M221" s="19">
        <v>32959810</v>
      </c>
      <c r="N221" s="19">
        <v>203366843</v>
      </c>
      <c r="O221" s="20">
        <v>240717463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11039060565</v>
      </c>
      <c r="E222" s="12">
        <f>SUM(E215:E221)</f>
        <v>11039060565</v>
      </c>
      <c r="F222" s="12">
        <f>SUM(F215:F221)</f>
        <v>5905395286</v>
      </c>
      <c r="G222" s="14">
        <f>IF(($D222     =0),0,($F222     /$D222     ))</f>
        <v>0.53495451458282672</v>
      </c>
      <c r="H222" s="13">
        <f>SUM(H215:H221)</f>
        <v>1543701574</v>
      </c>
      <c r="I222" s="12">
        <f>SUM(I215:I221)</f>
        <v>735656127</v>
      </c>
      <c r="J222" s="12">
        <f>SUM(J215:J221)</f>
        <v>686194968</v>
      </c>
      <c r="K222" s="13">
        <f>SUM(K215:K221)</f>
        <v>2965552669</v>
      </c>
      <c r="L222" s="13">
        <f>SUM(L215:L221)</f>
        <v>739808662</v>
      </c>
      <c r="M222" s="12">
        <f>SUM(M215:M221)</f>
        <v>701341119</v>
      </c>
      <c r="N222" s="12">
        <f>SUM(N215:N221)</f>
        <v>1498692836</v>
      </c>
      <c r="O222" s="13">
        <f>SUM(O215:O221)</f>
        <v>2939842617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816166976</v>
      </c>
      <c r="E223" s="19">
        <v>816166976</v>
      </c>
      <c r="F223" s="19">
        <v>492412323</v>
      </c>
      <c r="G223" s="21">
        <f>IF(($D223     =0),0,($F223     /$D223     ))</f>
        <v>0.60332301781345288</v>
      </c>
      <c r="H223" s="20">
        <v>145787321</v>
      </c>
      <c r="I223" s="19">
        <v>57123865</v>
      </c>
      <c r="J223" s="19">
        <v>54429414</v>
      </c>
      <c r="K223" s="20">
        <v>257340600</v>
      </c>
      <c r="L223" s="20">
        <v>53377077</v>
      </c>
      <c r="M223" s="19">
        <v>53014966</v>
      </c>
      <c r="N223" s="19">
        <v>128679680</v>
      </c>
      <c r="O223" s="20">
        <v>235071723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1337123999</v>
      </c>
      <c r="E224" s="19">
        <v>1337123999</v>
      </c>
      <c r="F224" s="19">
        <v>844458129</v>
      </c>
      <c r="G224" s="21">
        <f>IF(($D224     =0),0,($F224     /$D224     ))</f>
        <v>0.63154810595842126</v>
      </c>
      <c r="H224" s="20">
        <v>378863317</v>
      </c>
      <c r="I224" s="19">
        <v>38332339</v>
      </c>
      <c r="J224" s="19">
        <v>38821595</v>
      </c>
      <c r="K224" s="20">
        <v>456017251</v>
      </c>
      <c r="L224" s="20">
        <v>36612219</v>
      </c>
      <c r="M224" s="19">
        <v>37270439</v>
      </c>
      <c r="N224" s="19">
        <v>314558220</v>
      </c>
      <c r="O224" s="20">
        <v>388440878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1758434007</v>
      </c>
      <c r="E225" s="19">
        <v>1758434007</v>
      </c>
      <c r="F225" s="19">
        <v>625035703</v>
      </c>
      <c r="G225" s="21">
        <f>IF(($D225     =0),0,($F225     /$D225     ))</f>
        <v>0.35545019063089583</v>
      </c>
      <c r="H225" s="20">
        <v>34387062</v>
      </c>
      <c r="I225" s="19">
        <v>37688254</v>
      </c>
      <c r="J225" s="19">
        <v>36357114</v>
      </c>
      <c r="K225" s="20">
        <v>108432430</v>
      </c>
      <c r="L225" s="20">
        <v>36273530</v>
      </c>
      <c r="M225" s="19">
        <v>57472670</v>
      </c>
      <c r="N225" s="19">
        <v>422857073</v>
      </c>
      <c r="O225" s="20">
        <v>516603273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4464918647</v>
      </c>
      <c r="E226" s="19">
        <v>4464918647</v>
      </c>
      <c r="F226" s="19">
        <v>2450795788</v>
      </c>
      <c r="G226" s="21">
        <f>IF(($D226     =0),0,($F226     /$D226     ))</f>
        <v>0.54890043509453446</v>
      </c>
      <c r="H226" s="20">
        <v>722503304</v>
      </c>
      <c r="I226" s="19">
        <v>290766793</v>
      </c>
      <c r="J226" s="19">
        <v>276312398</v>
      </c>
      <c r="K226" s="20">
        <v>1289582495</v>
      </c>
      <c r="L226" s="20">
        <v>253847352</v>
      </c>
      <c r="M226" s="19">
        <v>271538938</v>
      </c>
      <c r="N226" s="19">
        <v>635827003</v>
      </c>
      <c r="O226" s="20">
        <v>1161213293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379582655</v>
      </c>
      <c r="E227" s="19">
        <v>379582655</v>
      </c>
      <c r="F227" s="19">
        <v>248779341</v>
      </c>
      <c r="G227" s="21">
        <f>IF(($D227     =0),0,($F227     /$D227     ))</f>
        <v>0.65540228912725218</v>
      </c>
      <c r="H227" s="20">
        <v>126483459</v>
      </c>
      <c r="I227" s="19">
        <v>74257</v>
      </c>
      <c r="J227" s="19">
        <v>98353</v>
      </c>
      <c r="K227" s="20">
        <v>126656069</v>
      </c>
      <c r="L227" s="20">
        <v>1208988</v>
      </c>
      <c r="M227" s="19">
        <v>2617878</v>
      </c>
      <c r="N227" s="19">
        <v>118296406</v>
      </c>
      <c r="O227" s="20">
        <v>122123272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8756226284</v>
      </c>
      <c r="E228" s="12">
        <f>SUM(E223:E227)</f>
        <v>8756226284</v>
      </c>
      <c r="F228" s="12">
        <f>SUM(F223:F227)</f>
        <v>4661481284</v>
      </c>
      <c r="G228" s="14">
        <f>IF(($D228     =0),0,($F228     /$D228     ))</f>
        <v>0.53236190258328409</v>
      </c>
      <c r="H228" s="13">
        <f>SUM(H223:H227)</f>
        <v>1408024463</v>
      </c>
      <c r="I228" s="12">
        <f>SUM(I223:I227)</f>
        <v>423985508</v>
      </c>
      <c r="J228" s="12">
        <f>SUM(J223:J227)</f>
        <v>406018874</v>
      </c>
      <c r="K228" s="13">
        <f>SUM(K223:K227)</f>
        <v>2238028845</v>
      </c>
      <c r="L228" s="13">
        <f>SUM(L223:L227)</f>
        <v>381319166</v>
      </c>
      <c r="M228" s="12">
        <f>SUM(M223:M227)</f>
        <v>421914891</v>
      </c>
      <c r="N228" s="12">
        <f>SUM(N223:N227)</f>
        <v>1620218382</v>
      </c>
      <c r="O228" s="13">
        <f>SUM(O223:O227)</f>
        <v>2423452439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28775116337</v>
      </c>
      <c r="E229" s="12">
        <f>SUM(E206:E213,E215:E221,E223:E227)</f>
        <v>28775116337</v>
      </c>
      <c r="F229" s="12">
        <f>SUM(F206:F213,F215:F221,F223:F227)</f>
        <v>14960172035</v>
      </c>
      <c r="G229" s="14">
        <f>IF(($D229     =0),0,($F229     /$D229     ))</f>
        <v>0.5198996195113107</v>
      </c>
      <c r="H229" s="13">
        <f>SUM(H206:H213,H215:H221,H223:H227)</f>
        <v>4422010439</v>
      </c>
      <c r="I229" s="12">
        <f>SUM(I206:I213,I215:I221,I223:I227)</f>
        <v>1598759218</v>
      </c>
      <c r="J229" s="12">
        <f>SUM(J206:J213,J215:J221,J223:J227)</f>
        <v>1621502966</v>
      </c>
      <c r="K229" s="13">
        <f>SUM(K206:K213,K215:K221,K223:K227)</f>
        <v>7642272623</v>
      </c>
      <c r="L229" s="13">
        <f>SUM(L206:L213,L215:L221,L223:L227)</f>
        <v>1611542657</v>
      </c>
      <c r="M229" s="12">
        <f>SUM(M206:M213,M215:M221,M223:M227)</f>
        <v>1549622643</v>
      </c>
      <c r="N229" s="12">
        <f>SUM(N206:N213,N215:N221,N223:N227)</f>
        <v>4156734112</v>
      </c>
      <c r="O229" s="13">
        <f>SUM(O206:O213,O215:O221,O223:O227)</f>
        <v>7317899412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622488944</v>
      </c>
      <c r="E232" s="19">
        <v>622488944</v>
      </c>
      <c r="F232" s="19">
        <v>574867587</v>
      </c>
      <c r="G232" s="21">
        <f>IF(($D232     =0),0,($F232     /$D232     ))</f>
        <v>0.92349846939610869</v>
      </c>
      <c r="H232" s="20">
        <v>205417950</v>
      </c>
      <c r="I232" s="19">
        <v>13405169</v>
      </c>
      <c r="J232" s="19">
        <v>11740859</v>
      </c>
      <c r="K232" s="20">
        <v>230563978</v>
      </c>
      <c r="L232" s="20">
        <v>11396134</v>
      </c>
      <c r="M232" s="19">
        <v>30653081</v>
      </c>
      <c r="N232" s="19">
        <v>302254394</v>
      </c>
      <c r="O232" s="20">
        <v>344303609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2785759890</v>
      </c>
      <c r="E233" s="19">
        <v>2785759890</v>
      </c>
      <c r="F233" s="19">
        <v>1729907493</v>
      </c>
      <c r="G233" s="21">
        <f>IF(($D233     =0),0,($F233     /$D233     ))</f>
        <v>0.62098226742721896</v>
      </c>
      <c r="H233" s="20">
        <v>144287354</v>
      </c>
      <c r="I233" s="19">
        <v>611317724</v>
      </c>
      <c r="J233" s="19">
        <v>143182839</v>
      </c>
      <c r="K233" s="20">
        <v>898787917</v>
      </c>
      <c r="L233" s="20">
        <v>147169350</v>
      </c>
      <c r="M233" s="19">
        <v>154865711</v>
      </c>
      <c r="N233" s="19">
        <v>529084515</v>
      </c>
      <c r="O233" s="20">
        <v>831119576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8072585801</v>
      </c>
      <c r="E234" s="19">
        <v>8072585801</v>
      </c>
      <c r="F234" s="19">
        <v>3008531938</v>
      </c>
      <c r="G234" s="21">
        <f>IF(($D234     =0),0,($F234     /$D234     ))</f>
        <v>0.37268503700850292</v>
      </c>
      <c r="H234" s="20">
        <v>481178706</v>
      </c>
      <c r="I234" s="19">
        <v>998129212</v>
      </c>
      <c r="J234" s="19">
        <v>376585782</v>
      </c>
      <c r="K234" s="20">
        <v>1855893700</v>
      </c>
      <c r="L234" s="20">
        <v>368423057</v>
      </c>
      <c r="M234" s="19">
        <v>419614372</v>
      </c>
      <c r="N234" s="19">
        <v>364600809</v>
      </c>
      <c r="O234" s="20">
        <v>1152638238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273046431</v>
      </c>
      <c r="E235" s="19">
        <v>273046431</v>
      </c>
      <c r="F235" s="19">
        <v>155232148</v>
      </c>
      <c r="G235" s="21">
        <f>IF(($D235     =0),0,($F235     /$D235     ))</f>
        <v>0.56851923473777244</v>
      </c>
      <c r="H235" s="20">
        <v>63410498</v>
      </c>
      <c r="I235" s="19">
        <v>6021063</v>
      </c>
      <c r="J235" s="19">
        <v>7446540</v>
      </c>
      <c r="K235" s="20">
        <v>76878101</v>
      </c>
      <c r="L235" s="20">
        <v>4987187</v>
      </c>
      <c r="M235" s="19">
        <v>13697151</v>
      </c>
      <c r="N235" s="19">
        <v>59669709</v>
      </c>
      <c r="O235" s="20">
        <v>78354047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1061074632</v>
      </c>
      <c r="E236" s="19">
        <v>1061074632</v>
      </c>
      <c r="F236" s="19">
        <v>680479903</v>
      </c>
      <c r="G236" s="21">
        <f>IF(($D236     =0),0,($F236     /$D236     ))</f>
        <v>0.64131200810764455</v>
      </c>
      <c r="H236" s="20">
        <v>288636735</v>
      </c>
      <c r="I236" s="19">
        <v>41930117</v>
      </c>
      <c r="J236" s="19">
        <v>43198253</v>
      </c>
      <c r="K236" s="20">
        <v>373765105</v>
      </c>
      <c r="L236" s="20">
        <v>36681082</v>
      </c>
      <c r="M236" s="19">
        <v>25212048</v>
      </c>
      <c r="N236" s="19">
        <v>244821668</v>
      </c>
      <c r="O236" s="20">
        <v>306714798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427949000</v>
      </c>
      <c r="E237" s="19">
        <v>427949000</v>
      </c>
      <c r="F237" s="19">
        <v>319994869</v>
      </c>
      <c r="G237" s="21">
        <f>IF(($D237     =0),0,($F237     /$D237     ))</f>
        <v>0.7477406630229303</v>
      </c>
      <c r="H237" s="20">
        <v>0</v>
      </c>
      <c r="I237" s="19">
        <v>0</v>
      </c>
      <c r="J237" s="19">
        <v>0</v>
      </c>
      <c r="K237" s="20">
        <v>0</v>
      </c>
      <c r="L237" s="20">
        <v>175618309</v>
      </c>
      <c r="M237" s="19">
        <v>2496665</v>
      </c>
      <c r="N237" s="19">
        <v>141879895</v>
      </c>
      <c r="O237" s="20">
        <v>319994869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13242904698</v>
      </c>
      <c r="E238" s="12">
        <f>SUM(E232:E237)</f>
        <v>13242904698</v>
      </c>
      <c r="F238" s="12">
        <f>SUM(F232:F237)</f>
        <v>6469013938</v>
      </c>
      <c r="G238" s="14">
        <f>IF(($D238     =0),0,($F238     /$D238     ))</f>
        <v>0.48848905021395933</v>
      </c>
      <c r="H238" s="13">
        <f>SUM(H232:H237)</f>
        <v>1182931243</v>
      </c>
      <c r="I238" s="12">
        <f>SUM(I232:I237)</f>
        <v>1670803285</v>
      </c>
      <c r="J238" s="12">
        <f>SUM(J232:J237)</f>
        <v>582154273</v>
      </c>
      <c r="K238" s="13">
        <f>SUM(K232:K237)</f>
        <v>3435888801</v>
      </c>
      <c r="L238" s="13">
        <f>SUM(L232:L237)</f>
        <v>744275119</v>
      </c>
      <c r="M238" s="12">
        <f>SUM(M232:M237)</f>
        <v>646539028</v>
      </c>
      <c r="N238" s="12">
        <f>SUM(N232:N237)</f>
        <v>1642310990</v>
      </c>
      <c r="O238" s="13">
        <f>SUM(O232:O237)</f>
        <v>3033125137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226243140</v>
      </c>
      <c r="E239" s="19">
        <v>226243140</v>
      </c>
      <c r="F239" s="19">
        <v>166159133</v>
      </c>
      <c r="G239" s="21">
        <f>IF(($D239     =0),0,($F239     /$D239     ))</f>
        <v>0.73442727589442047</v>
      </c>
      <c r="H239" s="20">
        <v>42777</v>
      </c>
      <c r="I239" s="19">
        <v>70577183</v>
      </c>
      <c r="J239" s="19">
        <v>5629454</v>
      </c>
      <c r="K239" s="20">
        <v>76249414</v>
      </c>
      <c r="L239" s="20">
        <v>767150</v>
      </c>
      <c r="M239" s="19">
        <v>912264</v>
      </c>
      <c r="N239" s="19">
        <v>88230305</v>
      </c>
      <c r="O239" s="20">
        <v>89909719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315169848</v>
      </c>
      <c r="E240" s="19">
        <v>315169848</v>
      </c>
      <c r="F240" s="19">
        <v>219025595</v>
      </c>
      <c r="G240" s="21">
        <f>IF(($D240     =0),0,($F240     /$D240     ))</f>
        <v>0.69494463505912529</v>
      </c>
      <c r="H240" s="20">
        <v>78846993</v>
      </c>
      <c r="I240" s="19">
        <v>7289119</v>
      </c>
      <c r="J240" s="19">
        <v>22581605</v>
      </c>
      <c r="K240" s="20">
        <v>108717717</v>
      </c>
      <c r="L240" s="20">
        <v>34986459</v>
      </c>
      <c r="M240" s="19">
        <v>4756304</v>
      </c>
      <c r="N240" s="19">
        <v>70565115</v>
      </c>
      <c r="O240" s="20">
        <v>110307878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1363049256</v>
      </c>
      <c r="E241" s="19">
        <v>1363049256</v>
      </c>
      <c r="F241" s="19">
        <v>646903180</v>
      </c>
      <c r="G241" s="21">
        <f>IF(($D241     =0),0,($F241     /$D241     ))</f>
        <v>0.4746000022760733</v>
      </c>
      <c r="H241" s="20">
        <v>227446760</v>
      </c>
      <c r="I241" s="19">
        <v>51917297</v>
      </c>
      <c r="J241" s="19">
        <v>60681792</v>
      </c>
      <c r="K241" s="20">
        <v>340045849</v>
      </c>
      <c r="L241" s="20">
        <v>62102630</v>
      </c>
      <c r="M241" s="19">
        <v>64404008</v>
      </c>
      <c r="N241" s="19">
        <v>180350693</v>
      </c>
      <c r="O241" s="20">
        <v>306857331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501148034</v>
      </c>
      <c r="E242" s="19">
        <v>501148034</v>
      </c>
      <c r="F242" s="19">
        <v>332250222</v>
      </c>
      <c r="G242" s="21">
        <f>IF(($D242     =0),0,($F242     /$D242     ))</f>
        <v>0.66297820096805971</v>
      </c>
      <c r="H242" s="20">
        <v>157012910</v>
      </c>
      <c r="I242" s="19">
        <v>20447125</v>
      </c>
      <c r="J242" s="19">
        <v>23527465</v>
      </c>
      <c r="K242" s="20">
        <v>200987500</v>
      </c>
      <c r="L242" s="20">
        <v>25112821</v>
      </c>
      <c r="M242" s="19">
        <v>23648638</v>
      </c>
      <c r="N242" s="19">
        <v>82501263</v>
      </c>
      <c r="O242" s="20">
        <v>131262722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519571529</v>
      </c>
      <c r="E243" s="19">
        <v>519571529</v>
      </c>
      <c r="F243" s="19">
        <v>116489157</v>
      </c>
      <c r="G243" s="21">
        <f>IF(($D243     =0),0,($F243     /$D243     ))</f>
        <v>0.22420234847009871</v>
      </c>
      <c r="H243" s="20">
        <v>24650478</v>
      </c>
      <c r="I243" s="19">
        <v>0</v>
      </c>
      <c r="J243" s="19">
        <v>15553732</v>
      </c>
      <c r="K243" s="20">
        <v>40204210</v>
      </c>
      <c r="L243" s="20">
        <v>-42543149</v>
      </c>
      <c r="M243" s="19">
        <v>20720216</v>
      </c>
      <c r="N243" s="19">
        <v>98107880</v>
      </c>
      <c r="O243" s="20">
        <v>76284947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1139097307</v>
      </c>
      <c r="E244" s="19">
        <v>1139097307</v>
      </c>
      <c r="F244" s="19">
        <v>850642548</v>
      </c>
      <c r="G244" s="21">
        <f>IF(($D244     =0),0,($F244     /$D244     ))</f>
        <v>0.74676899222973936</v>
      </c>
      <c r="H244" s="20">
        <v>467855173</v>
      </c>
      <c r="I244" s="19">
        <v>2119825</v>
      </c>
      <c r="J244" s="19">
        <v>1767845</v>
      </c>
      <c r="K244" s="20">
        <v>471742843</v>
      </c>
      <c r="L244" s="20">
        <v>3115293</v>
      </c>
      <c r="M244" s="19">
        <v>3596275</v>
      </c>
      <c r="N244" s="19">
        <v>372188137</v>
      </c>
      <c r="O244" s="20">
        <v>378899705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4064279114</v>
      </c>
      <c r="E245" s="12">
        <f>SUM(E239:E244)</f>
        <v>4064279114</v>
      </c>
      <c r="F245" s="12">
        <f>SUM(F239:F244)</f>
        <v>2331469835</v>
      </c>
      <c r="G245" s="14">
        <f>IF(($D245     =0),0,($F245     /$D245     ))</f>
        <v>0.57364904564967334</v>
      </c>
      <c r="H245" s="13">
        <f>SUM(H239:H244)</f>
        <v>955855091</v>
      </c>
      <c r="I245" s="12">
        <f>SUM(I239:I244)</f>
        <v>152350549</v>
      </c>
      <c r="J245" s="12">
        <f>SUM(J239:J244)</f>
        <v>129741893</v>
      </c>
      <c r="K245" s="13">
        <f>SUM(K239:K244)</f>
        <v>1237947533</v>
      </c>
      <c r="L245" s="13">
        <f>SUM(L239:L244)</f>
        <v>83541204</v>
      </c>
      <c r="M245" s="12">
        <f>SUM(M239:M244)</f>
        <v>118037705</v>
      </c>
      <c r="N245" s="12">
        <f>SUM(N239:N244)</f>
        <v>891943393</v>
      </c>
      <c r="O245" s="13">
        <f>SUM(O239:O244)</f>
        <v>1093522302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695233521</v>
      </c>
      <c r="E246" s="19">
        <v>695233521</v>
      </c>
      <c r="F246" s="19">
        <v>246537295</v>
      </c>
      <c r="G246" s="21">
        <f>IF(($D246     =0),0,($F246     /$D246     ))</f>
        <v>0.35461077113397699</v>
      </c>
      <c r="H246" s="20">
        <v>44688260</v>
      </c>
      <c r="I246" s="19">
        <v>62674221</v>
      </c>
      <c r="J246" s="19">
        <v>27316662</v>
      </c>
      <c r="K246" s="20">
        <v>134679143</v>
      </c>
      <c r="L246" s="20">
        <v>30333852</v>
      </c>
      <c r="M246" s="19">
        <v>29521684</v>
      </c>
      <c r="N246" s="19">
        <v>52002616</v>
      </c>
      <c r="O246" s="20">
        <v>111858152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243950426</v>
      </c>
      <c r="E247" s="19">
        <v>243950426</v>
      </c>
      <c r="F247" s="19">
        <v>111133753</v>
      </c>
      <c r="G247" s="21">
        <f>IF(($D247     =0),0,($F247     /$D247     ))</f>
        <v>0.45555875766332954</v>
      </c>
      <c r="H247" s="20">
        <v>0</v>
      </c>
      <c r="I247" s="19">
        <v>41191224</v>
      </c>
      <c r="J247" s="19">
        <v>7218566</v>
      </c>
      <c r="K247" s="20">
        <v>48409790</v>
      </c>
      <c r="L247" s="20">
        <v>9591128</v>
      </c>
      <c r="M247" s="19">
        <v>10066924</v>
      </c>
      <c r="N247" s="19">
        <v>43065911</v>
      </c>
      <c r="O247" s="20">
        <v>62723963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359664123</v>
      </c>
      <c r="E248" s="19">
        <v>359664123</v>
      </c>
      <c r="F248" s="19">
        <v>237243100</v>
      </c>
      <c r="G248" s="21">
        <f>IF(($D248     =0),0,($F248     /$D248     ))</f>
        <v>0.65962403483874865</v>
      </c>
      <c r="H248" s="20">
        <v>133048013</v>
      </c>
      <c r="I248" s="19">
        <v>-3502225</v>
      </c>
      <c r="J248" s="19">
        <v>9757391</v>
      </c>
      <c r="K248" s="20">
        <v>139303179</v>
      </c>
      <c r="L248" s="20">
        <v>4051678</v>
      </c>
      <c r="M248" s="19">
        <v>4273279</v>
      </c>
      <c r="N248" s="19">
        <v>89614964</v>
      </c>
      <c r="O248" s="20">
        <v>97939921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439743289</v>
      </c>
      <c r="E249" s="19">
        <v>439743289</v>
      </c>
      <c r="F249" s="19">
        <v>154816140</v>
      </c>
      <c r="G249" s="21">
        <f>IF(($D249     =0),0,($F249     /$D249     ))</f>
        <v>0.3520602675985352</v>
      </c>
      <c r="H249" s="20">
        <v>44365061</v>
      </c>
      <c r="I249" s="19">
        <v>17463903</v>
      </c>
      <c r="J249" s="19">
        <v>18986686</v>
      </c>
      <c r="K249" s="20">
        <v>80815650</v>
      </c>
      <c r="L249" s="20">
        <v>15705146</v>
      </c>
      <c r="M249" s="19">
        <v>19592282</v>
      </c>
      <c r="N249" s="19">
        <v>38703062</v>
      </c>
      <c r="O249" s="20">
        <v>74000490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201484163</v>
      </c>
      <c r="E250" s="19">
        <v>201484163</v>
      </c>
      <c r="F250" s="19">
        <v>53917233</v>
      </c>
      <c r="G250" s="21">
        <f>IF(($D250     =0),0,($F250     /$D250     ))</f>
        <v>0.26760035229170842</v>
      </c>
      <c r="H250" s="20">
        <v>0</v>
      </c>
      <c r="I250" s="19">
        <v>218272</v>
      </c>
      <c r="J250" s="19">
        <v>75822</v>
      </c>
      <c r="K250" s="20">
        <v>294094</v>
      </c>
      <c r="L250" s="20">
        <v>2162934</v>
      </c>
      <c r="M250" s="19">
        <v>1096636</v>
      </c>
      <c r="N250" s="19">
        <v>50363569</v>
      </c>
      <c r="O250" s="20">
        <v>53623139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548537798</v>
      </c>
      <c r="E251" s="19">
        <v>548537798</v>
      </c>
      <c r="F251" s="19">
        <v>408534179</v>
      </c>
      <c r="G251" s="21">
        <f>IF(($D251     =0),0,($F251     /$D251     ))</f>
        <v>0.74476942243458677</v>
      </c>
      <c r="H251" s="20">
        <v>213340052</v>
      </c>
      <c r="I251" s="19">
        <v>14950860</v>
      </c>
      <c r="J251" s="19">
        <v>1997519</v>
      </c>
      <c r="K251" s="20">
        <v>230288431</v>
      </c>
      <c r="L251" s="20">
        <v>2587735</v>
      </c>
      <c r="M251" s="19">
        <v>2447728</v>
      </c>
      <c r="N251" s="19">
        <v>173210285</v>
      </c>
      <c r="O251" s="20">
        <v>178245748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2488613320</v>
      </c>
      <c r="E252" s="12">
        <f>SUM(E246:E251)</f>
        <v>2488613320</v>
      </c>
      <c r="F252" s="12">
        <f>SUM(F246:F251)</f>
        <v>1212181700</v>
      </c>
      <c r="G252" s="14">
        <f>IF(($D252     =0),0,($F252     /$D252     ))</f>
        <v>0.48709122074457112</v>
      </c>
      <c r="H252" s="13">
        <f>SUM(H246:H251)</f>
        <v>435441386</v>
      </c>
      <c r="I252" s="12">
        <f>SUM(I246:I251)</f>
        <v>132996255</v>
      </c>
      <c r="J252" s="12">
        <f>SUM(J246:J251)</f>
        <v>65352646</v>
      </c>
      <c r="K252" s="13">
        <f>SUM(K246:K251)</f>
        <v>633790287</v>
      </c>
      <c r="L252" s="13">
        <f>SUM(L246:L251)</f>
        <v>64432473</v>
      </c>
      <c r="M252" s="12">
        <f>SUM(M246:M251)</f>
        <v>66998533</v>
      </c>
      <c r="N252" s="12">
        <f>SUM(N246:N251)</f>
        <v>446960407</v>
      </c>
      <c r="O252" s="13">
        <f>SUM(O246:O251)</f>
        <v>578391413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4264860853</v>
      </c>
      <c r="E253" s="19">
        <v>4264860853</v>
      </c>
      <c r="F253" s="19">
        <v>2327884069</v>
      </c>
      <c r="G253" s="21">
        <f>IF(($D253     =0),0,($F253     /$D253     ))</f>
        <v>0.54582884394985909</v>
      </c>
      <c r="H253" s="20">
        <v>617742370</v>
      </c>
      <c r="I253" s="19">
        <v>299844847</v>
      </c>
      <c r="J253" s="19">
        <v>336189373</v>
      </c>
      <c r="K253" s="20">
        <v>1253776590</v>
      </c>
      <c r="L253" s="20">
        <v>262954632</v>
      </c>
      <c r="M253" s="19">
        <v>292095511</v>
      </c>
      <c r="N253" s="19">
        <v>519057336</v>
      </c>
      <c r="O253" s="20">
        <v>1074107479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633671720</v>
      </c>
      <c r="E254" s="19">
        <v>633671720</v>
      </c>
      <c r="F254" s="19">
        <v>352181963</v>
      </c>
      <c r="G254" s="21">
        <f>IF(($D254     =0),0,($F254     /$D254     ))</f>
        <v>0.55577983344435822</v>
      </c>
      <c r="H254" s="20">
        <v>125522642</v>
      </c>
      <c r="I254" s="19">
        <v>6750051</v>
      </c>
      <c r="J254" s="19">
        <v>39351371</v>
      </c>
      <c r="K254" s="20">
        <v>171624064</v>
      </c>
      <c r="L254" s="20">
        <v>35152198</v>
      </c>
      <c r="M254" s="19">
        <v>44891456</v>
      </c>
      <c r="N254" s="19">
        <v>100514245</v>
      </c>
      <c r="O254" s="20">
        <v>180557899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2231214179</v>
      </c>
      <c r="E255" s="19">
        <v>2231214179</v>
      </c>
      <c r="F255" s="19">
        <v>1241753226</v>
      </c>
      <c r="G255" s="21">
        <f>IF(($D255     =0),0,($F255     /$D255     ))</f>
        <v>0.55653699124327771</v>
      </c>
      <c r="H255" s="20">
        <v>722376217</v>
      </c>
      <c r="I255" s="19">
        <v>-180654825</v>
      </c>
      <c r="J255" s="19">
        <v>168179023</v>
      </c>
      <c r="K255" s="20">
        <v>709900415</v>
      </c>
      <c r="L255" s="20">
        <v>133652230</v>
      </c>
      <c r="M255" s="19">
        <v>109292173</v>
      </c>
      <c r="N255" s="19">
        <v>288908408</v>
      </c>
      <c r="O255" s="20">
        <v>531852811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241172000</v>
      </c>
      <c r="E256" s="19">
        <v>241172000</v>
      </c>
      <c r="F256" s="19">
        <v>158526831</v>
      </c>
      <c r="G256" s="21">
        <f>IF(($D256     =0),0,($F256     /$D256     ))</f>
        <v>0.65731855688056662</v>
      </c>
      <c r="H256" s="20">
        <v>92290401</v>
      </c>
      <c r="I256" s="19">
        <v>0</v>
      </c>
      <c r="J256" s="19">
        <v>478198</v>
      </c>
      <c r="K256" s="20">
        <v>92768599</v>
      </c>
      <c r="L256" s="20">
        <v>135791</v>
      </c>
      <c r="M256" s="19">
        <v>325710</v>
      </c>
      <c r="N256" s="19">
        <v>65296731</v>
      </c>
      <c r="O256" s="20">
        <v>65758232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7370918752</v>
      </c>
      <c r="E257" s="12">
        <f>SUM(E253:E256)</f>
        <v>7370918752</v>
      </c>
      <c r="F257" s="12">
        <f>SUM(F253:F256)</f>
        <v>4080346089</v>
      </c>
      <c r="G257" s="14">
        <f>IF(($D257     =0),0,($F257     /$D257     ))</f>
        <v>0.55357360816015677</v>
      </c>
      <c r="H257" s="13">
        <f>SUM(H253:H256)</f>
        <v>1557931630</v>
      </c>
      <c r="I257" s="12">
        <f>SUM(I253:I256)</f>
        <v>125940073</v>
      </c>
      <c r="J257" s="12">
        <f>SUM(J253:J256)</f>
        <v>544197965</v>
      </c>
      <c r="K257" s="13">
        <f>SUM(K253:K256)</f>
        <v>2228069668</v>
      </c>
      <c r="L257" s="13">
        <f>SUM(L253:L256)</f>
        <v>431894851</v>
      </c>
      <c r="M257" s="12">
        <f>SUM(M253:M256)</f>
        <v>446604850</v>
      </c>
      <c r="N257" s="12">
        <f>SUM(N253:N256)</f>
        <v>973776720</v>
      </c>
      <c r="O257" s="13">
        <f>SUM(O253:O256)</f>
        <v>1852276421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27166715884</v>
      </c>
      <c r="E258" s="12">
        <f>SUM(E232:E237,E239:E244,E246:E251,E253:E256)</f>
        <v>27166715884</v>
      </c>
      <c r="F258" s="12">
        <f>SUM(F232:F237,F239:F244,F246:F251,F253:F256)</f>
        <v>14093011562</v>
      </c>
      <c r="G258" s="14">
        <f>IF(($D258     =0),0,($F258     /$D258     ))</f>
        <v>0.51876022196338289</v>
      </c>
      <c r="H258" s="13">
        <f>SUM(H232:H237,H239:H244,H246:H251,H253:H256)</f>
        <v>4132159350</v>
      </c>
      <c r="I258" s="12">
        <f>SUM(I232:I237,I239:I244,I246:I251,I253:I256)</f>
        <v>2082090162</v>
      </c>
      <c r="J258" s="12">
        <f>SUM(J232:J237,J239:J244,J246:J251,J253:J256)</f>
        <v>1321446777</v>
      </c>
      <c r="K258" s="13">
        <f>SUM(K232:K237,K239:K244,K246:K251,K253:K256)</f>
        <v>7535696289</v>
      </c>
      <c r="L258" s="13">
        <f>SUM(L232:L237,L239:L244,L246:L251,L253:L256)</f>
        <v>1324143647</v>
      </c>
      <c r="M258" s="12">
        <f>SUM(M232:M237,M239:M244,M246:M251,M253:M256)</f>
        <v>1278180116</v>
      </c>
      <c r="N258" s="12">
        <f>SUM(N232:N237,N239:N244,N246:N251,N253:N256)</f>
        <v>3954991510</v>
      </c>
      <c r="O258" s="13">
        <f>SUM(O232:O237,O239:O244,O246:O251,O253:O256)</f>
        <v>6557315273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332056955</v>
      </c>
      <c r="E261" s="19">
        <v>332056955</v>
      </c>
      <c r="F261" s="19">
        <v>192160318</v>
      </c>
      <c r="G261" s="21">
        <f>IF(($D261     =0),0,($F261     /$D261     ))</f>
        <v>0.57869686241024521</v>
      </c>
      <c r="H261" s="20">
        <v>85719424</v>
      </c>
      <c r="I261" s="19">
        <v>7295128</v>
      </c>
      <c r="J261" s="19">
        <v>8898529</v>
      </c>
      <c r="K261" s="20">
        <v>101913081</v>
      </c>
      <c r="L261" s="20">
        <v>10029398</v>
      </c>
      <c r="M261" s="19">
        <v>7960366</v>
      </c>
      <c r="N261" s="19">
        <v>72257473</v>
      </c>
      <c r="O261" s="20">
        <v>90247237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628692789</v>
      </c>
      <c r="E262" s="19">
        <v>628692789</v>
      </c>
      <c r="F262" s="19">
        <v>377508367</v>
      </c>
      <c r="G262" s="21">
        <f>IF(($D262     =0),0,($F262     /$D262     ))</f>
        <v>0.60046555902202337</v>
      </c>
      <c r="H262" s="20">
        <v>134352031</v>
      </c>
      <c r="I262" s="19">
        <v>37608436</v>
      </c>
      <c r="J262" s="19">
        <v>33933291</v>
      </c>
      <c r="K262" s="20">
        <v>205893758</v>
      </c>
      <c r="L262" s="20">
        <v>31824991</v>
      </c>
      <c r="M262" s="19">
        <v>29914668</v>
      </c>
      <c r="N262" s="19">
        <v>109874950</v>
      </c>
      <c r="O262" s="20">
        <v>171614609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767197341</v>
      </c>
      <c r="E263" s="19">
        <v>767197341</v>
      </c>
      <c r="F263" s="19">
        <v>350247584</v>
      </c>
      <c r="G263" s="21">
        <f>IF(($D263     =0),0,($F263     /$D263     ))</f>
        <v>0.45652867297932931</v>
      </c>
      <c r="H263" s="20">
        <v>57623273</v>
      </c>
      <c r="I263" s="19">
        <v>82649577</v>
      </c>
      <c r="J263" s="19">
        <v>51915981</v>
      </c>
      <c r="K263" s="20">
        <v>192188831</v>
      </c>
      <c r="L263" s="20">
        <v>55303080</v>
      </c>
      <c r="M263" s="19">
        <v>41166972</v>
      </c>
      <c r="N263" s="19">
        <v>61588701</v>
      </c>
      <c r="O263" s="20">
        <v>158058753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123521587</v>
      </c>
      <c r="E264" s="19">
        <v>123521587</v>
      </c>
      <c r="F264" s="19">
        <v>90002308</v>
      </c>
      <c r="G264" s="21">
        <f>IF(($D264     =0),0,($F264     /$D264     ))</f>
        <v>0.72863626663086833</v>
      </c>
      <c r="H264" s="20">
        <v>46250219</v>
      </c>
      <c r="I264" s="19">
        <v>270440</v>
      </c>
      <c r="J264" s="19">
        <v>2846094</v>
      </c>
      <c r="K264" s="20">
        <v>49366753</v>
      </c>
      <c r="L264" s="20">
        <v>998161</v>
      </c>
      <c r="M264" s="19">
        <v>839530</v>
      </c>
      <c r="N264" s="19">
        <v>38797864</v>
      </c>
      <c r="O264" s="20">
        <v>40635555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1851468672</v>
      </c>
      <c r="E265" s="12">
        <f>SUM(E261:E264)</f>
        <v>1851468672</v>
      </c>
      <c r="F265" s="12">
        <f>SUM(F261:F264)</f>
        <v>1009918577</v>
      </c>
      <c r="G265" s="14">
        <f>IF(($D265     =0),0,($F265     /$D265     ))</f>
        <v>0.54546889843351343</v>
      </c>
      <c r="H265" s="13">
        <f>SUM(H261:H264)</f>
        <v>323944947</v>
      </c>
      <c r="I265" s="12">
        <f>SUM(I261:I264)</f>
        <v>127823581</v>
      </c>
      <c r="J265" s="12">
        <f>SUM(J261:J264)</f>
        <v>97593895</v>
      </c>
      <c r="K265" s="13">
        <f>SUM(K261:K264)</f>
        <v>549362423</v>
      </c>
      <c r="L265" s="13">
        <f>SUM(L261:L264)</f>
        <v>98155630</v>
      </c>
      <c r="M265" s="12">
        <f>SUM(M261:M264)</f>
        <v>79881536</v>
      </c>
      <c r="N265" s="12">
        <f>SUM(N261:N264)</f>
        <v>282518988</v>
      </c>
      <c r="O265" s="13">
        <f>SUM(O261:O264)</f>
        <v>460556154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146746606</v>
      </c>
      <c r="E266" s="19">
        <v>146746606</v>
      </c>
      <c r="F266" s="19">
        <v>58019520</v>
      </c>
      <c r="G266" s="21">
        <f>IF(($D266     =0),0,($F266     /$D266     ))</f>
        <v>0.39537214237172885</v>
      </c>
      <c r="H266" s="20">
        <v>26523152</v>
      </c>
      <c r="I266" s="19">
        <v>5070545</v>
      </c>
      <c r="J266" s="19">
        <v>3978101</v>
      </c>
      <c r="K266" s="20">
        <v>35571798</v>
      </c>
      <c r="L266" s="20">
        <v>3711588</v>
      </c>
      <c r="M266" s="19">
        <v>3989286</v>
      </c>
      <c r="N266" s="19">
        <v>14746848</v>
      </c>
      <c r="O266" s="20">
        <v>22447722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459561281</v>
      </c>
      <c r="E267" s="19">
        <v>459561281</v>
      </c>
      <c r="F267" s="19">
        <v>251022479</v>
      </c>
      <c r="G267" s="21">
        <f>IF(($D267     =0),0,($F267     /$D267     ))</f>
        <v>0.54622199340592403</v>
      </c>
      <c r="H267" s="20">
        <v>62630863</v>
      </c>
      <c r="I267" s="19">
        <v>29180403</v>
      </c>
      <c r="J267" s="19">
        <v>24277570</v>
      </c>
      <c r="K267" s="20">
        <v>116088836</v>
      </c>
      <c r="L267" s="20">
        <v>31944430</v>
      </c>
      <c r="M267" s="19">
        <v>36909276</v>
      </c>
      <c r="N267" s="19">
        <v>66079937</v>
      </c>
      <c r="O267" s="20">
        <v>134933643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84560740</v>
      </c>
      <c r="E268" s="19">
        <v>84560740</v>
      </c>
      <c r="F268" s="19">
        <v>32281881</v>
      </c>
      <c r="G268" s="21">
        <f>IF(($D268     =0),0,($F268     /$D268     ))</f>
        <v>0.38175967949192496</v>
      </c>
      <c r="H268" s="20">
        <v>7517805</v>
      </c>
      <c r="I268" s="19">
        <v>-361210</v>
      </c>
      <c r="J268" s="19">
        <v>2499935</v>
      </c>
      <c r="K268" s="20">
        <v>9656530</v>
      </c>
      <c r="L268" s="20">
        <v>16851624</v>
      </c>
      <c r="M268" s="19">
        <v>3419578</v>
      </c>
      <c r="N268" s="19">
        <v>2354149</v>
      </c>
      <c r="O268" s="20">
        <v>22625351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140069011</v>
      </c>
      <c r="E269" s="19">
        <v>140069011</v>
      </c>
      <c r="F269" s="19">
        <v>53396175</v>
      </c>
      <c r="G269" s="21">
        <f>IF(($D269     =0),0,($F269     /$D269     ))</f>
        <v>0.38121333633176008</v>
      </c>
      <c r="H269" s="20">
        <v>24962845</v>
      </c>
      <c r="I269" s="19">
        <v>6745449</v>
      </c>
      <c r="J269" s="19">
        <v>5459865</v>
      </c>
      <c r="K269" s="20">
        <v>37168159</v>
      </c>
      <c r="L269" s="20">
        <v>5230376</v>
      </c>
      <c r="M269" s="19">
        <v>5308277</v>
      </c>
      <c r="N269" s="19">
        <v>5689363</v>
      </c>
      <c r="O269" s="20">
        <v>16228016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82515158</v>
      </c>
      <c r="E270" s="19">
        <v>82515158</v>
      </c>
      <c r="F270" s="19">
        <v>43988827</v>
      </c>
      <c r="G270" s="21">
        <f>IF(($D270     =0),0,($F270     /$D270     ))</f>
        <v>0.53309995479860806</v>
      </c>
      <c r="H270" s="20">
        <v>18940522</v>
      </c>
      <c r="I270" s="19">
        <v>3559498</v>
      </c>
      <c r="J270" s="19">
        <v>4117219</v>
      </c>
      <c r="K270" s="20">
        <v>26617239</v>
      </c>
      <c r="L270" s="20">
        <v>4081353</v>
      </c>
      <c r="M270" s="19">
        <v>3662583</v>
      </c>
      <c r="N270" s="19">
        <v>9627652</v>
      </c>
      <c r="O270" s="20">
        <v>17371588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85664579</v>
      </c>
      <c r="E271" s="19">
        <v>85664579</v>
      </c>
      <c r="F271" s="19">
        <v>28720788</v>
      </c>
      <c r="G271" s="21">
        <f>IF(($D271     =0),0,($F271     /$D271     ))</f>
        <v>0.33527028715100554</v>
      </c>
      <c r="H271" s="20">
        <v>13039170</v>
      </c>
      <c r="I271" s="19">
        <v>642173</v>
      </c>
      <c r="J271" s="19">
        <v>3361641</v>
      </c>
      <c r="K271" s="20">
        <v>17042984</v>
      </c>
      <c r="L271" s="20">
        <v>6042574</v>
      </c>
      <c r="M271" s="19">
        <v>2540614</v>
      </c>
      <c r="N271" s="19">
        <v>3094616</v>
      </c>
      <c r="O271" s="20">
        <v>11677804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79706973</v>
      </c>
      <c r="E272" s="19">
        <v>79706973</v>
      </c>
      <c r="F272" s="19">
        <v>58516721</v>
      </c>
      <c r="G272" s="21">
        <f>IF(($D272     =0),0,($F272     /$D272     ))</f>
        <v>0.73414807760921996</v>
      </c>
      <c r="H272" s="20">
        <v>157135</v>
      </c>
      <c r="I272" s="19">
        <v>26018090</v>
      </c>
      <c r="J272" s="19">
        <v>221173</v>
      </c>
      <c r="K272" s="20">
        <v>26396398</v>
      </c>
      <c r="L272" s="20">
        <v>10023942</v>
      </c>
      <c r="M272" s="19">
        <v>1716489</v>
      </c>
      <c r="N272" s="19">
        <v>20379892</v>
      </c>
      <c r="O272" s="20">
        <v>32120323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1078824348</v>
      </c>
      <c r="E273" s="12">
        <f>SUM(E266:E272)</f>
        <v>1078824348</v>
      </c>
      <c r="F273" s="12">
        <f>SUM(F266:F272)</f>
        <v>525946391</v>
      </c>
      <c r="G273" s="14">
        <f>IF(($D273     =0),0,($F273     /$D273     ))</f>
        <v>0.48751809502171156</v>
      </c>
      <c r="H273" s="13">
        <f>SUM(H266:H272)</f>
        <v>153771492</v>
      </c>
      <c r="I273" s="12">
        <f>SUM(I266:I272)</f>
        <v>70854948</v>
      </c>
      <c r="J273" s="12">
        <f>SUM(J266:J272)</f>
        <v>43915504</v>
      </c>
      <c r="K273" s="13">
        <f>SUM(K266:K272)</f>
        <v>268541944</v>
      </c>
      <c r="L273" s="13">
        <f>SUM(L266:L272)</f>
        <v>77885887</v>
      </c>
      <c r="M273" s="12">
        <f>SUM(M266:M272)</f>
        <v>57546103</v>
      </c>
      <c r="N273" s="12">
        <f>SUM(N266:N272)</f>
        <v>121972457</v>
      </c>
      <c r="O273" s="13">
        <f>SUM(O266:O272)</f>
        <v>257404447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177789624</v>
      </c>
      <c r="E274" s="19">
        <v>177789624</v>
      </c>
      <c r="F274" s="19">
        <v>24829307</v>
      </c>
      <c r="G274" s="21">
        <f>IF(($D274     =0),0,($F274     /$D274     ))</f>
        <v>0.13965554592769711</v>
      </c>
      <c r="H274" s="20">
        <v>2365399</v>
      </c>
      <c r="I274" s="19">
        <v>5307442</v>
      </c>
      <c r="J274" s="19">
        <v>1539252</v>
      </c>
      <c r="K274" s="20">
        <v>9212093</v>
      </c>
      <c r="L274" s="20">
        <v>7666677</v>
      </c>
      <c r="M274" s="19">
        <v>7403413</v>
      </c>
      <c r="N274" s="19">
        <v>547124</v>
      </c>
      <c r="O274" s="20">
        <v>15617214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252088562</v>
      </c>
      <c r="E275" s="19">
        <v>252088562</v>
      </c>
      <c r="F275" s="19">
        <v>131566407</v>
      </c>
      <c r="G275" s="21">
        <f>IF(($D275     =0),0,($F275     /$D275     ))</f>
        <v>0.5219055000202667</v>
      </c>
      <c r="H275" s="20">
        <v>46488029</v>
      </c>
      <c r="I275" s="19">
        <v>13081656</v>
      </c>
      <c r="J275" s="19">
        <v>11607598</v>
      </c>
      <c r="K275" s="20">
        <v>71177283</v>
      </c>
      <c r="L275" s="20">
        <v>12582627</v>
      </c>
      <c r="M275" s="19">
        <v>13645847</v>
      </c>
      <c r="N275" s="19">
        <v>34160650</v>
      </c>
      <c r="O275" s="20">
        <v>60389124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0</v>
      </c>
      <c r="E276" s="19">
        <v>337292630</v>
      </c>
      <c r="F276" s="19">
        <v>7231883</v>
      </c>
      <c r="G276" s="21">
        <f>IF(($D276     =0),0,($F276     /$D276     ))</f>
        <v>0</v>
      </c>
      <c r="H276" s="20">
        <v>0</v>
      </c>
      <c r="I276" s="19">
        <v>0</v>
      </c>
      <c r="J276" s="19">
        <v>218157</v>
      </c>
      <c r="K276" s="20">
        <v>218157</v>
      </c>
      <c r="L276" s="20">
        <v>15943</v>
      </c>
      <c r="M276" s="19">
        <v>6971600</v>
      </c>
      <c r="N276" s="19">
        <v>26183</v>
      </c>
      <c r="O276" s="20">
        <v>7013726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98934936</v>
      </c>
      <c r="E277" s="19">
        <v>98934936</v>
      </c>
      <c r="F277" s="19">
        <v>0</v>
      </c>
      <c r="G277" s="21">
        <f>IF(($D277     =0),0,($F277     /$D277     ))</f>
        <v>0</v>
      </c>
      <c r="H277" s="20">
        <v>0</v>
      </c>
      <c r="I277" s="19">
        <v>0</v>
      </c>
      <c r="J277" s="19">
        <v>0</v>
      </c>
      <c r="K277" s="20">
        <v>0</v>
      </c>
      <c r="L277" s="20">
        <v>0</v>
      </c>
      <c r="M277" s="19">
        <v>0</v>
      </c>
      <c r="N277" s="19">
        <v>0</v>
      </c>
      <c r="O277" s="20">
        <v>0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92432170</v>
      </c>
      <c r="E278" s="19">
        <v>92432170</v>
      </c>
      <c r="F278" s="19">
        <v>45949918</v>
      </c>
      <c r="G278" s="21">
        <f>IF(($D278     =0),0,($F278     /$D278     ))</f>
        <v>0.4971204073213904</v>
      </c>
      <c r="H278" s="20">
        <v>0</v>
      </c>
      <c r="I278" s="19">
        <v>18972458</v>
      </c>
      <c r="J278" s="19">
        <v>11069246</v>
      </c>
      <c r="K278" s="20">
        <v>30041704</v>
      </c>
      <c r="L278" s="20">
        <v>2532737</v>
      </c>
      <c r="M278" s="19">
        <v>1005449</v>
      </c>
      <c r="N278" s="19">
        <v>12370028</v>
      </c>
      <c r="O278" s="20">
        <v>15908214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118334460</v>
      </c>
      <c r="E279" s="19">
        <v>118334460</v>
      </c>
      <c r="F279" s="19">
        <v>54399653</v>
      </c>
      <c r="G279" s="21">
        <f>IF(($D279     =0),0,($F279     /$D279     ))</f>
        <v>0.45971100049807978</v>
      </c>
      <c r="H279" s="20">
        <v>19398561</v>
      </c>
      <c r="I279" s="19">
        <v>6011447</v>
      </c>
      <c r="J279" s="19">
        <v>4334430</v>
      </c>
      <c r="K279" s="20">
        <v>29744438</v>
      </c>
      <c r="L279" s="20">
        <v>4042184</v>
      </c>
      <c r="M279" s="19">
        <v>4597606</v>
      </c>
      <c r="N279" s="19">
        <v>16015425</v>
      </c>
      <c r="O279" s="20">
        <v>24655215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181428654</v>
      </c>
      <c r="E280" s="19">
        <v>181428654</v>
      </c>
      <c r="F280" s="19">
        <v>65517834</v>
      </c>
      <c r="G280" s="21">
        <f>IF(($D280     =0),0,($F280     /$D280     ))</f>
        <v>0.36112175533198854</v>
      </c>
      <c r="H280" s="20">
        <v>6267243</v>
      </c>
      <c r="I280" s="19">
        <v>12013470</v>
      </c>
      <c r="J280" s="19">
        <v>10142660</v>
      </c>
      <c r="K280" s="20">
        <v>28423373</v>
      </c>
      <c r="L280" s="20">
        <v>8949747</v>
      </c>
      <c r="M280" s="19">
        <v>9664166</v>
      </c>
      <c r="N280" s="19">
        <v>18480548</v>
      </c>
      <c r="O280" s="20">
        <v>37094461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304342136</v>
      </c>
      <c r="E281" s="19">
        <v>304342136</v>
      </c>
      <c r="F281" s="19">
        <v>126664380</v>
      </c>
      <c r="G281" s="21">
        <f>IF(($D281     =0),0,($F281     /$D281     ))</f>
        <v>0.4161907439592919</v>
      </c>
      <c r="H281" s="20">
        <v>47123493</v>
      </c>
      <c r="I281" s="19">
        <v>11308513</v>
      </c>
      <c r="J281" s="19">
        <v>11144986</v>
      </c>
      <c r="K281" s="20">
        <v>69576992</v>
      </c>
      <c r="L281" s="20">
        <v>10317508</v>
      </c>
      <c r="M281" s="19">
        <v>13582040</v>
      </c>
      <c r="N281" s="19">
        <v>33187840</v>
      </c>
      <c r="O281" s="20">
        <v>57087388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75415400</v>
      </c>
      <c r="E282" s="19">
        <v>75415400</v>
      </c>
      <c r="F282" s="19">
        <v>62324365</v>
      </c>
      <c r="G282" s="21">
        <f>IF(($D282     =0),0,($F282     /$D282     ))</f>
        <v>0.82641429999708282</v>
      </c>
      <c r="H282" s="20">
        <v>26795343</v>
      </c>
      <c r="I282" s="19">
        <v>7321942</v>
      </c>
      <c r="J282" s="19">
        <v>228949</v>
      </c>
      <c r="K282" s="20">
        <v>34346234</v>
      </c>
      <c r="L282" s="20">
        <v>332548</v>
      </c>
      <c r="M282" s="19">
        <v>983538</v>
      </c>
      <c r="N282" s="19">
        <v>26662045</v>
      </c>
      <c r="O282" s="20">
        <v>27978131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1300765942</v>
      </c>
      <c r="E283" s="12">
        <f>SUM(E274:E282)</f>
        <v>1638058572</v>
      </c>
      <c r="F283" s="12">
        <f>SUM(F274:F282)</f>
        <v>518483747</v>
      </c>
      <c r="G283" s="14">
        <f>IF(($D283     =0),0,($F283     /$D283     ))</f>
        <v>0.39859880264300462</v>
      </c>
      <c r="H283" s="13">
        <f>SUM(H274:H282)</f>
        <v>148438068</v>
      </c>
      <c r="I283" s="12">
        <f>SUM(I274:I282)</f>
        <v>74016928</v>
      </c>
      <c r="J283" s="12">
        <f>SUM(J274:J282)</f>
        <v>50285278</v>
      </c>
      <c r="K283" s="13">
        <f>SUM(K274:K282)</f>
        <v>272740274</v>
      </c>
      <c r="L283" s="13">
        <f>SUM(L274:L282)</f>
        <v>46439971</v>
      </c>
      <c r="M283" s="12">
        <f>SUM(M274:M282)</f>
        <v>57853659</v>
      </c>
      <c r="N283" s="12">
        <f>SUM(N274:N282)</f>
        <v>141449843</v>
      </c>
      <c r="O283" s="13">
        <f>SUM(O274:O282)</f>
        <v>245743473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400097829</v>
      </c>
      <c r="E284" s="19">
        <v>400097829</v>
      </c>
      <c r="F284" s="19">
        <v>229024912</v>
      </c>
      <c r="G284" s="21">
        <f>IF(($D284     =0),0,($F284     /$D284     ))</f>
        <v>0.57242228125161854</v>
      </c>
      <c r="H284" s="20">
        <v>101344865</v>
      </c>
      <c r="I284" s="19">
        <v>19190811</v>
      </c>
      <c r="J284" s="19">
        <v>12469856</v>
      </c>
      <c r="K284" s="20">
        <v>133005532</v>
      </c>
      <c r="L284" s="20">
        <v>17483442</v>
      </c>
      <c r="M284" s="19">
        <v>19185830</v>
      </c>
      <c r="N284" s="19">
        <v>59350108</v>
      </c>
      <c r="O284" s="20">
        <v>96019380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83126150</v>
      </c>
      <c r="E285" s="19">
        <v>83126150</v>
      </c>
      <c r="F285" s="19">
        <v>39084303</v>
      </c>
      <c r="G285" s="21">
        <f>IF(($D285     =0),0,($F285     /$D285     ))</f>
        <v>0.47018059900524684</v>
      </c>
      <c r="H285" s="20">
        <v>34335</v>
      </c>
      <c r="I285" s="19">
        <v>20001214</v>
      </c>
      <c r="J285" s="19">
        <v>5131029</v>
      </c>
      <c r="K285" s="20">
        <v>25166578</v>
      </c>
      <c r="L285" s="20">
        <v>1305648</v>
      </c>
      <c r="M285" s="19">
        <v>1178015</v>
      </c>
      <c r="N285" s="19">
        <v>11434062</v>
      </c>
      <c r="O285" s="20">
        <v>13917725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240490331</v>
      </c>
      <c r="E286" s="19">
        <v>240490331</v>
      </c>
      <c r="F286" s="19">
        <v>11581571</v>
      </c>
      <c r="G286" s="21">
        <f>IF(($D286     =0),0,($F286     /$D286     ))</f>
        <v>4.8158156512329804E-2</v>
      </c>
      <c r="H286" s="20">
        <v>30393560</v>
      </c>
      <c r="I286" s="19">
        <v>5279483</v>
      </c>
      <c r="J286" s="19">
        <v>-21101107</v>
      </c>
      <c r="K286" s="20">
        <v>14571936</v>
      </c>
      <c r="L286" s="20">
        <v>-29790434</v>
      </c>
      <c r="M286" s="19">
        <v>12444799</v>
      </c>
      <c r="N286" s="19">
        <v>14355270</v>
      </c>
      <c r="O286" s="20">
        <v>-2990365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142599599</v>
      </c>
      <c r="E287" s="19">
        <v>142599599</v>
      </c>
      <c r="F287" s="19">
        <v>49623906</v>
      </c>
      <c r="G287" s="21">
        <f>IF(($D287     =0),0,($F287     /$D287     ))</f>
        <v>0.34799470929788517</v>
      </c>
      <c r="H287" s="20">
        <v>0</v>
      </c>
      <c r="I287" s="19">
        <v>7448090</v>
      </c>
      <c r="J287" s="19">
        <v>6759179</v>
      </c>
      <c r="K287" s="20">
        <v>14207269</v>
      </c>
      <c r="L287" s="20">
        <v>8404305</v>
      </c>
      <c r="M287" s="19">
        <v>6670306</v>
      </c>
      <c r="N287" s="19">
        <v>20342026</v>
      </c>
      <c r="O287" s="20">
        <v>35416637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1008785316</v>
      </c>
      <c r="E288" s="19">
        <v>1008785316</v>
      </c>
      <c r="F288" s="19">
        <v>499879836</v>
      </c>
      <c r="G288" s="21">
        <f>IF(($D288     =0),0,($F288     /$D288     ))</f>
        <v>0.49552647929304316</v>
      </c>
      <c r="H288" s="20">
        <v>132915195</v>
      </c>
      <c r="I288" s="19">
        <v>52805833</v>
      </c>
      <c r="J288" s="19">
        <v>73779063</v>
      </c>
      <c r="K288" s="20">
        <v>259500091</v>
      </c>
      <c r="L288" s="20">
        <v>50941576</v>
      </c>
      <c r="M288" s="19">
        <v>96943872</v>
      </c>
      <c r="N288" s="19">
        <v>92494297</v>
      </c>
      <c r="O288" s="20">
        <v>240379745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99931909</v>
      </c>
      <c r="E289" s="19">
        <v>99931909</v>
      </c>
      <c r="F289" s="19">
        <v>66257730</v>
      </c>
      <c r="G289" s="21">
        <f>IF(($D289     =0),0,($F289     /$D289     ))</f>
        <v>0.66302876291495638</v>
      </c>
      <c r="H289" s="20">
        <v>34785879</v>
      </c>
      <c r="I289" s="19">
        <v>243335</v>
      </c>
      <c r="J289" s="19">
        <v>23436</v>
      </c>
      <c r="K289" s="20">
        <v>35052650</v>
      </c>
      <c r="L289" s="20">
        <v>1431639</v>
      </c>
      <c r="M289" s="19">
        <v>1800564</v>
      </c>
      <c r="N289" s="19">
        <v>27972877</v>
      </c>
      <c r="O289" s="20">
        <v>31205080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1975031134</v>
      </c>
      <c r="E290" s="12">
        <f>SUM(E284:E289)</f>
        <v>1975031134</v>
      </c>
      <c r="F290" s="12">
        <f>SUM(F284:F289)</f>
        <v>895452258</v>
      </c>
      <c r="G290" s="14">
        <f>IF(($D290     =0),0,($F290     /$D290     ))</f>
        <v>0.45338640114824641</v>
      </c>
      <c r="H290" s="13">
        <f>SUM(H284:H289)</f>
        <v>299473834</v>
      </c>
      <c r="I290" s="12">
        <f>SUM(I284:I289)</f>
        <v>104968766</v>
      </c>
      <c r="J290" s="12">
        <f>SUM(J284:J289)</f>
        <v>77061456</v>
      </c>
      <c r="K290" s="13">
        <f>SUM(K284:K289)</f>
        <v>481504056</v>
      </c>
      <c r="L290" s="13">
        <f>SUM(L284:L289)</f>
        <v>49776176</v>
      </c>
      <c r="M290" s="12">
        <f>SUM(M284:M289)</f>
        <v>138223386</v>
      </c>
      <c r="N290" s="12">
        <f>SUM(N284:N289)</f>
        <v>225948640</v>
      </c>
      <c r="O290" s="13">
        <f>SUM(O284:O289)</f>
        <v>413948202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2958278267</v>
      </c>
      <c r="E291" s="19">
        <v>2958278267</v>
      </c>
      <c r="F291" s="19">
        <v>1588793955</v>
      </c>
      <c r="G291" s="21">
        <f>IF(($D291     =0),0,($F291     /$D291     ))</f>
        <v>0.53706710850132477</v>
      </c>
      <c r="H291" s="20">
        <v>445690011</v>
      </c>
      <c r="I291" s="19">
        <v>222774923</v>
      </c>
      <c r="J291" s="19">
        <v>210288998</v>
      </c>
      <c r="K291" s="20">
        <v>878753932</v>
      </c>
      <c r="L291" s="20">
        <v>213811229</v>
      </c>
      <c r="M291" s="19">
        <v>206097120</v>
      </c>
      <c r="N291" s="19">
        <v>290131674</v>
      </c>
      <c r="O291" s="20">
        <v>710040023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314746791</v>
      </c>
      <c r="E292" s="19">
        <v>314746791</v>
      </c>
      <c r="F292" s="19">
        <v>100896901</v>
      </c>
      <c r="G292" s="21">
        <f>IF(($D292     =0),0,($F292     /$D292     ))</f>
        <v>0.32056530482625317</v>
      </c>
      <c r="H292" s="20">
        <v>957082</v>
      </c>
      <c r="I292" s="19">
        <v>13304226</v>
      </c>
      <c r="J292" s="19">
        <v>0</v>
      </c>
      <c r="K292" s="20">
        <v>14261308</v>
      </c>
      <c r="L292" s="20">
        <v>19547502</v>
      </c>
      <c r="M292" s="19">
        <v>12700427</v>
      </c>
      <c r="N292" s="19">
        <v>54387664</v>
      </c>
      <c r="O292" s="20">
        <v>86635593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161455421</v>
      </c>
      <c r="E293" s="19">
        <v>161455421</v>
      </c>
      <c r="F293" s="19">
        <v>90699954</v>
      </c>
      <c r="G293" s="21">
        <f>IF(($D293     =0),0,($F293     /$D293     ))</f>
        <v>0.56176468673665658</v>
      </c>
      <c r="H293" s="20">
        <v>33721988</v>
      </c>
      <c r="I293" s="19">
        <v>6784905</v>
      </c>
      <c r="J293" s="19">
        <v>7452712</v>
      </c>
      <c r="K293" s="20">
        <v>47959605</v>
      </c>
      <c r="L293" s="20">
        <v>6927361</v>
      </c>
      <c r="M293" s="19">
        <v>7236247</v>
      </c>
      <c r="N293" s="19">
        <v>28576741</v>
      </c>
      <c r="O293" s="20">
        <v>42740349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537976133</v>
      </c>
      <c r="E294" s="19">
        <v>537976133</v>
      </c>
      <c r="F294" s="19">
        <v>282675159</v>
      </c>
      <c r="G294" s="21">
        <f>IF(($D294     =0),0,($F294     /$D294     ))</f>
        <v>0.52544182104078585</v>
      </c>
      <c r="H294" s="20">
        <v>29412929</v>
      </c>
      <c r="I294" s="19">
        <v>28455870</v>
      </c>
      <c r="J294" s="19">
        <v>27977816</v>
      </c>
      <c r="K294" s="20">
        <v>85846615</v>
      </c>
      <c r="L294" s="20">
        <v>27186257</v>
      </c>
      <c r="M294" s="19">
        <v>40356167</v>
      </c>
      <c r="N294" s="19">
        <v>129286120</v>
      </c>
      <c r="O294" s="20">
        <v>196828544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160590200</v>
      </c>
      <c r="E295" s="19">
        <v>160590200</v>
      </c>
      <c r="F295" s="19">
        <v>110563598</v>
      </c>
      <c r="G295" s="21">
        <f>IF(($D295     =0),0,($F295     /$D295     ))</f>
        <v>0.68848284640034074</v>
      </c>
      <c r="H295" s="20">
        <v>58537597</v>
      </c>
      <c r="I295" s="19">
        <v>1103130</v>
      </c>
      <c r="J295" s="19">
        <v>1300869</v>
      </c>
      <c r="K295" s="20">
        <v>60941596</v>
      </c>
      <c r="L295" s="20">
        <v>1156756</v>
      </c>
      <c r="M295" s="19">
        <v>1172386</v>
      </c>
      <c r="N295" s="19">
        <v>47292860</v>
      </c>
      <c r="O295" s="20">
        <v>49622002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4133046812</v>
      </c>
      <c r="E296" s="12">
        <f>SUM(E291:E295)</f>
        <v>4133046812</v>
      </c>
      <c r="F296" s="12">
        <f>SUM(F291:F295)</f>
        <v>2173629567</v>
      </c>
      <c r="G296" s="14">
        <f>IF(($D296     =0),0,($F296     /$D296     ))</f>
        <v>0.52591457727723412</v>
      </c>
      <c r="H296" s="13">
        <f>SUM(H291:H295)</f>
        <v>568319607</v>
      </c>
      <c r="I296" s="12">
        <f>SUM(I291:I295)</f>
        <v>272423054</v>
      </c>
      <c r="J296" s="12">
        <f>SUM(J291:J295)</f>
        <v>247020395</v>
      </c>
      <c r="K296" s="13">
        <f>SUM(K291:K295)</f>
        <v>1087763056</v>
      </c>
      <c r="L296" s="13">
        <f>SUM(L291:L295)</f>
        <v>268629105</v>
      </c>
      <c r="M296" s="12">
        <f>SUM(M291:M295)</f>
        <v>267562347</v>
      </c>
      <c r="N296" s="12">
        <f>SUM(N291:N295)</f>
        <v>549675059</v>
      </c>
      <c r="O296" s="13">
        <f>SUM(O291:O295)</f>
        <v>1085866511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10339136908</v>
      </c>
      <c r="E297" s="12">
        <f>SUM(E261:E264,E266:E272,E274:E282,E284:E289,E291:E295)</f>
        <v>10676429538</v>
      </c>
      <c r="F297" s="12">
        <f>SUM(F261:F264,F266:F272,F274:F282,F284:F289,F291:F295)</f>
        <v>5123430540</v>
      </c>
      <c r="G297" s="14">
        <f>IF(($D297     =0),0,($F297     /$D297     ))</f>
        <v>0.49553754685613066</v>
      </c>
      <c r="H297" s="13">
        <f>SUM(H261:H264,H266:H272,H274:H282,H284:H289,H291:H295)</f>
        <v>1493947948</v>
      </c>
      <c r="I297" s="12">
        <f>SUM(I261:I264,I266:I272,I274:I282,I284:I289,I291:I295)</f>
        <v>650087277</v>
      </c>
      <c r="J297" s="12">
        <f>SUM(J261:J264,J266:J272,J274:J282,J284:J289,J291:J295)</f>
        <v>515876528</v>
      </c>
      <c r="K297" s="13">
        <f>SUM(K261:K264,K266:K272,K274:K282,K284:K289,K291:K295)</f>
        <v>2659911753</v>
      </c>
      <c r="L297" s="13">
        <f>SUM(L261:L264,L266:L272,L274:L282,L284:L289,L291:L295)</f>
        <v>540886769</v>
      </c>
      <c r="M297" s="12">
        <f>SUM(M261:M264,M266:M272,M274:M282,M284:M289,M291:M295)</f>
        <v>601067031</v>
      </c>
      <c r="N297" s="12">
        <f>SUM(N261:N264,N266:N272,N274:N282,N284:N289,N291:N295)</f>
        <v>1321564987</v>
      </c>
      <c r="O297" s="13">
        <f>SUM(O261:O264,O266:O272,O274:O282,O284:O289,O291:O295)</f>
        <v>2463518787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64280885957</v>
      </c>
      <c r="E300" s="19">
        <v>64282755004</v>
      </c>
      <c r="F300" s="19">
        <v>34249166276</v>
      </c>
      <c r="G300" s="21">
        <f>IF(($D300     =0),0,($F300     /$D300     ))</f>
        <v>0.53280482628865145</v>
      </c>
      <c r="H300" s="20">
        <v>6023764370</v>
      </c>
      <c r="I300" s="19">
        <v>6292062281</v>
      </c>
      <c r="J300" s="19">
        <v>5059655676</v>
      </c>
      <c r="K300" s="20">
        <v>17375482327</v>
      </c>
      <c r="L300" s="20">
        <v>4820535004</v>
      </c>
      <c r="M300" s="19">
        <v>5034356308</v>
      </c>
      <c r="N300" s="19">
        <v>7018792637</v>
      </c>
      <c r="O300" s="20">
        <v>16873683949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64280885957</v>
      </c>
      <c r="E301" s="12">
        <f>E300</f>
        <v>64282755004</v>
      </c>
      <c r="F301" s="12">
        <f>F300</f>
        <v>34249166276</v>
      </c>
      <c r="G301" s="14">
        <f>IF(($D301     =0),0,($F301     /$D301     ))</f>
        <v>0.53280482628865145</v>
      </c>
      <c r="H301" s="13">
        <f>H300</f>
        <v>6023764370</v>
      </c>
      <c r="I301" s="12">
        <f>I300</f>
        <v>6292062281</v>
      </c>
      <c r="J301" s="12">
        <f>J300</f>
        <v>5059655676</v>
      </c>
      <c r="K301" s="13">
        <f>K300</f>
        <v>17375482327</v>
      </c>
      <c r="L301" s="13">
        <f>L300</f>
        <v>4820535004</v>
      </c>
      <c r="M301" s="12">
        <f>M300</f>
        <v>5034356308</v>
      </c>
      <c r="N301" s="12">
        <f>N300</f>
        <v>7018792637</v>
      </c>
      <c r="O301" s="13">
        <f>O300</f>
        <v>16873683949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562393333</v>
      </c>
      <c r="E302" s="19">
        <v>562393333</v>
      </c>
      <c r="F302" s="19">
        <v>270722995</v>
      </c>
      <c r="G302" s="21">
        <f>IF(($D302     =0),0,($F302     /$D302     ))</f>
        <v>0.48137660799759163</v>
      </c>
      <c r="H302" s="20">
        <v>73425773</v>
      </c>
      <c r="I302" s="19">
        <v>34087066</v>
      </c>
      <c r="J302" s="19">
        <v>33566837</v>
      </c>
      <c r="K302" s="20">
        <v>141079676</v>
      </c>
      <c r="L302" s="20">
        <v>33515075</v>
      </c>
      <c r="M302" s="19">
        <v>35547582</v>
      </c>
      <c r="N302" s="19">
        <v>60580662</v>
      </c>
      <c r="O302" s="20">
        <v>129643319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451488659</v>
      </c>
      <c r="E303" s="19">
        <v>467959700</v>
      </c>
      <c r="F303" s="19">
        <v>240915680</v>
      </c>
      <c r="G303" s="21">
        <f>IF(($D303     =0),0,($F303     /$D303     ))</f>
        <v>0.53360294926034901</v>
      </c>
      <c r="H303" s="20">
        <v>68594047</v>
      </c>
      <c r="I303" s="19">
        <v>30250190</v>
      </c>
      <c r="J303" s="19">
        <v>26070204</v>
      </c>
      <c r="K303" s="20">
        <v>124914441</v>
      </c>
      <c r="L303" s="20">
        <v>27908371</v>
      </c>
      <c r="M303" s="19">
        <v>36300427</v>
      </c>
      <c r="N303" s="19">
        <v>51792441</v>
      </c>
      <c r="O303" s="20">
        <v>116001239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583354870</v>
      </c>
      <c r="E304" s="19">
        <v>587798160</v>
      </c>
      <c r="F304" s="19">
        <v>316040864</v>
      </c>
      <c r="G304" s="21">
        <f>IF(($D304     =0),0,($F304     /$D304     ))</f>
        <v>0.54176433634641641</v>
      </c>
      <c r="H304" s="20">
        <v>79134955</v>
      </c>
      <c r="I304" s="19">
        <v>46614891</v>
      </c>
      <c r="J304" s="19">
        <v>42799575</v>
      </c>
      <c r="K304" s="20">
        <v>168549421</v>
      </c>
      <c r="L304" s="20">
        <v>30955136</v>
      </c>
      <c r="M304" s="19">
        <v>42413584</v>
      </c>
      <c r="N304" s="19">
        <v>74122723</v>
      </c>
      <c r="O304" s="20">
        <v>147491443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1703573128</v>
      </c>
      <c r="E305" s="19">
        <v>1728779265</v>
      </c>
      <c r="F305" s="19">
        <v>825589425</v>
      </c>
      <c r="G305" s="21">
        <f>IF(($D305     =0),0,($F305     /$D305     ))</f>
        <v>0.48462223982673669</v>
      </c>
      <c r="H305" s="20">
        <v>159687519</v>
      </c>
      <c r="I305" s="19">
        <v>123324939</v>
      </c>
      <c r="J305" s="19">
        <v>129716341</v>
      </c>
      <c r="K305" s="20">
        <v>412728799</v>
      </c>
      <c r="L305" s="20">
        <v>126158358</v>
      </c>
      <c r="M305" s="19">
        <v>120459521</v>
      </c>
      <c r="N305" s="19">
        <v>166242747</v>
      </c>
      <c r="O305" s="20">
        <v>412860626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1212934619</v>
      </c>
      <c r="E306" s="19">
        <v>1237783194</v>
      </c>
      <c r="F306" s="19">
        <v>621579729</v>
      </c>
      <c r="G306" s="21">
        <f>IF(($D306     =0),0,($F306     /$D306     ))</f>
        <v>0.51245938508413535</v>
      </c>
      <c r="H306" s="20">
        <v>164974719</v>
      </c>
      <c r="I306" s="19">
        <v>71391572</v>
      </c>
      <c r="J306" s="19">
        <v>82151488</v>
      </c>
      <c r="K306" s="20">
        <v>318517779</v>
      </c>
      <c r="L306" s="20">
        <v>81146110</v>
      </c>
      <c r="M306" s="19">
        <v>86342507</v>
      </c>
      <c r="N306" s="19">
        <v>135573333</v>
      </c>
      <c r="O306" s="20">
        <v>303061950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543151211</v>
      </c>
      <c r="E307" s="19">
        <v>543151211</v>
      </c>
      <c r="F307" s="19">
        <v>298714187</v>
      </c>
      <c r="G307" s="21">
        <f>IF(($D307     =0),0,($F307     /$D307     ))</f>
        <v>0.54996505752060265</v>
      </c>
      <c r="H307" s="20">
        <v>69187106</v>
      </c>
      <c r="I307" s="19">
        <v>28436968</v>
      </c>
      <c r="J307" s="19">
        <v>35254876</v>
      </c>
      <c r="K307" s="20">
        <v>132878950</v>
      </c>
      <c r="L307" s="20">
        <v>41224065</v>
      </c>
      <c r="M307" s="19">
        <v>46024946</v>
      </c>
      <c r="N307" s="19">
        <v>78586226</v>
      </c>
      <c r="O307" s="20">
        <v>165835237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5056895820</v>
      </c>
      <c r="E308" s="12">
        <f>SUM(E302:E307)</f>
        <v>5127864863</v>
      </c>
      <c r="F308" s="12">
        <f>SUM(F302:F307)</f>
        <v>2573562880</v>
      </c>
      <c r="G308" s="14">
        <f>IF(($D308     =0),0,($F308     /$D308     ))</f>
        <v>0.50892147507203345</v>
      </c>
      <c r="H308" s="13">
        <f>SUM(H302:H307)</f>
        <v>615004119</v>
      </c>
      <c r="I308" s="12">
        <f>SUM(I302:I307)</f>
        <v>334105626</v>
      </c>
      <c r="J308" s="12">
        <f>SUM(J302:J307)</f>
        <v>349559321</v>
      </c>
      <c r="K308" s="13">
        <f>SUM(K302:K307)</f>
        <v>1298669066</v>
      </c>
      <c r="L308" s="13">
        <f>SUM(L302:L307)</f>
        <v>340907115</v>
      </c>
      <c r="M308" s="12">
        <f>SUM(M302:M307)</f>
        <v>367088567</v>
      </c>
      <c r="N308" s="12">
        <f>SUM(N302:N307)</f>
        <v>566898132</v>
      </c>
      <c r="O308" s="13">
        <f>SUM(O302:O307)</f>
        <v>1274893814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964886514</v>
      </c>
      <c r="E309" s="19">
        <v>964886514</v>
      </c>
      <c r="F309" s="19">
        <v>512446570</v>
      </c>
      <c r="G309" s="21">
        <f>IF(($D309     =0),0,($F309     /$D309     ))</f>
        <v>0.53109517291895736</v>
      </c>
      <c r="H309" s="20">
        <v>198021717</v>
      </c>
      <c r="I309" s="19">
        <v>60607912</v>
      </c>
      <c r="J309" s="19">
        <v>60477399</v>
      </c>
      <c r="K309" s="20">
        <v>319107028</v>
      </c>
      <c r="L309" s="20">
        <v>48493316</v>
      </c>
      <c r="M309" s="19">
        <v>50309336</v>
      </c>
      <c r="N309" s="19">
        <v>94536890</v>
      </c>
      <c r="O309" s="20">
        <v>193339542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3331200801</v>
      </c>
      <c r="E310" s="19">
        <v>3333981919</v>
      </c>
      <c r="F310" s="19">
        <v>1746341528</v>
      </c>
      <c r="G310" s="21">
        <f>IF(($D310     =0),0,($F310     /$D310     ))</f>
        <v>0.52423784464621948</v>
      </c>
      <c r="H310" s="20">
        <v>372021333</v>
      </c>
      <c r="I310" s="19">
        <v>275586875</v>
      </c>
      <c r="J310" s="19">
        <v>245389252</v>
      </c>
      <c r="K310" s="20">
        <v>892997460</v>
      </c>
      <c r="L310" s="20">
        <v>247902582</v>
      </c>
      <c r="M310" s="19">
        <v>247353256</v>
      </c>
      <c r="N310" s="19">
        <v>358088230</v>
      </c>
      <c r="O310" s="20">
        <v>853344068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2532153396</v>
      </c>
      <c r="E311" s="19">
        <v>2585947996</v>
      </c>
      <c r="F311" s="19">
        <v>1302954162</v>
      </c>
      <c r="G311" s="21">
        <f>IF(($D311     =0),0,($F311     /$D311     ))</f>
        <v>0.51456367693136396</v>
      </c>
      <c r="H311" s="20">
        <v>350413997</v>
      </c>
      <c r="I311" s="19">
        <v>192015751</v>
      </c>
      <c r="J311" s="19">
        <v>192257723</v>
      </c>
      <c r="K311" s="20">
        <v>734687471</v>
      </c>
      <c r="L311" s="20">
        <v>171483580</v>
      </c>
      <c r="M311" s="19">
        <v>167486566</v>
      </c>
      <c r="N311" s="19">
        <v>229296545</v>
      </c>
      <c r="O311" s="20">
        <v>568266691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1609688750</v>
      </c>
      <c r="E312" s="19">
        <v>1611276750</v>
      </c>
      <c r="F312" s="19">
        <v>722380194</v>
      </c>
      <c r="G312" s="21">
        <f>IF(($D312     =0),0,($F312     /$D312     ))</f>
        <v>0.4487701078857636</v>
      </c>
      <c r="H312" s="20">
        <v>171318152</v>
      </c>
      <c r="I312" s="19">
        <v>107443979</v>
      </c>
      <c r="J312" s="19">
        <v>102784394</v>
      </c>
      <c r="K312" s="20">
        <v>381546525</v>
      </c>
      <c r="L312" s="20">
        <v>94325944</v>
      </c>
      <c r="M312" s="19">
        <v>95332451</v>
      </c>
      <c r="N312" s="19">
        <v>151175274</v>
      </c>
      <c r="O312" s="20">
        <v>340833669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1078942672</v>
      </c>
      <c r="E313" s="19">
        <v>1083799780</v>
      </c>
      <c r="F313" s="19">
        <v>535210116</v>
      </c>
      <c r="G313" s="21">
        <f>IF(($D313     =0),0,($F313     /$D313     ))</f>
        <v>0.49605055939431786</v>
      </c>
      <c r="H313" s="20">
        <v>110211905</v>
      </c>
      <c r="I313" s="19">
        <v>72110804</v>
      </c>
      <c r="J313" s="19">
        <v>60634069</v>
      </c>
      <c r="K313" s="20">
        <v>242956778</v>
      </c>
      <c r="L313" s="20">
        <v>75517652</v>
      </c>
      <c r="M313" s="19">
        <v>89053462</v>
      </c>
      <c r="N313" s="19">
        <v>127682224</v>
      </c>
      <c r="O313" s="20">
        <v>292253338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516409348</v>
      </c>
      <c r="E314" s="19">
        <v>509358046</v>
      </c>
      <c r="F314" s="19">
        <v>292582713</v>
      </c>
      <c r="G314" s="21">
        <f>IF(($D314     =0),0,($F314     /$D314     ))</f>
        <v>0.56657129491002167</v>
      </c>
      <c r="H314" s="20">
        <v>111329765</v>
      </c>
      <c r="I314" s="19">
        <v>2601368</v>
      </c>
      <c r="J314" s="19">
        <v>17377740</v>
      </c>
      <c r="K314" s="20">
        <v>131308873</v>
      </c>
      <c r="L314" s="20">
        <v>30162929</v>
      </c>
      <c r="M314" s="19">
        <v>9723241</v>
      </c>
      <c r="N314" s="19">
        <v>121387670</v>
      </c>
      <c r="O314" s="20">
        <v>161273840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10033281481</v>
      </c>
      <c r="E315" s="12">
        <f>SUM(E309:E314)</f>
        <v>10089251005</v>
      </c>
      <c r="F315" s="12">
        <f>SUM(F309:F314)</f>
        <v>5111915283</v>
      </c>
      <c r="G315" s="14">
        <f>IF(($D315     =0),0,($F315     /$D315     ))</f>
        <v>0.50949585065269232</v>
      </c>
      <c r="H315" s="13">
        <f>SUM(H309:H314)</f>
        <v>1313316869</v>
      </c>
      <c r="I315" s="12">
        <f>SUM(I309:I314)</f>
        <v>710366689</v>
      </c>
      <c r="J315" s="12">
        <f>SUM(J309:J314)</f>
        <v>678920577</v>
      </c>
      <c r="K315" s="13">
        <f>SUM(K309:K314)</f>
        <v>2702604135</v>
      </c>
      <c r="L315" s="13">
        <f>SUM(L309:L314)</f>
        <v>667886003</v>
      </c>
      <c r="M315" s="12">
        <f>SUM(M309:M314)</f>
        <v>659258312</v>
      </c>
      <c r="N315" s="12">
        <f>SUM(N309:N314)</f>
        <v>1082166833</v>
      </c>
      <c r="O315" s="13">
        <f>SUM(O309:O314)</f>
        <v>2409311148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787656993</v>
      </c>
      <c r="E316" s="19">
        <v>789588587</v>
      </c>
      <c r="F316" s="19">
        <v>406816557</v>
      </c>
      <c r="G316" s="21">
        <f>IF(($D316     =0),0,($F316     /$D316     ))</f>
        <v>0.51648948795659333</v>
      </c>
      <c r="H316" s="20">
        <v>143439799</v>
      </c>
      <c r="I316" s="19">
        <v>44181667</v>
      </c>
      <c r="J316" s="19">
        <v>46810399</v>
      </c>
      <c r="K316" s="20">
        <v>234431865</v>
      </c>
      <c r="L316" s="20">
        <v>51510748</v>
      </c>
      <c r="M316" s="19">
        <v>47368412</v>
      </c>
      <c r="N316" s="19">
        <v>73505532</v>
      </c>
      <c r="O316" s="20">
        <v>172384692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1837261178</v>
      </c>
      <c r="E317" s="19">
        <v>1837261178</v>
      </c>
      <c r="F317" s="19">
        <v>1017440778</v>
      </c>
      <c r="G317" s="21">
        <f>IF(($D317     =0),0,($F317     /$D317     ))</f>
        <v>0.5537812425272941</v>
      </c>
      <c r="H317" s="20">
        <v>212729078</v>
      </c>
      <c r="I317" s="19">
        <v>163079049</v>
      </c>
      <c r="J317" s="19">
        <v>142441269</v>
      </c>
      <c r="K317" s="20">
        <v>518249396</v>
      </c>
      <c r="L317" s="20">
        <v>152888790</v>
      </c>
      <c r="M317" s="19">
        <v>147026743</v>
      </c>
      <c r="N317" s="19">
        <v>199275849</v>
      </c>
      <c r="O317" s="20">
        <v>499191382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497398662</v>
      </c>
      <c r="E318" s="19">
        <v>497398662</v>
      </c>
      <c r="F318" s="19">
        <v>268588482</v>
      </c>
      <c r="G318" s="21">
        <f>IF(($D318     =0),0,($F318     /$D318     ))</f>
        <v>0.53998633796083673</v>
      </c>
      <c r="H318" s="20">
        <v>82230904</v>
      </c>
      <c r="I318" s="19">
        <v>33665113</v>
      </c>
      <c r="J318" s="19">
        <v>35424453</v>
      </c>
      <c r="K318" s="20">
        <v>151320470</v>
      </c>
      <c r="L318" s="20">
        <v>34758186</v>
      </c>
      <c r="M318" s="19">
        <v>32259315</v>
      </c>
      <c r="N318" s="19">
        <v>50250511</v>
      </c>
      <c r="O318" s="20">
        <v>117268012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498080339</v>
      </c>
      <c r="E319" s="19">
        <v>530983249</v>
      </c>
      <c r="F319" s="19">
        <v>271926694</v>
      </c>
      <c r="G319" s="21">
        <f>IF(($D319     =0),0,($F319     /$D319     ))</f>
        <v>0.54594946378720643</v>
      </c>
      <c r="H319" s="20">
        <v>50641197</v>
      </c>
      <c r="I319" s="19">
        <v>28675367</v>
      </c>
      <c r="J319" s="19">
        <v>39333500</v>
      </c>
      <c r="K319" s="20">
        <v>118650064</v>
      </c>
      <c r="L319" s="20">
        <v>28249135</v>
      </c>
      <c r="M319" s="19">
        <v>59534193</v>
      </c>
      <c r="N319" s="19">
        <v>65493302</v>
      </c>
      <c r="O319" s="20">
        <v>153276630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301667861</v>
      </c>
      <c r="E320" s="19">
        <v>304805399</v>
      </c>
      <c r="F320" s="19">
        <v>153682671</v>
      </c>
      <c r="G320" s="21">
        <f>IF(($D320     =0),0,($F320     /$D320     ))</f>
        <v>0.50944330128690773</v>
      </c>
      <c r="H320" s="20">
        <v>53580057</v>
      </c>
      <c r="I320" s="19">
        <v>14314076</v>
      </c>
      <c r="J320" s="19">
        <v>13061412</v>
      </c>
      <c r="K320" s="20">
        <v>80955545</v>
      </c>
      <c r="L320" s="20">
        <v>26295242</v>
      </c>
      <c r="M320" s="19">
        <v>13482546</v>
      </c>
      <c r="N320" s="19">
        <v>32949338</v>
      </c>
      <c r="O320" s="20">
        <v>72727126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3922065033</v>
      </c>
      <c r="E321" s="12">
        <f>SUM(E316:E320)</f>
        <v>3960037075</v>
      </c>
      <c r="F321" s="12">
        <f>SUM(F316:F320)</f>
        <v>2118455182</v>
      </c>
      <c r="G321" s="14">
        <f>IF(($D321     =0),0,($F321     /$D321     ))</f>
        <v>0.54013769893549846</v>
      </c>
      <c r="H321" s="13">
        <f>SUM(H316:H320)</f>
        <v>542621035</v>
      </c>
      <c r="I321" s="12">
        <f>SUM(I316:I320)</f>
        <v>283915272</v>
      </c>
      <c r="J321" s="12">
        <f>SUM(J316:J320)</f>
        <v>277071033</v>
      </c>
      <c r="K321" s="13">
        <f>SUM(K316:K320)</f>
        <v>1103607340</v>
      </c>
      <c r="L321" s="13">
        <f>SUM(L316:L320)</f>
        <v>293702101</v>
      </c>
      <c r="M321" s="12">
        <f>SUM(M316:M320)</f>
        <v>299671209</v>
      </c>
      <c r="N321" s="12">
        <f>SUM(N316:N320)</f>
        <v>421474532</v>
      </c>
      <c r="O321" s="13">
        <f>SUM(O316:O320)</f>
        <v>1014847842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251772850</v>
      </c>
      <c r="E322" s="19">
        <v>251772850</v>
      </c>
      <c r="F322" s="19">
        <v>104094204</v>
      </c>
      <c r="G322" s="21">
        <f>IF(($D322     =0),0,($F322     /$D322     ))</f>
        <v>0.41344491274575473</v>
      </c>
      <c r="H322" s="20">
        <v>0</v>
      </c>
      <c r="I322" s="19">
        <v>17533864</v>
      </c>
      <c r="J322" s="19">
        <v>17786175</v>
      </c>
      <c r="K322" s="20">
        <v>35320039</v>
      </c>
      <c r="L322" s="20">
        <v>19161654</v>
      </c>
      <c r="M322" s="19">
        <v>20658030</v>
      </c>
      <c r="N322" s="19">
        <v>28954481</v>
      </c>
      <c r="O322" s="20">
        <v>68774165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729520737</v>
      </c>
      <c r="E323" s="19">
        <v>734115737</v>
      </c>
      <c r="F323" s="19">
        <v>341367143</v>
      </c>
      <c r="G323" s="21">
        <f>IF(($D323     =0),0,($F323     /$D323     ))</f>
        <v>0.46793343312460217</v>
      </c>
      <c r="H323" s="20">
        <v>86797068</v>
      </c>
      <c r="I323" s="19">
        <v>42828713</v>
      </c>
      <c r="J323" s="19">
        <v>53422937</v>
      </c>
      <c r="K323" s="20">
        <v>183048718</v>
      </c>
      <c r="L323" s="20">
        <v>36375987</v>
      </c>
      <c r="M323" s="19">
        <v>51178093</v>
      </c>
      <c r="N323" s="19">
        <v>70764345</v>
      </c>
      <c r="O323" s="20">
        <v>158318425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1695346337</v>
      </c>
      <c r="E324" s="19">
        <v>1715906269</v>
      </c>
      <c r="F324" s="19">
        <v>893100996</v>
      </c>
      <c r="G324" s="21">
        <f>IF(($D324     =0),0,($F324     /$D324     ))</f>
        <v>0.52679560306266793</v>
      </c>
      <c r="H324" s="20">
        <v>181491614</v>
      </c>
      <c r="I324" s="19">
        <v>158089648</v>
      </c>
      <c r="J324" s="19">
        <v>126164712</v>
      </c>
      <c r="K324" s="20">
        <v>465745974</v>
      </c>
      <c r="L324" s="20">
        <v>127904359</v>
      </c>
      <c r="M324" s="19">
        <v>126245683</v>
      </c>
      <c r="N324" s="19">
        <v>173204980</v>
      </c>
      <c r="O324" s="20">
        <v>427355022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3554506844</v>
      </c>
      <c r="E325" s="19">
        <v>3565658462</v>
      </c>
      <c r="F325" s="19">
        <v>1644050606</v>
      </c>
      <c r="G325" s="21">
        <f>IF(($D325     =0),0,($F325     /$D325     ))</f>
        <v>0.46252565493723946</v>
      </c>
      <c r="H325" s="20">
        <v>373468680</v>
      </c>
      <c r="I325" s="19">
        <v>146894007</v>
      </c>
      <c r="J325" s="19">
        <v>251056640</v>
      </c>
      <c r="K325" s="20">
        <v>771419327</v>
      </c>
      <c r="L325" s="20">
        <v>243139756</v>
      </c>
      <c r="M325" s="19">
        <v>295073695</v>
      </c>
      <c r="N325" s="19">
        <v>334417828</v>
      </c>
      <c r="O325" s="20">
        <v>872631279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938353100</v>
      </c>
      <c r="E326" s="19">
        <v>940105100</v>
      </c>
      <c r="F326" s="19">
        <v>589332731</v>
      </c>
      <c r="G326" s="21">
        <f>IF(($D326     =0),0,($F326     /$D326     ))</f>
        <v>0.62805007091680098</v>
      </c>
      <c r="H326" s="20">
        <v>339880895</v>
      </c>
      <c r="I326" s="19">
        <v>38015220</v>
      </c>
      <c r="J326" s="19">
        <v>45488830</v>
      </c>
      <c r="K326" s="20">
        <v>423384945</v>
      </c>
      <c r="L326" s="20">
        <v>43046019</v>
      </c>
      <c r="M326" s="19">
        <v>45149822</v>
      </c>
      <c r="N326" s="19">
        <v>77751945</v>
      </c>
      <c r="O326" s="20">
        <v>165947786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973266069</v>
      </c>
      <c r="E327" s="19">
        <v>976232892</v>
      </c>
      <c r="F327" s="19">
        <v>449104758</v>
      </c>
      <c r="G327" s="21">
        <f>IF(($D327     =0),0,($F327     /$D327     ))</f>
        <v>0.46144088682906709</v>
      </c>
      <c r="H327" s="20">
        <v>58998934</v>
      </c>
      <c r="I327" s="19">
        <v>129715459</v>
      </c>
      <c r="J327" s="19">
        <v>67210296</v>
      </c>
      <c r="K327" s="20">
        <v>255924689</v>
      </c>
      <c r="L327" s="20">
        <v>68838987</v>
      </c>
      <c r="M327" s="19">
        <v>63009982</v>
      </c>
      <c r="N327" s="19">
        <v>61331100</v>
      </c>
      <c r="O327" s="20">
        <v>193180069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1253643989</v>
      </c>
      <c r="E328" s="19">
        <v>1272891241</v>
      </c>
      <c r="F328" s="19">
        <v>699910031</v>
      </c>
      <c r="G328" s="21">
        <f>IF(($D328     =0),0,($F328     /$D328     ))</f>
        <v>0.5583004721765551</v>
      </c>
      <c r="H328" s="20">
        <v>242648468</v>
      </c>
      <c r="I328" s="19">
        <v>77862173</v>
      </c>
      <c r="J328" s="19">
        <v>90530782</v>
      </c>
      <c r="K328" s="20">
        <v>411041423</v>
      </c>
      <c r="L328" s="20">
        <v>83930982</v>
      </c>
      <c r="M328" s="19">
        <v>62767846</v>
      </c>
      <c r="N328" s="19">
        <v>142169780</v>
      </c>
      <c r="O328" s="20">
        <v>288868608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476417943</v>
      </c>
      <c r="E329" s="19">
        <v>476458994</v>
      </c>
      <c r="F329" s="19">
        <v>262481301</v>
      </c>
      <c r="G329" s="21">
        <f>IF(($D329     =0),0,($F329     /$D329     ))</f>
        <v>0.55094755530649697</v>
      </c>
      <c r="H329" s="20">
        <v>92471065</v>
      </c>
      <c r="I329" s="19">
        <v>19480973</v>
      </c>
      <c r="J329" s="19">
        <v>19833041</v>
      </c>
      <c r="K329" s="20">
        <v>131785079</v>
      </c>
      <c r="L329" s="20">
        <v>23020972</v>
      </c>
      <c r="M329" s="19">
        <v>25963919</v>
      </c>
      <c r="N329" s="19">
        <v>81711331</v>
      </c>
      <c r="O329" s="20">
        <v>130696222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9872827869</v>
      </c>
      <c r="E330" s="12">
        <f>SUM(E322:E329)</f>
        <v>9933141545</v>
      </c>
      <c r="F330" s="12">
        <f>SUM(F322:F329)</f>
        <v>4983441770</v>
      </c>
      <c r="G330" s="14">
        <f>IF(($D330     =0),0,($F330     /$D330     ))</f>
        <v>0.50476336021695101</v>
      </c>
      <c r="H330" s="13">
        <f>SUM(H322:H329)</f>
        <v>1375756724</v>
      </c>
      <c r="I330" s="12">
        <f>SUM(I322:I329)</f>
        <v>630420057</v>
      </c>
      <c r="J330" s="12">
        <f>SUM(J322:J329)</f>
        <v>671493413</v>
      </c>
      <c r="K330" s="13">
        <f>SUM(K322:K329)</f>
        <v>2677670194</v>
      </c>
      <c r="L330" s="13">
        <f>SUM(L322:L329)</f>
        <v>645418716</v>
      </c>
      <c r="M330" s="12">
        <f>SUM(M322:M329)</f>
        <v>690047070</v>
      </c>
      <c r="N330" s="12">
        <f>SUM(N322:N329)</f>
        <v>970305790</v>
      </c>
      <c r="O330" s="13">
        <f>SUM(O322:O329)</f>
        <v>2305771576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106647716</v>
      </c>
      <c r="E331" s="19">
        <v>106647716</v>
      </c>
      <c r="F331" s="19">
        <v>62206082</v>
      </c>
      <c r="G331" s="21">
        <f>IF(($D331     =0),0,($F331     /$D331     ))</f>
        <v>0.5832856467362133</v>
      </c>
      <c r="H331" s="20">
        <v>21167507</v>
      </c>
      <c r="I331" s="19">
        <v>-17008774</v>
      </c>
      <c r="J331" s="19">
        <v>30456770</v>
      </c>
      <c r="K331" s="20">
        <v>34615503</v>
      </c>
      <c r="L331" s="20">
        <v>6387734</v>
      </c>
      <c r="M331" s="19">
        <v>7203919</v>
      </c>
      <c r="N331" s="19">
        <v>13998926</v>
      </c>
      <c r="O331" s="20">
        <v>27590579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105328205</v>
      </c>
      <c r="E332" s="19">
        <v>105749619</v>
      </c>
      <c r="F332" s="19">
        <v>58355174</v>
      </c>
      <c r="G332" s="21">
        <f>IF(($D332     =0),0,($F332     /$D332     ))</f>
        <v>0.55403179044017692</v>
      </c>
      <c r="H332" s="20">
        <v>24259169</v>
      </c>
      <c r="I332" s="19">
        <v>6802100</v>
      </c>
      <c r="J332" s="19">
        <v>102455</v>
      </c>
      <c r="K332" s="20">
        <v>31163724</v>
      </c>
      <c r="L332" s="20">
        <v>6581897</v>
      </c>
      <c r="M332" s="19">
        <v>4536355</v>
      </c>
      <c r="N332" s="19">
        <v>16073198</v>
      </c>
      <c r="O332" s="20">
        <v>27191450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499429026</v>
      </c>
      <c r="E333" s="19">
        <v>499429026</v>
      </c>
      <c r="F333" s="19">
        <v>216785360</v>
      </c>
      <c r="G333" s="21">
        <f>IF(($D333     =0),0,($F333     /$D333     ))</f>
        <v>0.43406640125878465</v>
      </c>
      <c r="H333" s="20">
        <v>64302038</v>
      </c>
      <c r="I333" s="19">
        <v>23527442</v>
      </c>
      <c r="J333" s="19">
        <v>23436675</v>
      </c>
      <c r="K333" s="20">
        <v>111266155</v>
      </c>
      <c r="L333" s="20">
        <v>25801971</v>
      </c>
      <c r="M333" s="19">
        <v>24200412</v>
      </c>
      <c r="N333" s="19">
        <v>55516822</v>
      </c>
      <c r="O333" s="20">
        <v>105519205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122422320</v>
      </c>
      <c r="E334" s="19">
        <v>122422320</v>
      </c>
      <c r="F334" s="19">
        <v>64483736</v>
      </c>
      <c r="G334" s="21">
        <f>IF(($D334     =0),0,($F334     /$D334     ))</f>
        <v>0.52673185739332495</v>
      </c>
      <c r="H334" s="20">
        <v>21508018</v>
      </c>
      <c r="I334" s="19">
        <v>752601</v>
      </c>
      <c r="J334" s="19">
        <v>12286470</v>
      </c>
      <c r="K334" s="20">
        <v>34547089</v>
      </c>
      <c r="L334" s="20">
        <v>16769841</v>
      </c>
      <c r="M334" s="19">
        <v>6382646</v>
      </c>
      <c r="N334" s="19">
        <v>6784160</v>
      </c>
      <c r="O334" s="20">
        <v>29936647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833827267</v>
      </c>
      <c r="E335" s="12">
        <f>SUM(E331:E334)</f>
        <v>834248681</v>
      </c>
      <c r="F335" s="12">
        <f>SUM(F331:F334)</f>
        <v>401830352</v>
      </c>
      <c r="G335" s="14">
        <f>IF(($D335     =0),0,($F335     /$D335     ))</f>
        <v>0.48191078404731519</v>
      </c>
      <c r="H335" s="13">
        <f>SUM(H331:H334)</f>
        <v>131236732</v>
      </c>
      <c r="I335" s="12">
        <f>SUM(I331:I334)</f>
        <v>14073369</v>
      </c>
      <c r="J335" s="12">
        <f>SUM(J331:J334)</f>
        <v>66282370</v>
      </c>
      <c r="K335" s="13">
        <f>SUM(K331:K334)</f>
        <v>211592471</v>
      </c>
      <c r="L335" s="13">
        <f>SUM(L331:L334)</f>
        <v>55541443</v>
      </c>
      <c r="M335" s="12">
        <f>SUM(M331:M334)</f>
        <v>42323332</v>
      </c>
      <c r="N335" s="12">
        <f>SUM(N331:N334)</f>
        <v>92373106</v>
      </c>
      <c r="O335" s="13">
        <f>SUM(O331:O334)</f>
        <v>190237881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93999783427</v>
      </c>
      <c r="E336" s="12">
        <f>SUM(E300,E302:E307,E309:E314,E316:E320,E322:E329,E331:E334)</f>
        <v>94227298173</v>
      </c>
      <c r="F336" s="12">
        <f>SUM(F300,F302:F307,F309:F314,F316:F320,F322:F329,F331:F334)</f>
        <v>49438371743</v>
      </c>
      <c r="G336" s="14">
        <f>IF(($D336     =0),0,($F336     /$D336     ))</f>
        <v>0.52594133667758625</v>
      </c>
      <c r="H336" s="13">
        <f>SUM(H300,H302:H307,H309:H314,H316:H320,H322:H329,H331:H334)</f>
        <v>10001699849</v>
      </c>
      <c r="I336" s="12">
        <f>SUM(I300,I302:I307,I309:I314,I316:I320,I322:I329,I331:I334)</f>
        <v>8264943294</v>
      </c>
      <c r="J336" s="12">
        <f>SUM(J300,J302:J307,J309:J314,J316:J320,J322:J329,J331:J334)</f>
        <v>7102982390</v>
      </c>
      <c r="K336" s="13">
        <f>SUM(K300,K302:K307,K309:K314,K316:K320,K322:K329,K331:K334)</f>
        <v>25369625533</v>
      </c>
      <c r="L336" s="13">
        <f>SUM(L300,L302:L307,L309:L314,L316:L320,L322:L329,L331:L334)</f>
        <v>6823990382</v>
      </c>
      <c r="M336" s="12">
        <f>SUM(M300,M302:M307,M309:M314,M316:M320,M322:M329,M331:M334)</f>
        <v>7092744798</v>
      </c>
      <c r="N336" s="12">
        <f>SUM(N300,N302:N307,N309:N314,N316:N320,N322:N329,N331:N334)</f>
        <v>10152011030</v>
      </c>
      <c r="O336" s="13">
        <f>SUM(O300,O302:O307,O309:O314,O316:O320,O322:O329,O331:O334)</f>
        <v>24068746210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575037983657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575854605303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311865286861</v>
      </c>
      <c r="G337" s="7">
        <f>IF(($D337     =0),0,($F337     /$D337     ))</f>
        <v>0.54233858584030881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73327982597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45915601931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44175975921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163419560449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39805360426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37786127411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70854238575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148445726412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981C5C-65EB-4E79-BA87-57542E983877}"/>
</file>

<file path=customXml/itemProps2.xml><?xml version="1.0" encoding="utf-8"?>
<ds:datastoreItem xmlns:ds="http://schemas.openxmlformats.org/officeDocument/2006/customXml" ds:itemID="{D7A70879-FB57-4498-841E-67212D29B35E}"/>
</file>

<file path=customXml/itemProps3.xml><?xml version="1.0" encoding="utf-8"?>
<ds:datastoreItem xmlns:ds="http://schemas.openxmlformats.org/officeDocument/2006/customXml" ds:itemID="{62B410D3-17C6-41C7-9B5B-31F3652822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2025-02-10T09:18:49Z</dcterms:created>
  <dcterms:modified xsi:type="dcterms:W3CDTF">2025-02-10T09:20:23Z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